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45" windowWidth="9885" windowHeight="7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L102" i="11" l="1"/>
  <c r="CW102" i="11"/>
  <c r="CR102"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4" i="9"/>
  <c r="U35" i="9" s="1"/>
  <c r="U36" i="9" s="1"/>
  <c r="U37" i="9" s="1"/>
  <c r="BE34" i="9" l="1"/>
  <c r="BE35" i="9" s="1"/>
</calcChain>
</file>

<file path=xl/sharedStrings.xml><?xml version="1.0" encoding="utf-8"?>
<sst xmlns="http://schemas.openxmlformats.org/spreadsheetml/2006/main" count="1020" uniqueCount="570">
  <si>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</si>
  <si>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</si>
  <si>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</si>
  <si>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</si>
  <si>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</si>
  <si>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</si>
  <si>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</si>
  <si>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</si>
  <si>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</si>
  <si>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</si>
  <si>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</si>
  <si>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</si>
  <si>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</si>
  <si>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</si>
  <si>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</si>
  <si>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</si>
  <si>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</si>
  <si>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</si>
  <si>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</si>
  <si>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</si>
  <si>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</si>
  <si>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</si>
  <si>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</si>
  <si>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</si>
  <si>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</si>
  <si>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</si>
  <si>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</si>
  <si>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</si>
  <si>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</si>
  <si>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</si>
  <si>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</si>
  <si>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</si>
  <si>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</si>
  <si>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</si>
  <si>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</si>
  <si>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</si>
  <si>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</si>
  <si>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</si>
  <si>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</si>
  <si>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</si>
  <si>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</si>
  <si>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</si>
  <si>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</si>
  <si>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</si>
  <si>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</si>
  <si>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</si>
  <si>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</si>
  <si>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</si>
  <si>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</si>
  <si>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</si>
  <si>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</si>
  <si>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</si>
  <si>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</si>
  <si>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</si>
  <si>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</si>
  <si>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</si>
  <si>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</si>
  <si>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</si>
  <si>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</si>
  <si>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</si>
  <si>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</si>
  <si>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</si>
  <si>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</si>
  <si>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</si>
  <si>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</si>
  <si>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</si>
  <si>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</si>
  <si>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</si>
  <si>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</si>
  <si>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</si>
  <si>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</si>
  <si>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</si>
  <si>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</si>
  <si>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</si>
  <si>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</si>
  <si>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</si>
  <si>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</si>
  <si>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</si>
  <si>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</si>
  <si>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</si>
  <si>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</si>
  <si>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</si>
  <si>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</si>
  <si>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</si>
  <si>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</si>
  <si>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</si>
  <si>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</si>
  <si>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</si>
  <si>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</si>
  <si>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</si>
  <si>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</si>
  <si>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</si>
  <si>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</si>
  <si>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</si>
  <si>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</si>
  <si>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</si>
  <si>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</si>
  <si>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</si>
  <si>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</si>
  <si>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</si>
  <si>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</si>
  <si>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</si>
  <si>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</si>
  <si>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</si>
  <si>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</si>
  <si>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</si>
  <si>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</si>
  <si>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</si>
  <si>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</si>
  <si>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</si>
  <si>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</si>
  <si>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</si>
  <si>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</si>
  <si>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</si>
  <si>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</si>
  <si>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</si>
  <si>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</si>
  <si>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</si>
  <si>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</si>
  <si>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</si>
  <si>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</si>
  <si>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</si>
  <si>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</si>
  <si>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</si>
  <si>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</si>
  <si>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</si>
  <si>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</si>
  <si>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</si>
  <si>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</si>
  <si>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</si>
  <si>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</si>
  <si>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</si>
  <si>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</si>
  <si>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</si>
  <si>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</si>
  <si>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</si>
  <si>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</si>
  <si>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</si>
  <si>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</si>
  <si>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</si>
  <si>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</si>
  <si>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</si>
  <si>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</si>
  <si>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</si>
  <si>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</si>
  <si>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</si>
  <si>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</si>
  <si>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</si>
  <si>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</si>
  <si>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</si>
  <si>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</si>
  <si>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</si>
  <si>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</si>
  <si>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</si>
  <si>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</si>
  <si>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</si>
  <si>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</si>
  <si>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</si>
  <si>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</si>
  <si>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</si>
  <si>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</si>
  <si>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</si>
  <si>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</si>
  <si>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</si>
  <si>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</si>
  <si>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</si>
  <si>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</si>
  <si>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</si>
  <si>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</si>
  <si>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</si>
  <si>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</si>
  <si>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</si>
  <si>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</si>
  <si>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</si>
  <si>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</si>
  <si>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</si>
  <si>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</si>
  <si>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</si>
  <si>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</si>
  <si>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</si>
  <si>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</si>
  <si>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</si>
  <si>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</si>
  <si>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</si>
  <si>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</si>
  <si>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</si>
  <si>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</si>
  <si>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</si>
  <si>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</si>
  <si>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</si>
  <si>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</si>
  <si>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</si>
  <si>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</si>
  <si>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</si>
  <si>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</si>
  <si>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</si>
  <si>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</si>
  <si>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千葉県船橋市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</si>
  <si>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</si>
  <si>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</si>
  <si>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</si>
  <si>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</si>
  <si>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</si>
  <si>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</si>
  <si>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</si>
  <si>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</si>
  <si>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</si>
  <si>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</si>
  <si>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</si>
  <si>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</si>
  <si>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</si>
  <si>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</si>
  <si>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</si>
  <si>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</si>
  <si>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</si>
  <si>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</si>
  <si>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</si>
  <si>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</si>
  <si>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</si>
  <si>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</si>
  <si>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</si>
  <si>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</si>
  <si>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</si>
  <si>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</si>
  <si>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</si>
  <si>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</si>
  <si>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</si>
  <si>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</si>
  <si>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</si>
  <si>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</si>
  <si>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</si>
  <si>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</si>
  <si>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</si>
  <si>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</si>
  <si>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</si>
  <si>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</si>
  <si>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</si>
  <si>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</si>
  <si>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</si>
  <si>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</si>
  <si>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</si>
  <si>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</si>
  <si>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</si>
  <si>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</si>
  <si>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</si>
  <si>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</si>
  <si>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</si>
  <si>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</si>
  <si>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</si>
  <si>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</si>
  <si>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</si>
  <si>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</si>
  <si>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</si>
  <si>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</si>
  <si>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</si>
  <si>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</si>
  <si>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</si>
  <si>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</si>
  <si>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</si>
  <si>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</si>
  <si>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</si>
  <si>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</si>
  <si>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</si>
  <si>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</si>
  <si>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</si>
  <si>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</si>
  <si>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</si>
  <si>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</si>
  <si>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</si>
  <si>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</si>
  <si>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</si>
  <si>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</si>
  <si>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</si>
  <si>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</si>
  <si>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</si>
  <si>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</si>
  <si>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</si>
  <si>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</si>
  <si>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</si>
  <si>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</si>
  <si>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</si>
  <si>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</si>
  <si>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</si>
  <si>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</si>
  <si>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</si>
  <si>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</si>
  <si>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</si>
  <si>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</si>
  <si>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</si>
  <si>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</si>
  <si>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</si>
  <si>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</si>
  <si>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</si>
  <si>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</si>
  <si>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</si>
  <si>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</si>
  <si>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</si>
  <si>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</si>
  <si>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</si>
  <si>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</si>
  <si>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</si>
  <si>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</si>
  <si>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</si>
  <si>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</si>
  <si>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</si>
  <si>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</si>
  <si>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</si>
  <si>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</si>
  <si>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</si>
  <si>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</si>
  <si>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</si>
  <si>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</si>
  <si>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</si>
  <si>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</si>
  <si>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</si>
  <si>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</si>
  <si>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</si>
  <si>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</si>
  <si>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</si>
  <si>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</si>
  <si>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</si>
  <si>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</si>
  <si>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</si>
  <si>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</si>
  <si>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</si>
  <si>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</si>
  <si>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</si>
  <si>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</si>
  <si>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</si>
  <si>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</si>
  <si>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</si>
  <si>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</si>
  <si>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</si>
  <si>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</si>
  <si>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</si>
  <si>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</si>
  <si>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</si>
  <si>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</si>
  <si>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</si>
  <si>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</si>
  <si>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</si>
  <si>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</si>
  <si>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</si>
  <si>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</si>
  <si>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</si>
  <si>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</si>
  <si>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</si>
  <si>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</si>
  <si>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</si>
  <si>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千葉県船橋市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</si>
  <si>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</si>
  <si>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</si>
  <si>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</si>
  <si>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</si>
  <si>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</si>
  <si>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</si>
  <si>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</si>
  <si>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</si>
  <si>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</si>
  <si>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</si>
  <si>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</si>
  <si>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</si>
  <si>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</si>
  <si>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</si>
  <si>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</si>
  <si>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</si>
  <si>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</si>
  <si>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</si>
  <si>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</si>
  <si>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</si>
  <si>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</si>
  <si>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</si>
  <si>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</si>
  <si>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</si>
  <si>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</si>
  <si>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</si>
  <si>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</si>
  <si>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</si>
  <si>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</si>
  <si>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</si>
  <si>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</si>
  <si>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</si>
  <si>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</si>
  <si>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</si>
  <si>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</si>
  <si>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小型自動車競走事業特別会計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</si>
  <si>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</si>
  <si>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</si>
  <si>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</si>
  <si>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</si>
  <si>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</si>
  <si>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</si>
  <si>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</si>
  <si>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</si>
  <si>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</si>
  <si>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</si>
  <si>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</si>
  <si>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</si>
  <si>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</si>
  <si>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</si>
  <si>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</si>
  <si>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</si>
  <si>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</si>
  <si>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</si>
  <si>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</si>
  <si>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</si>
  <si>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</si>
  <si>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</si>
  <si>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</si>
  <si>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</si>
  <si>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</si>
  <si>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</si>
  <si>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</si>
  <si>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</si>
  <si>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</si>
  <si>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</si>
  <si>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</si>
  <si>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</si>
  <si>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</si>
  <si>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</si>
  <si>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</si>
  <si>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</si>
  <si>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</si>
  <si>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</si>
  <si>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</si>
  <si>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</si>
  <si>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</si>
  <si>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</si>
  <si>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</si>
  <si>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</si>
  <si>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</si>
  <si>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</si>
  <si>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</si>
  <si>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</si>
  <si>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</si>
  <si>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</si>
  <si>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</si>
  <si>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</si>
  <si>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</si>
  <si>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</si>
  <si>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</si>
  <si>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</si>
  <si>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</si>
  <si>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</si>
  <si>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</si>
  <si>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</si>
  <si>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</si>
  <si>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</si>
  <si>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</si>
  <si>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</si>
  <si>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</si>
  <si>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</si>
  <si>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</si>
  <si>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</si>
  <si>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</si>
  <si>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</si>
  <si>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</si>
  <si>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</si>
  <si>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</si>
  <si>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</si>
  <si>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</si>
  <si>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</si>
  <si>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</si>
  <si>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</si>
  <si>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</si>
  <si>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</si>
  <si>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</si>
  <si>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</si>
  <si>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</si>
  <si>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</si>
  <si>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</si>
  <si>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</si>
  <si>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</si>
  <si>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</si>
  <si>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</si>
  <si>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</si>
  <si>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</si>
  <si>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</si>
  <si>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</si>
  <si>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</si>
  <si>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</si>
  <si>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</si>
  <si>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</si>
  <si>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</si>
  <si>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</si>
  <si>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</si>
  <si>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</si>
  <si>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</si>
  <si>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</si>
  <si>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</si>
  <si>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</si>
  <si>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</si>
  <si>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</si>
  <si>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</si>
  <si>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</si>
  <si>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</si>
  <si>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</si>
  <si>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</si>
  <si>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</si>
  <si>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</si>
  <si>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</si>
  <si>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</si>
  <si>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</si>
  <si>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</si>
  <si>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</si>
  <si>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</si>
  <si>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</si>
  <si>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</si>
  <si>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</si>
  <si>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</si>
  <si>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</si>
  <si>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</si>
  <si>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</si>
  <si>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</si>
  <si>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</si>
  <si>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</si>
  <si>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</si>
  <si>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</si>
  <si>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</si>
  <si>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</si>
  <si>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</si>
  <si>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</si>
  <si>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</si>
  <si>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</si>
  <si>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</si>
  <si>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</si>
  <si>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0.55</t>
  </si>
  <si>
    <t>▲ 2.40</t>
  </si>
  <si>
    <t>▲ 4.15</t>
  </si>
  <si>
    <t>小型自動車競走事業特別会計</t>
  </si>
  <si>
    <t>▲ 0.26</t>
  </si>
  <si>
    <t>▲ 0.22</t>
  </si>
  <si>
    <t>▲ 0.17</t>
  </si>
  <si>
    <t>▲ 0.13</t>
  </si>
  <si>
    <t>▲ 0.11</t>
  </si>
  <si>
    <t>病院事業会計</t>
  </si>
  <si>
    <t>一般会計</t>
  </si>
  <si>
    <t>地方卸売市場事業会計</t>
  </si>
  <si>
    <t>国民健康保険事業特別会計</t>
  </si>
  <si>
    <t>母子父子寡婦福祉資金貸付事業特別会計</t>
  </si>
  <si>
    <t>下水道事業特別会計</t>
  </si>
  <si>
    <t>後期高齢者医療事業特別会計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</si>
  <si>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</si>
  <si>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</si>
  <si>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</si>
  <si>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</si>
  <si>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</si>
  <si>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</si>
  <si>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</si>
  <si>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</si>
  <si>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四市複合事務組合（一般会計）</t>
    <rPh sb="0" eb="1">
      <t>ヨン</t>
    </rPh>
    <rPh sb="1" eb="2">
      <t>シ</t>
    </rPh>
    <rPh sb="2" eb="4">
      <t>フクゴウ</t>
    </rPh>
    <rPh sb="4" eb="6">
      <t>ジム</t>
    </rPh>
    <rPh sb="6" eb="8">
      <t>クミアイ</t>
    </rPh>
    <rPh sb="9" eb="11">
      <t>イッパン</t>
    </rPh>
    <rPh sb="11" eb="13">
      <t>カイケイ</t>
    </rPh>
    <phoneticPr fontId="24"/>
  </si>
  <si>
    <t>千葉県競馬組合（一般会計）</t>
    <rPh sb="0" eb="3">
      <t>チバケン</t>
    </rPh>
    <rPh sb="3" eb="5">
      <t>ケイバ</t>
    </rPh>
    <rPh sb="5" eb="7">
      <t>クミアイ</t>
    </rPh>
    <rPh sb="8" eb="10">
      <t>イッパン</t>
    </rPh>
    <rPh sb="10" eb="12">
      <t>カイケイ</t>
    </rPh>
    <phoneticPr fontId="24"/>
  </si>
  <si>
    <t>-</t>
    <phoneticPr fontId="2"/>
  </si>
  <si>
    <t>-</t>
    <phoneticPr fontId="2"/>
  </si>
  <si>
    <t>船橋市清美公社</t>
    <phoneticPr fontId="2"/>
  </si>
  <si>
    <t>船橋市医療公社</t>
    <phoneticPr fontId="2"/>
  </si>
  <si>
    <t>船橋市生きがい福祉事業団</t>
    <phoneticPr fontId="2"/>
  </si>
  <si>
    <t>船橋市公園協会</t>
    <phoneticPr fontId="2"/>
  </si>
  <si>
    <t>船橋市中小企業勤労者福祉サービスセンター</t>
    <phoneticPr fontId="2"/>
  </si>
  <si>
    <t>船橋市文化・スポーツ公社</t>
    <phoneticPr fontId="2"/>
  </si>
  <si>
    <t>船橋市福祉サービス公社</t>
    <phoneticPr fontId="2"/>
  </si>
  <si>
    <t>船橋市都市サービス株式会社</t>
    <phoneticPr fontId="2"/>
  </si>
  <si>
    <t>▲4</t>
    <phoneticPr fontId="2"/>
  </si>
  <si>
    <t>▲13</t>
    <phoneticPr fontId="2"/>
  </si>
  <si>
    <t>東葉高速鉄道株式会社</t>
    <phoneticPr fontId="2"/>
  </si>
  <si>
    <t>北総鉄道株式会社</t>
    <phoneticPr fontId="2"/>
  </si>
  <si>
    <t>千葉県信用保証協会</t>
    <phoneticPr fontId="2"/>
  </si>
  <si>
    <t>〇</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</si>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</sst>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22247</c:v>
                </c:pt>
                <c:pt idx="1">
                  <c:v>37719</c:v>
                </c:pt>
                <c:pt idx="2">
                  <c:v>36476</c:v>
                </c:pt>
                <c:pt idx="3">
                  <c:v>40877</c:v>
                </c:pt>
                <c:pt idx="4">
                  <c:v>48714</c:v>
                </c:pt>
              </c:numCache>
            </c:numRef>
          </c:val>
          <c:smooth val="0"/>
        </c:ser>
        <c:dLbls>
          <c:showLegendKey val="0"/>
          <c:showVal val="0"/>
          <c:showCatName val="0"/>
          <c:showSerName val="0"/>
          <c:showPercent val="0"/>
          <c:showBubbleSize val="0"/>
        </c:dLbls>
        <c:marker val="1"/>
        <c:smooth val="0"/>
        <c:axId val="183586176"/>
        <c:axId val="195659264"/>
      </c:lineChart>
      <c:catAx>
        <c:axId val="183586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59264"/>
        <c:crosses val="autoZero"/>
        <c:auto val="1"/>
        <c:lblAlgn val="ctr"/>
        <c:lblOffset val="100"/>
        <c:tickLblSkip val="1"/>
        <c:tickMarkSkip val="1"/>
        <c:noMultiLvlLbl val="0"/>
      </c:catAx>
      <c:valAx>
        <c:axId val="195659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58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4.59</c:v>
                </c:pt>
                <c:pt idx="1">
                  <c:v>4.8899999999999997</c:v>
                </c:pt>
                <c:pt idx="2">
                  <c:v>5.23</c:v>
                </c:pt>
                <c:pt idx="3">
                  <c:v>3.66</c:v>
                </c:pt>
                <c:pt idx="4">
                  <c:v>3.14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11.02</c:v>
                </c:pt>
                <c:pt idx="1">
                  <c:v>13.99</c:v>
                </c:pt>
                <c:pt idx="2">
                  <c:v>17.45</c:v>
                </c:pt>
                <c:pt idx="3">
                  <c:v>21.09</c:v>
                </c:pt>
                <c:pt idx="4">
                  <c:v>20.45</c:v>
                </c:pt>
              </c:numCache>
            </c:numRef>
          </c:val>
        </c:ser>
        <c:dLbls>
          <c:showLegendKey val="0"/>
          <c:showVal val="0"/>
          <c:showCatName val="0"/>
          <c:showSerName val="0"/>
          <c:showPercent val="0"/>
          <c:showBubbleSize val="0"/>
        </c:dLbls>
        <c:gapWidth val="250"/>
        <c:overlap val="100"/>
        <c:axId val="120801152"/>
        <c:axId val="12080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0.39</c:v>
                </c:pt>
                <c:pt idx="1">
                  <c:v>-0.55000000000000004</c:v>
                </c:pt>
                <c:pt idx="2">
                  <c:v>-0.55000000000000004</c:v>
                </c:pt>
                <c:pt idx="3">
                  <c:v>-2.4</c:v>
                </c:pt>
                <c:pt idx="4">
                  <c:v>-4.1500000000000004</c:v>
                </c:pt>
              </c:numCache>
            </c:numRef>
          </c:val>
          <c:smooth val="0"/>
        </c:ser>
        <c:dLbls>
          <c:showLegendKey val="0"/>
          <c:showVal val="0"/>
          <c:showCatName val="0"/>
          <c:showSerName val="0"/>
          <c:showPercent val="0"/>
          <c:showBubbleSize val="0"/>
        </c:dLbls>
        <c:marker val="1"/>
        <c:smooth val="0"/>
        <c:axId val="120801152"/>
        <c:axId val="120803328"/>
      </c:lineChart>
      <c:catAx>
        <c:axId val="1208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03328"/>
        <c:crosses val="autoZero"/>
        <c:auto val="1"/>
        <c:lblAlgn val="ctr"/>
        <c:lblOffset val="100"/>
        <c:tickLblSkip val="1"/>
        <c:tickMarkSkip val="1"/>
        <c:noMultiLvlLbl val="0"/>
      </c:catAx>
      <c:valAx>
        <c:axId val="12080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1.05</c:v>
                </c:pt>
                <c:pt idx="2">
                  <c:v>#N/A</c:v>
                </c:pt>
                <c:pt idx="3">
                  <c:v>1.1399999999999999</c:v>
                </c:pt>
                <c:pt idx="4">
                  <c:v>#N/A</c:v>
                </c:pt>
                <c:pt idx="5">
                  <c:v>1.1100000000000001</c:v>
                </c:pt>
                <c:pt idx="6">
                  <c:v>#N/A</c:v>
                </c:pt>
                <c:pt idx="7">
                  <c:v>1.03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0.09</c:v>
                </c:pt>
                <c:pt idx="4">
                  <c:v>#N/A</c:v>
                </c:pt>
                <c:pt idx="5">
                  <c:v>0.05</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0.02</c:v>
                </c:pt>
                <c:pt idx="6">
                  <c:v>#N/A</c:v>
                </c:pt>
                <c:pt idx="7">
                  <c:v>0.05</c:v>
                </c:pt>
                <c:pt idx="8">
                  <c:v>#N/A</c:v>
                </c:pt>
                <c:pt idx="9">
                  <c:v>0.06</c:v>
                </c:pt>
              </c:numCache>
            </c:numRef>
          </c:val>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0.53</c:v>
                </c:pt>
                <c:pt idx="4">
                  <c:v>#N/A</c:v>
                </c:pt>
                <c:pt idx="5">
                  <c:v>0.42</c:v>
                </c:pt>
                <c:pt idx="6">
                  <c:v>#N/A</c:v>
                </c:pt>
                <c:pt idx="7">
                  <c:v>0.34</c:v>
                </c:pt>
                <c:pt idx="8">
                  <c:v>#N/A</c:v>
                </c:pt>
                <c:pt idx="9">
                  <c:v>0.31</c:v>
                </c:pt>
              </c:numCache>
            </c:numRef>
          </c:val>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4.55</c:v>
                </c:pt>
                <c:pt idx="2">
                  <c:v>#N/A</c:v>
                </c:pt>
                <c:pt idx="3">
                  <c:v>4.84</c:v>
                </c:pt>
                <c:pt idx="4">
                  <c:v>#N/A</c:v>
                </c:pt>
                <c:pt idx="5">
                  <c:v>5.17</c:v>
                </c:pt>
                <c:pt idx="6">
                  <c:v>#N/A</c:v>
                </c:pt>
                <c:pt idx="7">
                  <c:v>3.57</c:v>
                </c:pt>
                <c:pt idx="8">
                  <c:v>#N/A</c:v>
                </c:pt>
                <c:pt idx="9">
                  <c:v>3.04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4.0999999999999996</c:v>
                </c:pt>
                <c:pt idx="2">
                  <c:v>#N/A</c:v>
                </c:pt>
                <c:pt idx="3">
                  <c:v>5.0999999999999996</c:v>
                </c:pt>
                <c:pt idx="4">
                  <c:v>#N/A</c:v>
                </c:pt>
                <c:pt idx="5">
                  <c:v>5.78</c:v>
                </c:pt>
                <c:pt idx="6">
                  <c:v>#N/A</c:v>
                </c:pt>
                <c:pt idx="7">
                  <c:v>5.51</c:v>
                </c:pt>
                <c:pt idx="8">
                  <c:v>#N/A</c:v>
                </c:pt>
                <c:pt idx="9">
                  <c:v>6.42</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0.26</c:v>
                </c:pt>
                <c:pt idx="1">
                  <c:v>#N/A</c:v>
                </c:pt>
                <c:pt idx="2">
                  <c:v>0.22</c:v>
                </c:pt>
                <c:pt idx="3">
                  <c:v>#N/A</c:v>
                </c:pt>
                <c:pt idx="4">
                  <c:v>0.17</c:v>
                </c:pt>
                <c:pt idx="5">
                  <c:v>#N/A</c:v>
                </c:pt>
                <c:pt idx="6">
                  <c:v>0.13</c:v>
                </c:pt>
                <c:pt idx="7">
                  <c:v>#N/A</c:v>
                </c:pt>
                <c:pt idx="8">
                  <c:v>0.11</c:v>
                </c:pt>
                <c:pt idx="9">
                  <c:v>#N/A</c:v>
                </c:pt>
              </c:numCache>
            </c:numRef>
          </c:val>
        </c:ser>
        <c:dLbls>
          <c:showLegendKey val="0"/>
          <c:showVal val="0"/>
          <c:showCatName val="0"/>
          <c:showSerName val="0"/>
          <c:showPercent val="0"/>
          <c:showBubbleSize val="0"/>
        </c:dLbls>
        <c:gapWidth val="150"/>
        <c:overlap val="100"/>
        <c:axId val="195846144"/>
        <c:axId val="195847680"/>
      </c:barChart>
      <c:catAx>
        <c:axId val="19584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847680"/>
        <c:crosses val="autoZero"/>
        <c:auto val="1"/>
        <c:lblAlgn val="ctr"/>
        <c:lblOffset val="100"/>
        <c:tickLblSkip val="1"/>
        <c:tickMarkSkip val="1"/>
        <c:noMultiLvlLbl val="0"/>
      </c:catAx>
      <c:valAx>
        <c:axId val="1958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4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16927</c:v>
                </c:pt>
                <c:pt idx="5">
                  <c:v>16699</c:v>
                </c:pt>
                <c:pt idx="8">
                  <c:v>17392</c:v>
                </c:pt>
                <c:pt idx="11">
                  <c:v>17178</c:v>
                </c:pt>
                <c:pt idx="14">
                  <c:v>17762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210</c:v>
                </c:pt>
                <c:pt idx="3">
                  <c:v>160</c:v>
                </c:pt>
                <c:pt idx="6">
                  <c:v>258</c:v>
                </c:pt>
                <c:pt idx="9">
                  <c:v>53</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51</c:v>
                </c:pt>
                <c:pt idx="3">
                  <c:v>49</c:v>
                </c:pt>
                <c:pt idx="6">
                  <c:v>49</c:v>
                </c:pt>
                <c:pt idx="9">
                  <c:v>49</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5156</c:v>
                </c:pt>
                <c:pt idx="3">
                  <c:v>5203</c:v>
                </c:pt>
                <c:pt idx="6">
                  <c:v>5607</c:v>
                </c:pt>
                <c:pt idx="9">
                  <c:v>5066</c:v>
                </c:pt>
                <c:pt idx="12">
                  <c:v>5095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76</c:v>
                </c:pt>
                <c:pt idx="3">
                  <c:v>70</c:v>
                </c:pt>
                <c:pt idx="6">
                  <c:v>85</c:v>
                </c:pt>
                <c:pt idx="9">
                  <c:v>85</c:v>
                </c:pt>
                <c:pt idx="12">
                  <c:v>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29</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12246</c:v>
                </c:pt>
                <c:pt idx="3">
                  <c:v>12054</c:v>
                </c:pt>
                <c:pt idx="6">
                  <c:v>11758</c:v>
                </c:pt>
                <c:pt idx="9">
                  <c:v>11668</c:v>
                </c:pt>
                <c:pt idx="12">
                  <c:v>11921</c:v>
                </c:pt>
              </c:numCache>
            </c:numRef>
          </c:val>
        </c:ser>
        <c:dLbls>
          <c:showLegendKey val="0"/>
          <c:showVal val="0"/>
          <c:showCatName val="0"/>
          <c:showSerName val="0"/>
          <c:showPercent val="0"/>
          <c:showBubbleSize val="0"/>
        </c:dLbls>
        <c:gapWidth val="100"/>
        <c:overlap val="100"/>
        <c:axId val="199380352"/>
        <c:axId val="19940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812</c:v>
                </c:pt>
                <c:pt idx="2">
                  <c:v>#N/A</c:v>
                </c:pt>
                <c:pt idx="3">
                  <c:v>#N/A</c:v>
                </c:pt>
                <c:pt idx="4">
                  <c:v>837</c:v>
                </c:pt>
                <c:pt idx="5">
                  <c:v>#N/A</c:v>
                </c:pt>
                <c:pt idx="6">
                  <c:v>#N/A</c:v>
                </c:pt>
                <c:pt idx="7">
                  <c:v>365</c:v>
                </c:pt>
                <c:pt idx="8">
                  <c:v>#N/A</c:v>
                </c:pt>
                <c:pt idx="9">
                  <c:v>#N/A</c:v>
                </c:pt>
                <c:pt idx="10">
                  <c:v>-257</c:v>
                </c:pt>
                <c:pt idx="11">
                  <c:v>#N/A</c:v>
                </c:pt>
                <c:pt idx="12">
                  <c:v>#N/A</c:v>
                </c:pt>
                <c:pt idx="13">
                  <c:v>-531</c:v>
                </c:pt>
                <c:pt idx="14">
                  <c:v>#N/A</c:v>
                </c:pt>
              </c:numCache>
            </c:numRef>
          </c:val>
          <c:smooth val="0"/>
        </c:ser>
        <c:dLbls>
          <c:showLegendKey val="0"/>
          <c:showVal val="0"/>
          <c:showCatName val="0"/>
          <c:showSerName val="0"/>
          <c:showPercent val="0"/>
          <c:showBubbleSize val="0"/>
        </c:dLbls>
        <c:marker val="1"/>
        <c:smooth val="0"/>
        <c:axId val="199380352"/>
        <c:axId val="199403008"/>
      </c:lineChart>
      <c:catAx>
        <c:axId val="1993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03008"/>
        <c:crosses val="autoZero"/>
        <c:auto val="1"/>
        <c:lblAlgn val="ctr"/>
        <c:lblOffset val="100"/>
        <c:tickLblSkip val="1"/>
        <c:tickMarkSkip val="1"/>
        <c:noMultiLvlLbl val="0"/>
      </c:catAx>
      <c:valAx>
        <c:axId val="1994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147790</c:v>
                </c:pt>
                <c:pt idx="5">
                  <c:v>152239</c:v>
                </c:pt>
                <c:pt idx="8">
                  <c:v>157417</c:v>
                </c:pt>
                <c:pt idx="11">
                  <c:v>162223</c:v>
                </c:pt>
                <c:pt idx="14">
                  <c:v>166529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79089</c:v>
                </c:pt>
                <c:pt idx="5">
                  <c:v>81476</c:v>
                </c:pt>
                <c:pt idx="8">
                  <c:v>82703</c:v>
                </c:pt>
                <c:pt idx="11">
                  <c:v>82410</c:v>
                </c:pt>
                <c:pt idx="14">
                  <c:v>82374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21219</c:v>
                </c:pt>
                <c:pt idx="5">
                  <c:v>23145</c:v>
                </c:pt>
                <c:pt idx="8">
                  <c:v>27713</c:v>
                </c:pt>
                <c:pt idx="11">
                  <c:v>31438</c:v>
                </c:pt>
                <c:pt idx="14">
                  <c:v>30100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122</c:v>
                </c:pt>
                <c:pt idx="3">
                  <c:v>272</c:v>
                </c:pt>
                <c:pt idx="6">
                  <c:v>352</c:v>
                </c:pt>
                <c:pt idx="9">
                  <c:v>410</c:v>
                </c:pt>
                <c:pt idx="12">
                  <c:v>260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439</c:v>
                </c:pt>
                <c:pt idx="3">
                  <c:v>1135</c:v>
                </c:pt>
                <c:pt idx="6">
                  <c:v>118</c:v>
                </c:pt>
                <c:pt idx="9">
                  <c:v>468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36279</c:v>
                </c:pt>
                <c:pt idx="3">
                  <c:v>34707</c:v>
                </c:pt>
                <c:pt idx="6">
                  <c:v>33744</c:v>
                </c:pt>
                <c:pt idx="9">
                  <c:v>32341</c:v>
                </c:pt>
                <c:pt idx="12">
                  <c:v>29208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485</c:v>
                </c:pt>
                <c:pt idx="3">
                  <c:v>443</c:v>
                </c:pt>
                <c:pt idx="6">
                  <c:v>400</c:v>
                </c:pt>
                <c:pt idx="9">
                  <c:v>355</c:v>
                </c:pt>
                <c:pt idx="12">
                  <c:v>311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79343</c:v>
                </c:pt>
                <c:pt idx="3">
                  <c:v>80261</c:v>
                </c:pt>
                <c:pt idx="6">
                  <c:v>80650</c:v>
                </c:pt>
                <c:pt idx="9">
                  <c:v>80099</c:v>
                </c:pt>
                <c:pt idx="12">
                  <c:v>79132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710</c:v>
                </c:pt>
                <c:pt idx="3">
                  <c:v>1287</c:v>
                </c:pt>
                <c:pt idx="6">
                  <c:v>0</c:v>
                </c:pt>
                <c:pt idx="9">
                  <c:v>413</c:v>
                </c:pt>
                <c:pt idx="12">
                  <c:v>971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111969</c:v>
                </c:pt>
                <c:pt idx="3">
                  <c:v>116211</c:v>
                </c:pt>
                <c:pt idx="6">
                  <c:v>121212</c:v>
                </c:pt>
                <c:pt idx="9">
                  <c:v>126960</c:v>
                </c:pt>
                <c:pt idx="12">
                  <c:v>138323</c:v>
                </c:pt>
              </c:numCache>
            </c:numRef>
          </c:val>
        </c:ser>
        <c:dLbls>
          <c:showLegendKey val="0"/>
          <c:showVal val="0"/>
          <c:showCatName val="0"/>
          <c:showSerName val="0"/>
          <c:showPercent val="0"/>
          <c:showBubbleSize val="0"/>
        </c:dLbls>
        <c:gapWidth val="100"/>
        <c:overlap val="100"/>
        <c:axId val="198043904"/>
        <c:axId val="19818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8043904"/>
        <c:axId val="198185344"/>
      </c:lineChart>
      <c:catAx>
        <c:axId val="1980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185344"/>
        <c:crosses val="autoZero"/>
        <c:auto val="1"/>
        <c:lblAlgn val="ctr"/>
        <c:lblOffset val="100"/>
        <c:tickLblSkip val="1"/>
        <c:tickMarkSkip val="1"/>
        <c:noMultiLvlLbl val="0"/>
      </c:catAx>
      <c:valAx>
        <c:axId val="19818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0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622,988
610,662
85.62
192,304,400
187,696,914
3,403,588
108,292,321
137,168,244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０．１８ポイント上回っている。平成２６年度は地方消費税交付金が税率引上げ分の増などにより収入額が１８億増加したが、段階補正の増等に伴う社会福祉費・高齢者福祉費の増等により需要額も５億増加した。直近３年の単年度で比較すると上昇傾向にはあるが、直近３年間の平均を示す左記グラフは横ばいであり、依然、基準財政需要額が基準財政収入額を上回っ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62230</xdr:rowOff>
    </xdr:to>
    <xdr:cxnSp macro="">
      <xdr:nvCxnSpPr>
        <xdr:cNvPr id="65" name="直線コネクタ 64"/>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62230</xdr:rowOff>
    </xdr:from>
    <xdr:to>
      <xdr:col>6</xdr:col>
      <xdr:colOff>0</xdr:colOff>
      <xdr:row>37</xdr:row>
      <xdr:rowOff>62230</xdr:rowOff>
    </xdr:to>
    <xdr:cxnSp macro="">
      <xdr:nvCxnSpPr>
        <xdr:cNvPr id="68" name="直線コネクタ 67"/>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37</xdr:row>
      <xdr:rowOff>62230</xdr:rowOff>
    </xdr:to>
    <xdr:cxnSp macro="">
      <xdr:nvCxnSpPr>
        <xdr:cNvPr id="71" name="直線コネクタ 70"/>
        <xdr:cNvCxnSpPr/>
      </xdr:nvCxnSpPr>
      <xdr:spPr>
        <a:xfrm>
          <a:off x="2336800" y="6333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64770</xdr:rowOff>
    </xdr:from>
    <xdr:to>
      <xdr:col>3</xdr:col>
      <xdr:colOff>279400</xdr:colOff>
      <xdr:row>36</xdr:row>
      <xdr:rowOff>161290</xdr:rowOff>
    </xdr:to>
    <xdr:cxnSp macro="">
      <xdr:nvCxnSpPr>
        <xdr:cNvPr id="74" name="直線コネクタ 73"/>
        <xdr:cNvCxnSpPr/>
      </xdr:nvCxnSpPr>
      <xdr:spPr>
        <a:xfrm>
          <a:off x="1447800" y="62369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4" name="円/楕円 83"/>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5"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6" name="円/楕円 85"/>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7" name="テキスト ボックス 86"/>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11430</xdr:rowOff>
    </xdr:from>
    <xdr:to>
      <xdr:col>4</xdr:col>
      <xdr:colOff>533400</xdr:colOff>
      <xdr:row>37</xdr:row>
      <xdr:rowOff>113030</xdr:rowOff>
    </xdr:to>
    <xdr:sp macro="" textlink="">
      <xdr:nvSpPr>
        <xdr:cNvPr id="88" name="円/楕円 87"/>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123207</xdr:rowOff>
    </xdr:from>
    <xdr:ext cx="762000" cy="259045"/>
    <xdr:sp macro="" textlink="">
      <xdr:nvSpPr>
        <xdr:cNvPr id="89" name="テキスト ボックス 88"/>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90" name="円/楕円 89"/>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91" name="テキスト ボックス 90"/>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13970</xdr:rowOff>
    </xdr:from>
    <xdr:to>
      <xdr:col>2</xdr:col>
      <xdr:colOff>127000</xdr:colOff>
      <xdr:row>36</xdr:row>
      <xdr:rowOff>115570</xdr:rowOff>
    </xdr:to>
    <xdr:sp macro="" textlink="">
      <xdr:nvSpPr>
        <xdr:cNvPr id="92" name="円/楕円 91"/>
        <xdr:cNvSpPr/>
      </xdr:nvSpPr>
      <xdr:spPr>
        <a:xfrm>
          <a:off x="1397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125747</xdr:rowOff>
    </xdr:from>
    <xdr:ext cx="762000" cy="259045"/>
    <xdr:sp macro="" textlink="">
      <xdr:nvSpPr>
        <xdr:cNvPr id="93" name="テキスト ボックス 92"/>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５年度に比べて１．３ポイント高い９３．７％となっており、類似団体との比較においては平均値を３．３ポイント上回っている。義務的経費のうち公債費は改善してはいるものの、物件費、補助費が悪化しており、全体としては悪化している。類似団体に比べ、人件費（＋４．１ポイント）及び物件費（＋５．０ポイント）に係る経常収支比率が高くなっているため、将来にわたり持続可能かつ健全な財政運営を確保するため、事務事業の見直しを行うなど、経常的経費の削減を図るとともに市税等の徴収率の向上を図り、経常収支比率の引き下げ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7874</xdr:rowOff>
    </xdr:from>
    <xdr:to>
      <xdr:col>7</xdr:col>
      <xdr:colOff>152400</xdr:colOff>
      <xdr:row>65</xdr:row>
      <xdr:rowOff>70612</xdr:rowOff>
    </xdr:to>
    <xdr:cxnSp macro="">
      <xdr:nvCxnSpPr>
        <xdr:cNvPr id="126" name="直線コネクタ 125"/>
        <xdr:cNvCxnSpPr/>
      </xdr:nvCxnSpPr>
      <xdr:spPr>
        <a:xfrm>
          <a:off x="4114800" y="1115212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7874</xdr:rowOff>
    </xdr:from>
    <xdr:to>
      <xdr:col>6</xdr:col>
      <xdr:colOff>0</xdr:colOff>
      <xdr:row>65</xdr:row>
      <xdr:rowOff>17526</xdr:rowOff>
    </xdr:to>
    <xdr:cxnSp macro="">
      <xdr:nvCxnSpPr>
        <xdr:cNvPr id="129" name="直線コネクタ 128"/>
        <xdr:cNvCxnSpPr/>
      </xdr:nvCxnSpPr>
      <xdr:spPr>
        <a:xfrm flipV="1">
          <a:off x="3225800" y="1115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155194</xdr:rowOff>
    </xdr:from>
    <xdr:to>
      <xdr:col>4</xdr:col>
      <xdr:colOff>482600</xdr:colOff>
      <xdr:row>65</xdr:row>
      <xdr:rowOff>17526</xdr:rowOff>
    </xdr:to>
    <xdr:cxnSp macro="">
      <xdr:nvCxnSpPr>
        <xdr:cNvPr id="132" name="直線コネクタ 131"/>
        <xdr:cNvCxnSpPr/>
      </xdr:nvCxnSpPr>
      <xdr:spPr>
        <a:xfrm>
          <a:off x="2336800" y="111279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64</xdr:row>
      <xdr:rowOff>155194</xdr:rowOff>
    </xdr:to>
    <xdr:cxnSp macro="">
      <xdr:nvCxnSpPr>
        <xdr:cNvPr id="135" name="直線コネクタ 134"/>
        <xdr:cNvCxnSpPr/>
      </xdr:nvCxnSpPr>
      <xdr:spPr>
        <a:xfrm>
          <a:off x="1447800" y="1112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5" name="円/楕円 144"/>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46"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128524</xdr:rowOff>
    </xdr:from>
    <xdr:to>
      <xdr:col>6</xdr:col>
      <xdr:colOff>50800</xdr:colOff>
      <xdr:row>65</xdr:row>
      <xdr:rowOff>58674</xdr:rowOff>
    </xdr:to>
    <xdr:sp macro="" textlink="">
      <xdr:nvSpPr>
        <xdr:cNvPr id="147" name="円/楕円 146"/>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43451</xdr:rowOff>
    </xdr:from>
    <xdr:ext cx="736600" cy="259045"/>
    <xdr:sp macro="" textlink="">
      <xdr:nvSpPr>
        <xdr:cNvPr id="148" name="テキスト ボックス 147"/>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138176</xdr:rowOff>
    </xdr:from>
    <xdr:to>
      <xdr:col>4</xdr:col>
      <xdr:colOff>533400</xdr:colOff>
      <xdr:row>65</xdr:row>
      <xdr:rowOff>68326</xdr:rowOff>
    </xdr:to>
    <xdr:sp macro="" textlink="">
      <xdr:nvSpPr>
        <xdr:cNvPr id="149" name="円/楕円 148"/>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53103</xdr:rowOff>
    </xdr:from>
    <xdr:ext cx="762000" cy="259045"/>
    <xdr:sp macro="" textlink="">
      <xdr:nvSpPr>
        <xdr:cNvPr id="150" name="テキスト ボックス 149"/>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104394</xdr:rowOff>
    </xdr:from>
    <xdr:to>
      <xdr:col>3</xdr:col>
      <xdr:colOff>330200</xdr:colOff>
      <xdr:row>65</xdr:row>
      <xdr:rowOff>34544</xdr:rowOff>
    </xdr:to>
    <xdr:sp macro="" textlink="">
      <xdr:nvSpPr>
        <xdr:cNvPr id="151" name="円/楕円 150"/>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19321</xdr:rowOff>
    </xdr:from>
    <xdr:ext cx="762000" cy="259045"/>
    <xdr:sp macro="" textlink="">
      <xdr:nvSpPr>
        <xdr:cNvPr id="152" name="テキスト ボックス 151"/>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99568</xdr:rowOff>
    </xdr:from>
    <xdr:to>
      <xdr:col>2</xdr:col>
      <xdr:colOff>127000</xdr:colOff>
      <xdr:row>65</xdr:row>
      <xdr:rowOff>29718</xdr:rowOff>
    </xdr:to>
    <xdr:sp macro="" textlink="">
      <xdr:nvSpPr>
        <xdr:cNvPr id="153" name="円/楕円 152"/>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14495</xdr:rowOff>
    </xdr:from>
    <xdr:ext cx="762000" cy="259045"/>
    <xdr:sp macro="" textlink="">
      <xdr:nvSpPr>
        <xdr:cNvPr id="154" name="テキスト ボックス 153"/>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物件費はシステム関係経費</a:t>
          </a:r>
          <a:r>
            <a:rPr kumimoji="1" lang="ja-JP" altLang="en-US" sz="1300">
              <a:solidFill>
                <a:schemeClr val="tx1"/>
              </a:solidFill>
              <a:latin typeface="ＭＳ Ｐゴシック"/>
            </a:rPr>
            <a:t>の増加（＋５．７億円）等に伴い２８．５億、人件費が１１．１億円増加したこと等に伴い、昨年より５，２３１円増加した。</a:t>
          </a:r>
        </a:p>
        <a:p>
          <a:r>
            <a:rPr kumimoji="1" lang="ja-JP" altLang="en-US" sz="1300">
              <a:solidFill>
                <a:schemeClr val="tx1"/>
              </a:solidFill>
              <a:latin typeface="ＭＳ Ｐゴシック"/>
            </a:rPr>
            <a:t>経常収支比率の類似団体比較においては、人件費及び物件費の比率が高く、これが本市の経常収支比率の悪化要因の一つとなっているが、人口一人当たり人件費物件費等決算額は住民基本台帳人口が類似団体中１番目と多くなっているため、類似団体平均を下回っ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71383</xdr:rowOff>
    </xdr:from>
    <xdr:to>
      <xdr:col>7</xdr:col>
      <xdr:colOff>152400</xdr:colOff>
      <xdr:row>80</xdr:row>
      <xdr:rowOff>131490</xdr:rowOff>
    </xdr:to>
    <xdr:cxnSp macro="">
      <xdr:nvCxnSpPr>
        <xdr:cNvPr id="191" name="直線コネクタ 190"/>
        <xdr:cNvCxnSpPr/>
      </xdr:nvCxnSpPr>
      <xdr:spPr>
        <a:xfrm>
          <a:off x="4114800" y="13787383"/>
          <a:ext cx="838200" cy="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71383</xdr:rowOff>
    </xdr:from>
    <xdr:to>
      <xdr:col>6</xdr:col>
      <xdr:colOff>0</xdr:colOff>
      <xdr:row>80</xdr:row>
      <xdr:rowOff>84390</xdr:rowOff>
    </xdr:to>
    <xdr:cxnSp macro="">
      <xdr:nvCxnSpPr>
        <xdr:cNvPr id="194" name="直線コネクタ 193"/>
        <xdr:cNvCxnSpPr/>
      </xdr:nvCxnSpPr>
      <xdr:spPr>
        <a:xfrm flipV="1">
          <a:off x="3225800" y="13787383"/>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84390</xdr:rowOff>
    </xdr:from>
    <xdr:to>
      <xdr:col>4</xdr:col>
      <xdr:colOff>482600</xdr:colOff>
      <xdr:row>80</xdr:row>
      <xdr:rowOff>106992</xdr:rowOff>
    </xdr:to>
    <xdr:cxnSp macro="">
      <xdr:nvCxnSpPr>
        <xdr:cNvPr id="197" name="直線コネクタ 196"/>
        <xdr:cNvCxnSpPr/>
      </xdr:nvCxnSpPr>
      <xdr:spPr>
        <a:xfrm flipV="1">
          <a:off x="2336800" y="13800390"/>
          <a:ext cx="889000" cy="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66534</xdr:rowOff>
    </xdr:from>
    <xdr:to>
      <xdr:col>3</xdr:col>
      <xdr:colOff>279400</xdr:colOff>
      <xdr:row>80</xdr:row>
      <xdr:rowOff>106992</xdr:rowOff>
    </xdr:to>
    <xdr:cxnSp macro="">
      <xdr:nvCxnSpPr>
        <xdr:cNvPr id="200" name="直線コネクタ 199"/>
        <xdr:cNvCxnSpPr/>
      </xdr:nvCxnSpPr>
      <xdr:spPr>
        <a:xfrm>
          <a:off x="1447800" y="13782534"/>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80690</xdr:rowOff>
    </xdr:from>
    <xdr:to>
      <xdr:col>7</xdr:col>
      <xdr:colOff>203200</xdr:colOff>
      <xdr:row>81</xdr:row>
      <xdr:rowOff>10840</xdr:rowOff>
    </xdr:to>
    <xdr:sp macro="" textlink="">
      <xdr:nvSpPr>
        <xdr:cNvPr id="210" name="円/楕円 209"/>
        <xdr:cNvSpPr/>
      </xdr:nvSpPr>
      <xdr:spPr>
        <a:xfrm>
          <a:off x="4902200" y="137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97217</xdr:rowOff>
    </xdr:from>
    <xdr:ext cx="762000" cy="259045"/>
    <xdr:sp macro="" textlink="">
      <xdr:nvSpPr>
        <xdr:cNvPr id="211" name="人件費・物件費等の状況該当値テキスト"/>
        <xdr:cNvSpPr txBox="1"/>
      </xdr:nvSpPr>
      <xdr:spPr>
        <a:xfrm>
          <a:off x="5041900" y="1364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99,075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20583</xdr:rowOff>
    </xdr:from>
    <xdr:to>
      <xdr:col>6</xdr:col>
      <xdr:colOff>50800</xdr:colOff>
      <xdr:row>80</xdr:row>
      <xdr:rowOff>122183</xdr:rowOff>
    </xdr:to>
    <xdr:sp macro="" textlink="">
      <xdr:nvSpPr>
        <xdr:cNvPr id="212" name="円/楕円 211"/>
        <xdr:cNvSpPr/>
      </xdr:nvSpPr>
      <xdr:spPr>
        <a:xfrm>
          <a:off x="4064000" y="137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132360</xdr:rowOff>
    </xdr:from>
    <xdr:ext cx="736600" cy="259045"/>
    <xdr:sp macro="" textlink="">
      <xdr:nvSpPr>
        <xdr:cNvPr id="213" name="テキスト ボックス 212"/>
        <xdr:cNvSpPr txBox="1"/>
      </xdr:nvSpPr>
      <xdr:spPr>
        <a:xfrm>
          <a:off x="3733800" y="135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33590</xdr:rowOff>
    </xdr:from>
    <xdr:to>
      <xdr:col>4</xdr:col>
      <xdr:colOff>533400</xdr:colOff>
      <xdr:row>80</xdr:row>
      <xdr:rowOff>135190</xdr:rowOff>
    </xdr:to>
    <xdr:sp macro="" textlink="">
      <xdr:nvSpPr>
        <xdr:cNvPr id="214" name="円/楕円 213"/>
        <xdr:cNvSpPr/>
      </xdr:nvSpPr>
      <xdr:spPr>
        <a:xfrm>
          <a:off x="3175000" y="137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145367</xdr:rowOff>
    </xdr:from>
    <xdr:ext cx="762000" cy="259045"/>
    <xdr:sp macro="" textlink="">
      <xdr:nvSpPr>
        <xdr:cNvPr id="215" name="テキスト ボックス 214"/>
        <xdr:cNvSpPr txBox="1"/>
      </xdr:nvSpPr>
      <xdr:spPr>
        <a:xfrm>
          <a:off x="2844800" y="1351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56192</xdr:rowOff>
    </xdr:from>
    <xdr:to>
      <xdr:col>3</xdr:col>
      <xdr:colOff>330200</xdr:colOff>
      <xdr:row>80</xdr:row>
      <xdr:rowOff>157792</xdr:rowOff>
    </xdr:to>
    <xdr:sp macro="" textlink="">
      <xdr:nvSpPr>
        <xdr:cNvPr id="216" name="円/楕円 215"/>
        <xdr:cNvSpPr/>
      </xdr:nvSpPr>
      <xdr:spPr>
        <a:xfrm>
          <a:off x="2286000" y="137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167969</xdr:rowOff>
    </xdr:from>
    <xdr:ext cx="762000" cy="259045"/>
    <xdr:sp macro="" textlink="">
      <xdr:nvSpPr>
        <xdr:cNvPr id="217" name="テキスト ボックス 216"/>
        <xdr:cNvSpPr txBox="1"/>
      </xdr:nvSpPr>
      <xdr:spPr>
        <a:xfrm>
          <a:off x="1955800" y="1354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15734</xdr:rowOff>
    </xdr:from>
    <xdr:to>
      <xdr:col>2</xdr:col>
      <xdr:colOff>127000</xdr:colOff>
      <xdr:row>80</xdr:row>
      <xdr:rowOff>117334</xdr:rowOff>
    </xdr:to>
    <xdr:sp macro="" textlink="">
      <xdr:nvSpPr>
        <xdr:cNvPr id="218" name="円/楕円 217"/>
        <xdr:cNvSpPr/>
      </xdr:nvSpPr>
      <xdr:spPr>
        <a:xfrm>
          <a:off x="1397000" y="137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127511</xdr:rowOff>
    </xdr:from>
    <xdr:ext cx="762000" cy="259045"/>
    <xdr:sp macro="" textlink="">
      <xdr:nvSpPr>
        <xdr:cNvPr id="219" name="テキスト ボックス 218"/>
        <xdr:cNvSpPr txBox="1"/>
      </xdr:nvSpPr>
      <xdr:spPr>
        <a:xfrm>
          <a:off x="1066800" y="135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給与改定特例法による国家公務員の給与減額措置期間については、一時的に指数が上昇したものの、その間を除くと給料表の継足し部分の廃止や給与制度の総合的見直し等の実施により指数の低下傾向が続いており、平成２７年のラスパイレス指数は１００．１とほぼ１００に近似した数値となっている。</a:t>
          </a:r>
        </a:p>
        <a:p>
          <a:r>
            <a:rPr kumimoji="1" lang="ja-JP" altLang="en-US" sz="1300">
              <a:latin typeface="ＭＳ Ｐゴシック"/>
            </a:rPr>
            <a:t>　今後についても、人事院勧告等の状況を注視しつつ引き続き給与の適正化に努めていく。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85</xdr:row>
      <xdr:rowOff>31750</xdr:rowOff>
    </xdr:to>
    <xdr:cxnSp macro="">
      <xdr:nvCxnSpPr>
        <xdr:cNvPr id="246" name="直線コネクタ 245"/>
        <xdr:cNvCxnSpPr/>
      </xdr:nvCxnSpPr>
      <xdr:spPr>
        <a:xfrm flipV="1">
          <a:off x="17018000" y="13919708"/>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47"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48" name="直線コネクタ 247"/>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9"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0" name="直線コネクタ 249"/>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143002</xdr:rowOff>
    </xdr:from>
    <xdr:to>
      <xdr:col>24</xdr:col>
      <xdr:colOff>558800</xdr:colOff>
      <xdr:row>84</xdr:row>
      <xdr:rowOff>77724</xdr:rowOff>
    </xdr:to>
    <xdr:cxnSp macro="">
      <xdr:nvCxnSpPr>
        <xdr:cNvPr id="251" name="直線コネクタ 250"/>
        <xdr:cNvCxnSpPr/>
      </xdr:nvCxnSpPr>
      <xdr:spPr>
        <a:xfrm flipV="1">
          <a:off x="16179800" y="1437335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3" name="フローチャート :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77724</xdr:rowOff>
    </xdr:from>
    <xdr:to>
      <xdr:col>23</xdr:col>
      <xdr:colOff>406400</xdr:colOff>
      <xdr:row>89</xdr:row>
      <xdr:rowOff>89154</xdr:rowOff>
    </xdr:to>
    <xdr:cxnSp macro="">
      <xdr:nvCxnSpPr>
        <xdr:cNvPr id="254" name="直線コネクタ 253"/>
        <xdr:cNvCxnSpPr/>
      </xdr:nvCxnSpPr>
      <xdr:spPr>
        <a:xfrm flipV="1">
          <a:off x="15290800" y="1447952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6" name="テキスト ボックス 255"/>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127763</xdr:rowOff>
    </xdr:to>
    <xdr:cxnSp macro="">
      <xdr:nvCxnSpPr>
        <xdr:cNvPr id="257" name="直線コネクタ 256"/>
        <xdr:cNvCxnSpPr/>
      </xdr:nvCxnSpPr>
      <xdr:spPr>
        <a:xfrm flipV="1">
          <a:off x="14401800" y="1534820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36068</xdr:rowOff>
    </xdr:from>
    <xdr:to>
      <xdr:col>22</xdr:col>
      <xdr:colOff>254000</xdr:colOff>
      <xdr:row>88</xdr:row>
      <xdr:rowOff>137668</xdr:rowOff>
    </xdr:to>
    <xdr:sp macro="" textlink="">
      <xdr:nvSpPr>
        <xdr:cNvPr id="258" name="フローチャート : 判断 257"/>
        <xdr:cNvSpPr/>
      </xdr:nvSpPr>
      <xdr:spPr>
        <a:xfrm>
          <a:off x="15240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147845</xdr:rowOff>
    </xdr:from>
    <xdr:ext cx="762000" cy="259045"/>
    <xdr:sp macro="" textlink="">
      <xdr:nvSpPr>
        <xdr:cNvPr id="259" name="テキスト ボックス 258"/>
        <xdr:cNvSpPr txBox="1"/>
      </xdr:nvSpPr>
      <xdr:spPr>
        <a:xfrm>
          <a:off x="14909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89</xdr:row>
      <xdr:rowOff>127763</xdr:rowOff>
    </xdr:to>
    <xdr:cxnSp macro="">
      <xdr:nvCxnSpPr>
        <xdr:cNvPr id="260" name="直線コネクタ 259"/>
        <xdr:cNvCxnSpPr/>
      </xdr:nvCxnSpPr>
      <xdr:spPr>
        <a:xfrm>
          <a:off x="13512800" y="14633956"/>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1" name="フローチャート : 判断 260"/>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2" name="テキスト ボックス 261"/>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63" name="フローチャート : 判断 262"/>
        <xdr:cNvSpPr/>
      </xdr:nvSpPr>
      <xdr:spPr>
        <a:xfrm>
          <a:off x="13462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64" name="テキスト ボックス 263"/>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92202</xdr:rowOff>
    </xdr:from>
    <xdr:to>
      <xdr:col>24</xdr:col>
      <xdr:colOff>609600</xdr:colOff>
      <xdr:row>84</xdr:row>
      <xdr:rowOff>22352</xdr:rowOff>
    </xdr:to>
    <xdr:sp macro="" textlink="">
      <xdr:nvSpPr>
        <xdr:cNvPr id="270" name="円/楕円 269"/>
        <xdr:cNvSpPr/>
      </xdr:nvSpPr>
      <xdr:spPr>
        <a:xfrm>
          <a:off x="169672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64279</xdr:rowOff>
    </xdr:from>
    <xdr:ext cx="762000" cy="259045"/>
    <xdr:sp macro="" textlink="">
      <xdr:nvSpPr>
        <xdr:cNvPr id="271" name="給与水準   （国との比較）該当値テキスト"/>
        <xdr:cNvSpPr txBox="1"/>
      </xdr:nvSpPr>
      <xdr:spPr>
        <a:xfrm>
          <a:off x="17106900" y="1429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26924</xdr:rowOff>
    </xdr:from>
    <xdr:to>
      <xdr:col>23</xdr:col>
      <xdr:colOff>457200</xdr:colOff>
      <xdr:row>84</xdr:row>
      <xdr:rowOff>128524</xdr:rowOff>
    </xdr:to>
    <xdr:sp macro="" textlink="">
      <xdr:nvSpPr>
        <xdr:cNvPr id="272" name="円/楕円 271"/>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113301</xdr:rowOff>
    </xdr:from>
    <xdr:ext cx="736600" cy="259045"/>
    <xdr:sp macro="" textlink="">
      <xdr:nvSpPr>
        <xdr:cNvPr id="273" name="テキスト ボックス 272"/>
        <xdr:cNvSpPr txBox="1"/>
      </xdr:nvSpPr>
      <xdr:spPr>
        <a:xfrm>
          <a:off x="15798800" y="1451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4" name="円/楕円 273"/>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5" name="テキスト ボックス 274"/>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76963</xdr:rowOff>
    </xdr:from>
    <xdr:to>
      <xdr:col>21</xdr:col>
      <xdr:colOff>50800</xdr:colOff>
      <xdr:row>90</xdr:row>
      <xdr:rowOff>7113</xdr:rowOff>
    </xdr:to>
    <xdr:sp macro="" textlink="">
      <xdr:nvSpPr>
        <xdr:cNvPr id="276" name="円/楕円 275"/>
        <xdr:cNvSpPr/>
      </xdr:nvSpPr>
      <xdr:spPr>
        <a:xfrm>
          <a:off x="14351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163340</xdr:rowOff>
    </xdr:from>
    <xdr:ext cx="762000" cy="259045"/>
    <xdr:sp macro="" textlink="">
      <xdr:nvSpPr>
        <xdr:cNvPr id="277" name="テキスト ボックス 276"/>
        <xdr:cNvSpPr txBox="1"/>
      </xdr:nvSpPr>
      <xdr:spPr>
        <a:xfrm>
          <a:off x="14020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9906</xdr:rowOff>
    </xdr:from>
    <xdr:to>
      <xdr:col>19</xdr:col>
      <xdr:colOff>533400</xdr:colOff>
      <xdr:row>85</xdr:row>
      <xdr:rowOff>111506</xdr:rowOff>
    </xdr:to>
    <xdr:sp macro="" textlink="">
      <xdr:nvSpPr>
        <xdr:cNvPr id="278" name="円/楕円 277"/>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96283</xdr:rowOff>
    </xdr:from>
    <xdr:ext cx="762000" cy="259045"/>
    <xdr:sp macro="" textlink="">
      <xdr:nvSpPr>
        <xdr:cNvPr id="279" name="テキスト ボックス 278"/>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業務の効率化や民間委託の推進等による定員の適正化を進め、集中改革プラン期間に</a:t>
          </a:r>
          <a:r>
            <a:rPr kumimoji="1" lang="en-US" altLang="ja-JP" sz="1300">
              <a:latin typeface="ＭＳ Ｐゴシック"/>
            </a:rPr>
            <a:t>7.4</a:t>
          </a:r>
          <a:r>
            <a:rPr kumimoji="1" lang="ja-JP" altLang="en-US" sz="1300">
              <a:latin typeface="ＭＳ Ｐゴシック"/>
            </a:rPr>
            <a:t>％の削減を実施した。人口千人当たりの職員数は</a:t>
          </a:r>
          <a:r>
            <a:rPr kumimoji="1" lang="en-US" altLang="ja-JP" sz="1300">
              <a:latin typeface="ＭＳ Ｐゴシック"/>
            </a:rPr>
            <a:t>5.93</a:t>
          </a:r>
          <a:r>
            <a:rPr kumimoji="1" lang="ja-JP" altLang="en-US" sz="1300">
              <a:latin typeface="ＭＳ Ｐゴシック"/>
            </a:rPr>
            <a:t>人と平成</a:t>
          </a:r>
          <a:r>
            <a:rPr kumimoji="1" lang="en-US" altLang="ja-JP" sz="1300">
              <a:latin typeface="ＭＳ Ｐゴシック"/>
            </a:rPr>
            <a:t>25</a:t>
          </a:r>
          <a:r>
            <a:rPr kumimoji="1" lang="ja-JP" altLang="en-US" sz="1300">
              <a:latin typeface="ＭＳ Ｐゴシック"/>
            </a:rPr>
            <a:t>年度を上回ったものの、類似団体の平均を下回る状態が続いている。今後も引き続き、行政需要の増加等に適切に対応しながら、本市の実情に応じた適正な定員管理に努めていく。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09" name="直線コネクタ 308"/>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0"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1" name="直線コネクタ 310"/>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2"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3" name="直線コネクタ 312"/>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77681</xdr:rowOff>
    </xdr:to>
    <xdr:cxnSp macro="">
      <xdr:nvCxnSpPr>
        <xdr:cNvPr id="314" name="直線コネクタ 313"/>
        <xdr:cNvCxnSpPr/>
      </xdr:nvCxnSpPr>
      <xdr:spPr>
        <a:xfrm>
          <a:off x="16179800" y="1033653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5"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6" name="フローチャート : 判断 315"/>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49530</xdr:rowOff>
    </xdr:to>
    <xdr:cxnSp macro="">
      <xdr:nvCxnSpPr>
        <xdr:cNvPr id="317" name="直線コネクタ 316"/>
        <xdr:cNvCxnSpPr/>
      </xdr:nvCxnSpPr>
      <xdr:spPr>
        <a:xfrm>
          <a:off x="15290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8" name="フローチャート : 判断 317"/>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19" name="テキスト ボックス 318"/>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33444</xdr:rowOff>
    </xdr:from>
    <xdr:to>
      <xdr:col>22</xdr:col>
      <xdr:colOff>203200</xdr:colOff>
      <xdr:row>60</xdr:row>
      <xdr:rowOff>61595</xdr:rowOff>
    </xdr:to>
    <xdr:cxnSp macro="">
      <xdr:nvCxnSpPr>
        <xdr:cNvPr id="320" name="直線コネクタ 319"/>
        <xdr:cNvCxnSpPr/>
      </xdr:nvCxnSpPr>
      <xdr:spPr>
        <a:xfrm flipV="1">
          <a:off x="14401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1" name="フローチャート : 判断 320"/>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2" name="テキスト ボックス 32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61595</xdr:rowOff>
    </xdr:to>
    <xdr:cxnSp macro="">
      <xdr:nvCxnSpPr>
        <xdr:cNvPr id="323" name="直線コネクタ 322"/>
        <xdr:cNvCxnSpPr/>
      </xdr:nvCxnSpPr>
      <xdr:spPr>
        <a:xfrm>
          <a:off x="13512800" y="1034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4" name="フローチャート : 判断 323"/>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5" name="テキスト ボックス 324"/>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6" name="フローチャート : 判断 325"/>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7" name="テキスト ボックス 326"/>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26881</xdr:rowOff>
    </xdr:from>
    <xdr:to>
      <xdr:col>24</xdr:col>
      <xdr:colOff>609600</xdr:colOff>
      <xdr:row>60</xdr:row>
      <xdr:rowOff>128481</xdr:rowOff>
    </xdr:to>
    <xdr:sp macro="" textlink="">
      <xdr:nvSpPr>
        <xdr:cNvPr id="333" name="円/楕円 332"/>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43408</xdr:rowOff>
    </xdr:from>
    <xdr:ext cx="762000" cy="259045"/>
    <xdr:sp macro="" textlink="">
      <xdr:nvSpPr>
        <xdr:cNvPr id="334" name="定員管理の状況該当値テキスト"/>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35" name="円/楕円 334"/>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36" name="テキスト ボックス 33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154094</xdr:rowOff>
    </xdr:from>
    <xdr:to>
      <xdr:col>22</xdr:col>
      <xdr:colOff>254000</xdr:colOff>
      <xdr:row>60</xdr:row>
      <xdr:rowOff>84244</xdr:rowOff>
    </xdr:to>
    <xdr:sp macro="" textlink="">
      <xdr:nvSpPr>
        <xdr:cNvPr id="337" name="円/楕円 336"/>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94421</xdr:rowOff>
    </xdr:from>
    <xdr:ext cx="762000" cy="259045"/>
    <xdr:sp macro="" textlink="">
      <xdr:nvSpPr>
        <xdr:cNvPr id="338" name="テキスト ボックス 337"/>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10795</xdr:rowOff>
    </xdr:from>
    <xdr:to>
      <xdr:col>21</xdr:col>
      <xdr:colOff>50800</xdr:colOff>
      <xdr:row>60</xdr:row>
      <xdr:rowOff>112395</xdr:rowOff>
    </xdr:to>
    <xdr:sp macro="" textlink="">
      <xdr:nvSpPr>
        <xdr:cNvPr id="339" name="円/楕円 338"/>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122572</xdr:rowOff>
    </xdr:from>
    <xdr:ext cx="762000" cy="259045"/>
    <xdr:sp macro="" textlink="">
      <xdr:nvSpPr>
        <xdr:cNvPr id="340" name="テキスト ボックス 339"/>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41" name="円/楕円 340"/>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42" name="テキスト ボックス 341"/>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０．１％と類似団体平均より７．４ポイント下回っており、４３団体中３番目の低水準となっているものの、今後、集中的に行ってきた学校等公共施設の耐震対策や２か所の清掃工場の建替えなど大規模事業の実施に係る地方債発行額の増加による実質公債費比率の悪化が予想される。</a:t>
          </a:r>
        </a:p>
        <a:p>
          <a:r>
            <a:rPr kumimoji="1" lang="ja-JP" altLang="en-US" sz="1300">
              <a:latin typeface="ＭＳ Ｐゴシック"/>
            </a:rPr>
            <a:t>　今後も引き続き後年度の財政負担を考慮しながら、適切な地方債の管理を行っていく。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69" name="直線コネクタ 368"/>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0"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1" name="直線コネクタ 370"/>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79248</xdr:rowOff>
    </xdr:from>
    <xdr:to>
      <xdr:col>24</xdr:col>
      <xdr:colOff>558800</xdr:colOff>
      <xdr:row>36</xdr:row>
      <xdr:rowOff>117856</xdr:rowOff>
    </xdr:to>
    <xdr:cxnSp macro="">
      <xdr:nvCxnSpPr>
        <xdr:cNvPr id="374" name="直線コネクタ 373"/>
        <xdr:cNvCxnSpPr/>
      </xdr:nvCxnSpPr>
      <xdr:spPr>
        <a:xfrm flipV="1">
          <a:off x="16179800" y="62514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5"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6" name="フローチャート : 判断 375"/>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117856</xdr:rowOff>
    </xdr:from>
    <xdr:to>
      <xdr:col>23</xdr:col>
      <xdr:colOff>406400</xdr:colOff>
      <xdr:row>36</xdr:row>
      <xdr:rowOff>156464</xdr:rowOff>
    </xdr:to>
    <xdr:cxnSp macro="">
      <xdr:nvCxnSpPr>
        <xdr:cNvPr id="377" name="直線コネクタ 376"/>
        <xdr:cNvCxnSpPr/>
      </xdr:nvCxnSpPr>
      <xdr:spPr>
        <a:xfrm flipV="1">
          <a:off x="15290800" y="62900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78" name="フローチャート : 判断 377"/>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79" name="テキスト ボックス 378"/>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156464</xdr:rowOff>
    </xdr:from>
    <xdr:to>
      <xdr:col>22</xdr:col>
      <xdr:colOff>203200</xdr:colOff>
      <xdr:row>37</xdr:row>
      <xdr:rowOff>33274</xdr:rowOff>
    </xdr:to>
    <xdr:cxnSp macro="">
      <xdr:nvCxnSpPr>
        <xdr:cNvPr id="380" name="直線コネクタ 379"/>
        <xdr:cNvCxnSpPr/>
      </xdr:nvCxnSpPr>
      <xdr:spPr>
        <a:xfrm flipV="1">
          <a:off x="14401800" y="63286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1" name="フローチャート : 判断 38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2" name="テキスト ボックス 38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33274</xdr:rowOff>
    </xdr:from>
    <xdr:to>
      <xdr:col>21</xdr:col>
      <xdr:colOff>0</xdr:colOff>
      <xdr:row>37</xdr:row>
      <xdr:rowOff>71882</xdr:rowOff>
    </xdr:to>
    <xdr:cxnSp macro="">
      <xdr:nvCxnSpPr>
        <xdr:cNvPr id="383" name="直線コネクタ 382"/>
        <xdr:cNvCxnSpPr/>
      </xdr:nvCxnSpPr>
      <xdr:spPr>
        <a:xfrm flipV="1">
          <a:off x="13512800" y="63769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4" name="フローチャート : 判断 383"/>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5" name="テキスト ボックス 384"/>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6" name="フローチャート : 判断 385"/>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7" name="テキスト ボックス 386"/>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28448</xdr:rowOff>
    </xdr:from>
    <xdr:to>
      <xdr:col>24</xdr:col>
      <xdr:colOff>609600</xdr:colOff>
      <xdr:row>36</xdr:row>
      <xdr:rowOff>130048</xdr:rowOff>
    </xdr:to>
    <xdr:sp macro="" textlink="">
      <xdr:nvSpPr>
        <xdr:cNvPr id="393" name="円/楕円 392"/>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121175</xdr:rowOff>
    </xdr:from>
    <xdr:ext cx="762000" cy="259045"/>
    <xdr:sp macro="" textlink="">
      <xdr:nvSpPr>
        <xdr:cNvPr id="394" name="公債費負担の状況該当値テキスト"/>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67056</xdr:rowOff>
    </xdr:from>
    <xdr:to>
      <xdr:col>23</xdr:col>
      <xdr:colOff>457200</xdr:colOff>
      <xdr:row>36</xdr:row>
      <xdr:rowOff>168656</xdr:rowOff>
    </xdr:to>
    <xdr:sp macro="" textlink="">
      <xdr:nvSpPr>
        <xdr:cNvPr id="395" name="円/楕円 394"/>
        <xdr:cNvSpPr/>
      </xdr:nvSpPr>
      <xdr:spPr>
        <a:xfrm>
          <a:off x="1612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7383</xdr:rowOff>
    </xdr:from>
    <xdr:ext cx="736600" cy="259045"/>
    <xdr:sp macro="" textlink="">
      <xdr:nvSpPr>
        <xdr:cNvPr id="396" name="テキスト ボックス 395"/>
        <xdr:cNvSpPr txBox="1"/>
      </xdr:nvSpPr>
      <xdr:spPr>
        <a:xfrm>
          <a:off x="15798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105664</xdr:rowOff>
    </xdr:from>
    <xdr:to>
      <xdr:col>22</xdr:col>
      <xdr:colOff>254000</xdr:colOff>
      <xdr:row>37</xdr:row>
      <xdr:rowOff>35814</xdr:rowOff>
    </xdr:to>
    <xdr:sp macro="" textlink="">
      <xdr:nvSpPr>
        <xdr:cNvPr id="397" name="円/楕円 396"/>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45991</xdr:rowOff>
    </xdr:from>
    <xdr:ext cx="762000" cy="259045"/>
    <xdr:sp macro="" textlink="">
      <xdr:nvSpPr>
        <xdr:cNvPr id="398" name="テキスト ボックス 397"/>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153924</xdr:rowOff>
    </xdr:from>
    <xdr:to>
      <xdr:col>21</xdr:col>
      <xdr:colOff>50800</xdr:colOff>
      <xdr:row>37</xdr:row>
      <xdr:rowOff>84074</xdr:rowOff>
    </xdr:to>
    <xdr:sp macro="" textlink="">
      <xdr:nvSpPr>
        <xdr:cNvPr id="399" name="円/楕円 398"/>
        <xdr:cNvSpPr/>
      </xdr:nvSpPr>
      <xdr:spPr>
        <a:xfrm>
          <a:off x="1435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94251</xdr:rowOff>
    </xdr:from>
    <xdr:ext cx="762000" cy="259045"/>
    <xdr:sp macro="" textlink="">
      <xdr:nvSpPr>
        <xdr:cNvPr id="400" name="テキスト ボックス 399"/>
        <xdr:cNvSpPr txBox="1"/>
      </xdr:nvSpPr>
      <xdr:spPr>
        <a:xfrm>
          <a:off x="14020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21082</xdr:rowOff>
    </xdr:from>
    <xdr:to>
      <xdr:col>19</xdr:col>
      <xdr:colOff>533400</xdr:colOff>
      <xdr:row>37</xdr:row>
      <xdr:rowOff>122682</xdr:rowOff>
    </xdr:to>
    <xdr:sp macro="" textlink="">
      <xdr:nvSpPr>
        <xdr:cNvPr id="401" name="円/楕円 400"/>
        <xdr:cNvSpPr/>
      </xdr:nvSpPr>
      <xdr:spPr>
        <a:xfrm>
          <a:off x="13462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132859</xdr:rowOff>
    </xdr:from>
    <xdr:ext cx="762000" cy="259045"/>
    <xdr:sp macro="" textlink="">
      <xdr:nvSpPr>
        <xdr:cNvPr id="402" name="テキスト ボックス 401"/>
        <xdr:cNvSpPr txBox="1"/>
      </xdr:nvSpPr>
      <xdr:spPr>
        <a:xfrm>
          <a:off x="13131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平成２１年度以降、将来負担額を充当可能財源等が上回る状況となっているため、算定上マイナスの数値（「－」で表示）となり、適正な状況となっている。将来的には公共施設の老朽化に伴う建替えや大規模修繕などが控えているため、今後も堅実な財政運営に努め、将来の財政需要に備え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1" name="直線コネクタ 430"/>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2"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3" name="直線コネクタ 432"/>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36"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7" name="フローチャート : 判断 436"/>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38" name="フローチャート : 判断 437"/>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39" name="テキスト ボックス 438"/>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80984</xdr:rowOff>
    </xdr:from>
    <xdr:to>
      <xdr:col>22</xdr:col>
      <xdr:colOff>254000</xdr:colOff>
      <xdr:row>17</xdr:row>
      <xdr:rowOff>11134</xdr:rowOff>
    </xdr:to>
    <xdr:sp macro="" textlink="">
      <xdr:nvSpPr>
        <xdr:cNvPr id="440" name="フローチャート : 判断 439"/>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1" name="テキスト ボックス 440"/>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42" name="フローチャート : 判断 441"/>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3" name="テキスト ボックス 442"/>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4" name="フローチャート : 判断 443"/>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45" name="テキスト ボックス 444"/>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622,988
610,662
85.62
192,304,400
187,696,914
3,403,588
108,292,321
137,168,244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p>
        <a:p>
          <a:r>
            <a:rPr kumimoji="1" lang="ja-JP" altLang="en-US" sz="1300">
              <a:latin typeface="ＭＳ Ｐゴシック"/>
            </a:rPr>
            <a:t>　給料表の継足し部分の廃止や給与制度の総合的見直し等、給与の適正化を図っており人件費の構成比は低下傾向にあるが、今後も引き続き人事院勧告に準拠し給与の適正化に努めていく。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78994</xdr:rowOff>
    </xdr:from>
    <xdr:to>
      <xdr:col>7</xdr:col>
      <xdr:colOff>15875</xdr:colOff>
      <xdr:row>41</xdr:row>
      <xdr:rowOff>51562</xdr:rowOff>
    </xdr:to>
    <xdr:cxnSp macro="">
      <xdr:nvCxnSpPr>
        <xdr:cNvPr id="57" name="直線コネクタ 56"/>
        <xdr:cNvCxnSpPr/>
      </xdr:nvCxnSpPr>
      <xdr:spPr>
        <a:xfrm flipV="1">
          <a:off x="4826000" y="57368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165371</xdr:rowOff>
    </xdr:from>
    <xdr:ext cx="762000" cy="259045"/>
    <xdr:sp macro="" textlink="">
      <xdr:nvSpPr>
        <xdr:cNvPr id="60" name="人件費最大値テキスト"/>
        <xdr:cNvSpPr txBox="1"/>
      </xdr:nvSpPr>
      <xdr:spPr>
        <a:xfrm>
          <a:off x="4914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33</xdr:row>
      <xdr:rowOff>78994</xdr:rowOff>
    </xdr:from>
    <xdr:to>
      <xdr:col>7</xdr:col>
      <xdr:colOff>104775</xdr:colOff>
      <xdr:row>33</xdr:row>
      <xdr:rowOff>78994</xdr:rowOff>
    </xdr:to>
    <xdr:cxnSp macro="">
      <xdr:nvCxnSpPr>
        <xdr:cNvPr id="61" name="直線コネクタ 60"/>
        <xdr:cNvCxnSpPr/>
      </xdr:nvCxnSpPr>
      <xdr:spPr>
        <a:xfrm>
          <a:off x="4737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12700</xdr:rowOff>
    </xdr:to>
    <xdr:cxnSp macro="">
      <xdr:nvCxnSpPr>
        <xdr:cNvPr id="62" name="直線コネクタ 61"/>
        <xdr:cNvCxnSpPr/>
      </xdr:nvCxnSpPr>
      <xdr:spPr>
        <a:xfrm>
          <a:off x="3987800" y="68615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3"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4" name="フローチャート : 判断 63"/>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41</xdr:row>
      <xdr:rowOff>14986</xdr:rowOff>
    </xdr:to>
    <xdr:cxnSp macro="">
      <xdr:nvCxnSpPr>
        <xdr:cNvPr id="65" name="直線コネクタ 64"/>
        <xdr:cNvCxnSpPr/>
      </xdr:nvCxnSpPr>
      <xdr:spPr>
        <a:xfrm flipV="1">
          <a:off x="3098800" y="68615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6" name="フローチャート : 判断 65"/>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7" name="テキスト ボックス 66"/>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14986</xdr:rowOff>
    </xdr:from>
    <xdr:to>
      <xdr:col>4</xdr:col>
      <xdr:colOff>346075</xdr:colOff>
      <xdr:row>41</xdr:row>
      <xdr:rowOff>143002</xdr:rowOff>
    </xdr:to>
    <xdr:cxnSp macro="">
      <xdr:nvCxnSpPr>
        <xdr:cNvPr id="68" name="直線コネクタ 67"/>
        <xdr:cNvCxnSpPr/>
      </xdr:nvCxnSpPr>
      <xdr:spPr>
        <a:xfrm flipV="1">
          <a:off x="2209800" y="7044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69" name="フローチャート : 判断 68"/>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0" name="テキスト ボックス 69"/>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143002</xdr:rowOff>
    </xdr:from>
    <xdr:to>
      <xdr:col>3</xdr:col>
      <xdr:colOff>142875</xdr:colOff>
      <xdr:row>41</xdr:row>
      <xdr:rowOff>152146</xdr:rowOff>
    </xdr:to>
    <xdr:cxnSp macro="">
      <xdr:nvCxnSpPr>
        <xdr:cNvPr id="71" name="直線コネクタ 70"/>
        <xdr:cNvCxnSpPr/>
      </xdr:nvCxnSpPr>
      <xdr:spPr>
        <a:xfrm flipV="1">
          <a:off x="1320800" y="7172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94488</xdr:rowOff>
    </xdr:from>
    <xdr:to>
      <xdr:col>3</xdr:col>
      <xdr:colOff>193675</xdr:colOff>
      <xdr:row>39</xdr:row>
      <xdr:rowOff>24638</xdr:rowOff>
    </xdr:to>
    <xdr:sp macro="" textlink="">
      <xdr:nvSpPr>
        <xdr:cNvPr id="72" name="フローチャート : 判断 71"/>
        <xdr:cNvSpPr/>
      </xdr:nvSpPr>
      <xdr:spPr>
        <a:xfrm>
          <a:off x="2159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34815</xdr:rowOff>
    </xdr:from>
    <xdr:ext cx="762000" cy="259045"/>
    <xdr:sp macro="" textlink="">
      <xdr:nvSpPr>
        <xdr:cNvPr id="73" name="テキスト ボックス 72"/>
        <xdr:cNvSpPr txBox="1"/>
      </xdr:nvSpPr>
      <xdr:spPr>
        <a:xfrm>
          <a:off x="1828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74" name="フローチャート : 判断 73"/>
        <xdr:cNvSpPr/>
      </xdr:nvSpPr>
      <xdr:spPr>
        <a:xfrm>
          <a:off x="1270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43959</xdr:rowOff>
    </xdr:from>
    <xdr:ext cx="762000" cy="259045"/>
    <xdr:sp macro="" textlink="">
      <xdr:nvSpPr>
        <xdr:cNvPr id="75" name="テキスト ボックス 74"/>
        <xdr:cNvSpPr txBox="1"/>
      </xdr:nvSpPr>
      <xdr:spPr>
        <a:xfrm>
          <a:off x="939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1" name="円/楕円 80"/>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2"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124206</xdr:rowOff>
    </xdr:from>
    <xdr:to>
      <xdr:col>5</xdr:col>
      <xdr:colOff>600075</xdr:colOff>
      <xdr:row>40</xdr:row>
      <xdr:rowOff>54356</xdr:rowOff>
    </xdr:to>
    <xdr:sp macro="" textlink="">
      <xdr:nvSpPr>
        <xdr:cNvPr id="83" name="円/楕円 82"/>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39133</xdr:rowOff>
    </xdr:from>
    <xdr:ext cx="736600" cy="259045"/>
    <xdr:sp macro="" textlink="">
      <xdr:nvSpPr>
        <xdr:cNvPr id="84" name="テキスト ボックス 83"/>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135636</xdr:rowOff>
    </xdr:from>
    <xdr:to>
      <xdr:col>4</xdr:col>
      <xdr:colOff>396875</xdr:colOff>
      <xdr:row>41</xdr:row>
      <xdr:rowOff>65786</xdr:rowOff>
    </xdr:to>
    <xdr:sp macro="" textlink="">
      <xdr:nvSpPr>
        <xdr:cNvPr id="85" name="円/楕円 84"/>
        <xdr:cNvSpPr/>
      </xdr:nvSpPr>
      <xdr:spPr>
        <a:xfrm>
          <a:off x="3048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50563</xdr:rowOff>
    </xdr:from>
    <xdr:ext cx="762000" cy="259045"/>
    <xdr:sp macro="" textlink="">
      <xdr:nvSpPr>
        <xdr:cNvPr id="86" name="テキスト ボックス 85"/>
        <xdr:cNvSpPr txBox="1"/>
      </xdr:nvSpPr>
      <xdr:spPr>
        <a:xfrm>
          <a:off x="2717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92202</xdr:rowOff>
    </xdr:from>
    <xdr:to>
      <xdr:col>3</xdr:col>
      <xdr:colOff>193675</xdr:colOff>
      <xdr:row>42</xdr:row>
      <xdr:rowOff>22352</xdr:rowOff>
    </xdr:to>
    <xdr:sp macro="" textlink="">
      <xdr:nvSpPr>
        <xdr:cNvPr id="87" name="円/楕円 86"/>
        <xdr:cNvSpPr/>
      </xdr:nvSpPr>
      <xdr:spPr>
        <a:xfrm>
          <a:off x="2159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7129</xdr:rowOff>
    </xdr:from>
    <xdr:ext cx="762000" cy="259045"/>
    <xdr:sp macro="" textlink="">
      <xdr:nvSpPr>
        <xdr:cNvPr id="88" name="テキスト ボックス 87"/>
        <xdr:cNvSpPr txBox="1"/>
      </xdr:nvSpPr>
      <xdr:spPr>
        <a:xfrm>
          <a:off x="1828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101346</xdr:rowOff>
    </xdr:from>
    <xdr:to>
      <xdr:col>1</xdr:col>
      <xdr:colOff>676275</xdr:colOff>
      <xdr:row>42</xdr:row>
      <xdr:rowOff>31496</xdr:rowOff>
    </xdr:to>
    <xdr:sp macro="" textlink="">
      <xdr:nvSpPr>
        <xdr:cNvPr id="89" name="円/楕円 88"/>
        <xdr:cNvSpPr/>
      </xdr:nvSpPr>
      <xdr:spPr>
        <a:xfrm>
          <a:off x="1270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16273</xdr:rowOff>
    </xdr:from>
    <xdr:ext cx="762000" cy="259045"/>
    <xdr:sp macro="" textlink="">
      <xdr:nvSpPr>
        <xdr:cNvPr id="90" name="テキスト ボックス 89"/>
        <xdr:cNvSpPr txBox="1"/>
      </xdr:nvSpPr>
      <xdr:spPr>
        <a:xfrm>
          <a:off x="939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ＭＳ Ｐゴシック"/>
            </a:rPr>
            <a:t>類似団体の平均を５．０ポイントと大きく上回っており、平成２５年度と比較して０．３ポイント悪化している。人件費と並び本市の経常収支比率の悪化要因である物件費であるが、扶助費や公債費と異なり、事務事業の見直しや徹底した無駄の排除などによる一定程度の経費の圧縮は可能であると考えられる。</a:t>
          </a:r>
        </a:p>
        <a:p>
          <a:r>
            <a:rPr kumimoji="1" lang="ja-JP" altLang="en-US" sz="1300">
              <a:solidFill>
                <a:schemeClr val="tx1"/>
              </a:solidFill>
              <a:latin typeface="ＭＳ Ｐゴシック"/>
            </a:rPr>
            <a:t>なお、全国平均１４．３に対し県平均が１８．１であることから、地域的な要因も考えられる。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18" name="直線コネクタ 117"/>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19"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0" name="直線コネクタ 119"/>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1"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2" name="直線コネクタ 121"/>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88900</xdr:rowOff>
    </xdr:to>
    <xdr:cxnSp macro="">
      <xdr:nvCxnSpPr>
        <xdr:cNvPr id="123" name="直線コネクタ 122"/>
        <xdr:cNvCxnSpPr/>
      </xdr:nvCxnSpPr>
      <xdr:spPr>
        <a:xfrm>
          <a:off x="15671800" y="347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4"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5" name="フローチャート : 判断 124"/>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120650</xdr:rowOff>
    </xdr:from>
    <xdr:to>
      <xdr:col>22</xdr:col>
      <xdr:colOff>565150</xdr:colOff>
      <xdr:row>20</xdr:row>
      <xdr:rowOff>50800</xdr:rowOff>
    </xdr:to>
    <xdr:cxnSp macro="">
      <xdr:nvCxnSpPr>
        <xdr:cNvPr id="126" name="直線コネクタ 125"/>
        <xdr:cNvCxnSpPr/>
      </xdr:nvCxnSpPr>
      <xdr:spPr>
        <a:xfrm>
          <a:off x="14782800" y="337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27" name="フローチャート : 判断 126"/>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28" name="テキスト ボックス 12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139700</xdr:rowOff>
    </xdr:from>
    <xdr:to>
      <xdr:col>21</xdr:col>
      <xdr:colOff>361950</xdr:colOff>
      <xdr:row>19</xdr:row>
      <xdr:rowOff>120650</xdr:rowOff>
    </xdr:to>
    <xdr:cxnSp macro="">
      <xdr:nvCxnSpPr>
        <xdr:cNvPr id="129" name="直線コネクタ 128"/>
        <xdr:cNvCxnSpPr/>
      </xdr:nvCxnSpPr>
      <xdr:spPr>
        <a:xfrm>
          <a:off x="13893800" y="322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0" name="フローチャート : 判断 129"/>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1" name="テキスト ボックス 13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139700</xdr:rowOff>
    </xdr:to>
    <xdr:cxnSp macro="">
      <xdr:nvCxnSpPr>
        <xdr:cNvPr id="132" name="直線コネクタ 131"/>
        <xdr:cNvCxnSpPr/>
      </xdr:nvCxnSpPr>
      <xdr:spPr>
        <a:xfrm>
          <a:off x="13004800" y="321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3" name="フローチャート : 判断 132"/>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4" name="テキスト ボックス 133"/>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5" name="フローチャート : 判断 134"/>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6" name="テキスト ボックス 135"/>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2" name="円/楕円 141"/>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3"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44" name="円/楕円 143"/>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45" name="テキスト ボックス 144"/>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69850</xdr:rowOff>
    </xdr:from>
    <xdr:to>
      <xdr:col>21</xdr:col>
      <xdr:colOff>412750</xdr:colOff>
      <xdr:row>20</xdr:row>
      <xdr:rowOff>0</xdr:rowOff>
    </xdr:to>
    <xdr:sp macro="" textlink="">
      <xdr:nvSpPr>
        <xdr:cNvPr id="146" name="円/楕円 145"/>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156227</xdr:rowOff>
    </xdr:from>
    <xdr:ext cx="762000" cy="259045"/>
    <xdr:sp macro="" textlink="">
      <xdr:nvSpPr>
        <xdr:cNvPr id="147" name="テキスト ボックス 146"/>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88900</xdr:rowOff>
    </xdr:from>
    <xdr:to>
      <xdr:col>20</xdr:col>
      <xdr:colOff>209550</xdr:colOff>
      <xdr:row>19</xdr:row>
      <xdr:rowOff>19050</xdr:rowOff>
    </xdr:to>
    <xdr:sp macro="" textlink="">
      <xdr:nvSpPr>
        <xdr:cNvPr id="148" name="円/楕円 147"/>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3827</xdr:rowOff>
    </xdr:from>
    <xdr:ext cx="762000" cy="259045"/>
    <xdr:sp macro="" textlink="">
      <xdr:nvSpPr>
        <xdr:cNvPr id="149" name="テキスト ボックス 148"/>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0" name="円/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類似団体との比較においては、平均より０．５ポイント高くなっており、社会保障経費の増大に伴い、上昇基調で推移してきているが</a:t>
          </a:r>
          <a:r>
            <a:rPr kumimoji="1" lang="ja-JP" altLang="en-US" sz="1300">
              <a:solidFill>
                <a:schemeClr val="tx1"/>
              </a:solidFill>
              <a:latin typeface="ＭＳ Ｐゴシック"/>
            </a:rPr>
            <a:t>、平成２５年度とほぼ同じ水準となった。扶助費の主な増要因としては、保育所運営費や訓練等給付費、子ども医療扶助費などに係る地方負担分の増大が挙げられる。なお、扶助費という性質上、今後もこの上昇基調はしばらく継続すると思われるが、各種手当の見直しなどにより、扶助費の適正化に努めていきたい。</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1" name="直線コネクタ 180"/>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58</xdr:row>
      <xdr:rowOff>50800</xdr:rowOff>
    </xdr:to>
    <xdr:cxnSp macro="">
      <xdr:nvCxnSpPr>
        <xdr:cNvPr id="186" name="直線コネクタ 185"/>
        <xdr:cNvCxnSpPr/>
      </xdr:nvCxnSpPr>
      <xdr:spPr>
        <a:xfrm flipV="1">
          <a:off x="3987800" y="9984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87"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88" name="フローチャート : 判断 187"/>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50800</xdr:rowOff>
    </xdr:to>
    <xdr:cxnSp macro="">
      <xdr:nvCxnSpPr>
        <xdr:cNvPr id="189" name="直線コネクタ 188"/>
        <xdr:cNvCxnSpPr/>
      </xdr:nvCxnSpPr>
      <xdr:spPr>
        <a:xfrm>
          <a:off x="3098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0" name="フローチャート : 判断 189"/>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1" name="テキスト ボックス 190"/>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58965</xdr:rowOff>
    </xdr:from>
    <xdr:to>
      <xdr:col>4</xdr:col>
      <xdr:colOff>346075</xdr:colOff>
      <xdr:row>57</xdr:row>
      <xdr:rowOff>69850</xdr:rowOff>
    </xdr:to>
    <xdr:cxnSp macro="">
      <xdr:nvCxnSpPr>
        <xdr:cNvPr id="192" name="直線コネクタ 191"/>
        <xdr:cNvCxnSpPr/>
      </xdr:nvCxnSpPr>
      <xdr:spPr>
        <a:xfrm>
          <a:off x="2209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3" name="フローチャート : 判断 192"/>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4" name="テキスト ボックス 193"/>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154215</xdr:rowOff>
    </xdr:from>
    <xdr:to>
      <xdr:col>3</xdr:col>
      <xdr:colOff>142875</xdr:colOff>
      <xdr:row>57</xdr:row>
      <xdr:rowOff>58965</xdr:rowOff>
    </xdr:to>
    <xdr:cxnSp macro="">
      <xdr:nvCxnSpPr>
        <xdr:cNvPr id="195" name="直線コネクタ 194"/>
        <xdr:cNvCxnSpPr/>
      </xdr:nvCxnSpPr>
      <xdr:spPr>
        <a:xfrm>
          <a:off x="1320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196" name="フローチャート : 判断 195"/>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197" name="テキスト ボックス 196"/>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198" name="フローチャート : 判断 197"/>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199" name="テキスト ボックス 198"/>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5" name="円/楕円 204"/>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6"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10" name="テキスト ボックス 20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8165</xdr:rowOff>
    </xdr:from>
    <xdr:to>
      <xdr:col>3</xdr:col>
      <xdr:colOff>193675</xdr:colOff>
      <xdr:row>57</xdr:row>
      <xdr:rowOff>109765</xdr:rowOff>
    </xdr:to>
    <xdr:sp macro="" textlink="">
      <xdr:nvSpPr>
        <xdr:cNvPr id="211" name="円/楕円 210"/>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94542</xdr:rowOff>
    </xdr:from>
    <xdr:ext cx="762000" cy="259045"/>
    <xdr:sp macro="" textlink="">
      <xdr:nvSpPr>
        <xdr:cNvPr id="212" name="テキスト ボックス 21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103415</xdr:rowOff>
    </xdr:from>
    <xdr:to>
      <xdr:col>1</xdr:col>
      <xdr:colOff>676275</xdr:colOff>
      <xdr:row>57</xdr:row>
      <xdr:rowOff>33565</xdr:rowOff>
    </xdr:to>
    <xdr:sp macro="" textlink="">
      <xdr:nvSpPr>
        <xdr:cNvPr id="213" name="円/楕円 212"/>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43742</xdr:rowOff>
    </xdr:from>
    <xdr:ext cx="762000" cy="259045"/>
    <xdr:sp macro="" textlink="">
      <xdr:nvSpPr>
        <xdr:cNvPr id="214" name="テキスト ボックス 213"/>
        <xdr:cNvSpPr txBox="1"/>
      </xdr:nvSpPr>
      <xdr:spPr>
        <a:xfrm>
          <a:off x="939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主に繰出金、維持補修費であるが、国民健康保険事業特別会計、</a:t>
          </a:r>
          <a:r>
            <a:rPr kumimoji="1" lang="ja-JP" altLang="en-US" sz="1300">
              <a:solidFill>
                <a:sysClr val="windowText" lastClr="000000"/>
              </a:solidFill>
              <a:latin typeface="ＭＳ Ｐゴシック"/>
            </a:rPr>
            <a:t>下水道事業特別会計への繰出金が増えたことなどから、率としては平成２５年度と比較して０．５ポイント悪化している。類似団体との比較においては、平成２６年度は０．９ポイント上回っているため、今後もより一層の適正化に努め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2" name="直線コネクタ 241"/>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3"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4" name="直線コネクタ 243"/>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47" name="直線コネクタ 246"/>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48"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49" name="フローチャート : 判断 248"/>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157480</xdr:rowOff>
    </xdr:to>
    <xdr:cxnSp macro="">
      <xdr:nvCxnSpPr>
        <xdr:cNvPr id="250" name="直線コネクタ 249"/>
        <xdr:cNvCxnSpPr/>
      </xdr:nvCxnSpPr>
      <xdr:spPr>
        <a:xfrm flipV="1">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1" name="フローチャート : 判断 250"/>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2" name="テキスト ボックス 251"/>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157480</xdr:rowOff>
    </xdr:to>
    <xdr:cxnSp macro="">
      <xdr:nvCxnSpPr>
        <xdr:cNvPr id="253" name="直線コネクタ 252"/>
        <xdr:cNvCxnSpPr/>
      </xdr:nvCxnSpPr>
      <xdr:spPr>
        <a:xfrm>
          <a:off x="13893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4" name="フローチャート : 判断 253"/>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5" name="テキスト ボックス 25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66040</xdr:rowOff>
    </xdr:to>
    <xdr:cxnSp macro="">
      <xdr:nvCxnSpPr>
        <xdr:cNvPr id="256" name="直線コネクタ 255"/>
        <xdr:cNvCxnSpPr/>
      </xdr:nvCxnSpPr>
      <xdr:spPr>
        <a:xfrm>
          <a:off x="13004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7" name="フローチャート : 判断 256"/>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58" name="テキスト ボックス 257"/>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6" name="円/楕円 265"/>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7"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69" name="テキスト ボックス 268"/>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0" name="円/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1" name="テキスト ボックス 270"/>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3" name="テキスト ボックス 272"/>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類似団体との比較において、平成２６年度は１．４ポイント下回っている。ここ数年６％台を保っていたが、</a:t>
          </a:r>
          <a:r>
            <a:rPr kumimoji="1" lang="ja-JP" altLang="en-US" sz="1300">
              <a:solidFill>
                <a:schemeClr val="tx1"/>
              </a:solidFill>
              <a:latin typeface="ＭＳ Ｐゴシック"/>
            </a:rPr>
            <a:t>、病院事業会計への負担金や保育所運営費補助金が増額したことなどから、平成２５年度と比較して０．６ポイント悪化しているため、今後もより一層の適正化に努めていく必要がある。</a:t>
          </a:r>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3" name="直線コネクタ 302"/>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36</xdr:row>
      <xdr:rowOff>12700</xdr:rowOff>
    </xdr:to>
    <xdr:cxnSp macro="">
      <xdr:nvCxnSpPr>
        <xdr:cNvPr id="308" name="直線コネクタ 307"/>
        <xdr:cNvCxnSpPr/>
      </xdr:nvCxnSpPr>
      <xdr:spPr>
        <a:xfrm>
          <a:off x="15671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0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0" name="フローチャート :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133350</xdr:rowOff>
    </xdr:to>
    <xdr:cxnSp macro="">
      <xdr:nvCxnSpPr>
        <xdr:cNvPr id="311" name="直線コネクタ 310"/>
        <xdr:cNvCxnSpPr/>
      </xdr:nvCxnSpPr>
      <xdr:spPr>
        <a:xfrm flipV="1">
          <a:off x="14782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2" name="フローチャート : 判断 311"/>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3" name="テキスト ボックス 312"/>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133350</xdr:rowOff>
    </xdr:from>
    <xdr:to>
      <xdr:col>21</xdr:col>
      <xdr:colOff>361950</xdr:colOff>
      <xdr:row>35</xdr:row>
      <xdr:rowOff>133350</xdr:rowOff>
    </xdr:to>
    <xdr:cxnSp macro="">
      <xdr:nvCxnSpPr>
        <xdr:cNvPr id="314" name="直線コネクタ 313"/>
        <xdr:cNvCxnSpPr/>
      </xdr:nvCxnSpPr>
      <xdr:spPr>
        <a:xfrm>
          <a:off x="138938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35</xdr:row>
      <xdr:rowOff>158750</xdr:rowOff>
    </xdr:to>
    <xdr:cxnSp macro="">
      <xdr:nvCxnSpPr>
        <xdr:cNvPr id="317" name="直線コネクタ 316"/>
        <xdr:cNvCxnSpPr/>
      </xdr:nvCxnSpPr>
      <xdr:spPr>
        <a:xfrm flipV="1">
          <a:off x="13004800" y="613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18" name="フローチャート : 判断 317"/>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19" name="テキスト ボックス 318"/>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0" name="フローチャート :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29" name="円/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82550</xdr:rowOff>
    </xdr:from>
    <xdr:to>
      <xdr:col>21</xdr:col>
      <xdr:colOff>412750</xdr:colOff>
      <xdr:row>36</xdr:row>
      <xdr:rowOff>12700</xdr:rowOff>
    </xdr:to>
    <xdr:sp macro="" textlink="">
      <xdr:nvSpPr>
        <xdr:cNvPr id="331" name="円/楕円 330"/>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22877</xdr:rowOff>
    </xdr:from>
    <xdr:ext cx="762000" cy="259045"/>
    <xdr:sp macro="" textlink="">
      <xdr:nvSpPr>
        <xdr:cNvPr id="332" name="テキスト ボックス 331"/>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82550</xdr:rowOff>
    </xdr:from>
    <xdr:to>
      <xdr:col>20</xdr:col>
      <xdr:colOff>209550</xdr:colOff>
      <xdr:row>36</xdr:row>
      <xdr:rowOff>12700</xdr:rowOff>
    </xdr:to>
    <xdr:sp macro="" textlink="">
      <xdr:nvSpPr>
        <xdr:cNvPr id="333" name="円/楕円 332"/>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22877</xdr:rowOff>
    </xdr:from>
    <xdr:ext cx="762000" cy="259045"/>
    <xdr:sp macro="" textlink="">
      <xdr:nvSpPr>
        <xdr:cNvPr id="334" name="テキスト ボックス 333"/>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107950</xdr:rowOff>
    </xdr:from>
    <xdr:to>
      <xdr:col>19</xdr:col>
      <xdr:colOff>6350</xdr:colOff>
      <xdr:row>36</xdr:row>
      <xdr:rowOff>38100</xdr:rowOff>
    </xdr:to>
    <xdr:sp macro="" textlink="">
      <xdr:nvSpPr>
        <xdr:cNvPr id="335" name="円/楕円 334"/>
        <xdr:cNvSpPr/>
      </xdr:nvSpPr>
      <xdr:spPr>
        <a:xfrm>
          <a:off x="12954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48277</xdr:rowOff>
    </xdr:from>
    <xdr:ext cx="762000" cy="259045"/>
    <xdr:sp macro="" textlink="">
      <xdr:nvSpPr>
        <xdr:cNvPr id="336" name="テキスト ボックス 335"/>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６．８ポイント下回っており、ここ数年１０％～１１％台で推移してきた。普通建設事業費の増大が必ずしも経常収支比率にダイレクトに影響するものではないが、公債費の経常収支比率は概ね普通建設事業の推移が数年遅れで影響してくるため、平成２１年度～平成２６年度の普通建設事業費の増大が、中期的には経常収支比率を悪化させることが予想される。今後は、プライマリーバランスを意識しつつ、引き続き堅実な財政運営に努め現状の水準を維持していきた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2" name="直線コネクタ 361"/>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3"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4" name="直線コネクタ 363"/>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5"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6" name="直線コネクタ 365"/>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152146</xdr:rowOff>
    </xdr:from>
    <xdr:to>
      <xdr:col>7</xdr:col>
      <xdr:colOff>15875</xdr:colOff>
      <xdr:row>73</xdr:row>
      <xdr:rowOff>161290</xdr:rowOff>
    </xdr:to>
    <xdr:cxnSp macro="">
      <xdr:nvCxnSpPr>
        <xdr:cNvPr id="367" name="直線コネクタ 366"/>
        <xdr:cNvCxnSpPr/>
      </xdr:nvCxnSpPr>
      <xdr:spPr>
        <a:xfrm flipV="1">
          <a:off x="3987800" y="12667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152146</xdr:rowOff>
    </xdr:from>
    <xdr:to>
      <xdr:col>5</xdr:col>
      <xdr:colOff>549275</xdr:colOff>
      <xdr:row>73</xdr:row>
      <xdr:rowOff>161290</xdr:rowOff>
    </xdr:to>
    <xdr:cxnSp macro="">
      <xdr:nvCxnSpPr>
        <xdr:cNvPr id="370" name="直線コネクタ 369"/>
        <xdr:cNvCxnSpPr/>
      </xdr:nvCxnSpPr>
      <xdr:spPr>
        <a:xfrm>
          <a:off x="3098800" y="12667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152146</xdr:rowOff>
    </xdr:from>
    <xdr:to>
      <xdr:col>4</xdr:col>
      <xdr:colOff>346075</xdr:colOff>
      <xdr:row>74</xdr:row>
      <xdr:rowOff>17272</xdr:rowOff>
    </xdr:to>
    <xdr:cxnSp macro="">
      <xdr:nvCxnSpPr>
        <xdr:cNvPr id="373" name="直線コネクタ 372"/>
        <xdr:cNvCxnSpPr/>
      </xdr:nvCxnSpPr>
      <xdr:spPr>
        <a:xfrm flipV="1">
          <a:off x="2209800" y="12667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4" name="フローチャート : 判断 373"/>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5" name="テキスト ボックス 374"/>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17272</xdr:rowOff>
    </xdr:from>
    <xdr:to>
      <xdr:col>3</xdr:col>
      <xdr:colOff>142875</xdr:colOff>
      <xdr:row>74</xdr:row>
      <xdr:rowOff>53848</xdr:rowOff>
    </xdr:to>
    <xdr:cxnSp macro="">
      <xdr:nvCxnSpPr>
        <xdr:cNvPr id="376" name="直線コネクタ 375"/>
        <xdr:cNvCxnSpPr/>
      </xdr:nvCxnSpPr>
      <xdr:spPr>
        <a:xfrm flipV="1">
          <a:off x="1320800" y="127045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7" name="フローチャート :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8" name="テキスト ボックス 377"/>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101346</xdr:rowOff>
    </xdr:from>
    <xdr:to>
      <xdr:col>7</xdr:col>
      <xdr:colOff>66675</xdr:colOff>
      <xdr:row>74</xdr:row>
      <xdr:rowOff>31496</xdr:rowOff>
    </xdr:to>
    <xdr:sp macro="" textlink="">
      <xdr:nvSpPr>
        <xdr:cNvPr id="386" name="円/楕円 385"/>
        <xdr:cNvSpPr/>
      </xdr:nvSpPr>
      <xdr:spPr>
        <a:xfrm>
          <a:off x="47752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117873</xdr:rowOff>
    </xdr:from>
    <xdr:ext cx="762000" cy="259045"/>
    <xdr:sp macro="" textlink="">
      <xdr:nvSpPr>
        <xdr:cNvPr id="387" name="公債費該当値テキスト"/>
        <xdr:cNvSpPr txBox="1"/>
      </xdr:nvSpPr>
      <xdr:spPr>
        <a:xfrm>
          <a:off x="4914900" y="124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110490</xdr:rowOff>
    </xdr:from>
    <xdr:to>
      <xdr:col>5</xdr:col>
      <xdr:colOff>600075</xdr:colOff>
      <xdr:row>74</xdr:row>
      <xdr:rowOff>40640</xdr:rowOff>
    </xdr:to>
    <xdr:sp macro="" textlink="">
      <xdr:nvSpPr>
        <xdr:cNvPr id="388" name="円/楕円 387"/>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50817</xdr:rowOff>
    </xdr:from>
    <xdr:ext cx="736600" cy="259045"/>
    <xdr:sp macro="" textlink="">
      <xdr:nvSpPr>
        <xdr:cNvPr id="389" name="テキスト ボックス 388"/>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101346</xdr:rowOff>
    </xdr:from>
    <xdr:to>
      <xdr:col>4</xdr:col>
      <xdr:colOff>396875</xdr:colOff>
      <xdr:row>74</xdr:row>
      <xdr:rowOff>31496</xdr:rowOff>
    </xdr:to>
    <xdr:sp macro="" textlink="">
      <xdr:nvSpPr>
        <xdr:cNvPr id="390" name="円/楕円 389"/>
        <xdr:cNvSpPr/>
      </xdr:nvSpPr>
      <xdr:spPr>
        <a:xfrm>
          <a:off x="3048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41673</xdr:rowOff>
    </xdr:from>
    <xdr:ext cx="762000" cy="259045"/>
    <xdr:sp macro="" textlink="">
      <xdr:nvSpPr>
        <xdr:cNvPr id="391" name="テキスト ボックス 390"/>
        <xdr:cNvSpPr txBox="1"/>
      </xdr:nvSpPr>
      <xdr:spPr>
        <a:xfrm>
          <a:off x="2717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137922</xdr:rowOff>
    </xdr:from>
    <xdr:to>
      <xdr:col>3</xdr:col>
      <xdr:colOff>193675</xdr:colOff>
      <xdr:row>74</xdr:row>
      <xdr:rowOff>68072</xdr:rowOff>
    </xdr:to>
    <xdr:sp macro="" textlink="">
      <xdr:nvSpPr>
        <xdr:cNvPr id="392" name="円/楕円 391"/>
        <xdr:cNvSpPr/>
      </xdr:nvSpPr>
      <xdr:spPr>
        <a:xfrm>
          <a:off x="2159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78249</xdr:rowOff>
    </xdr:from>
    <xdr:ext cx="762000" cy="259045"/>
    <xdr:sp macro="" textlink="">
      <xdr:nvSpPr>
        <xdr:cNvPr id="393" name="テキスト ボックス 392"/>
        <xdr:cNvSpPr txBox="1"/>
      </xdr:nvSpPr>
      <xdr:spPr>
        <a:xfrm>
          <a:off x="1828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xdr:rowOff>
    </xdr:from>
    <xdr:to>
      <xdr:col>1</xdr:col>
      <xdr:colOff>676275</xdr:colOff>
      <xdr:row>74</xdr:row>
      <xdr:rowOff>104648</xdr:rowOff>
    </xdr:to>
    <xdr:sp macro="" textlink="">
      <xdr:nvSpPr>
        <xdr:cNvPr id="394" name="円/楕円 393"/>
        <xdr:cNvSpPr/>
      </xdr:nvSpPr>
      <xdr:spPr>
        <a:xfrm>
          <a:off x="1270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114825</xdr:rowOff>
    </xdr:from>
    <xdr:ext cx="762000" cy="259045"/>
    <xdr:sp macro="" textlink="">
      <xdr:nvSpPr>
        <xdr:cNvPr id="395" name="テキスト ボックス 394"/>
        <xdr:cNvSpPr txBox="1"/>
      </xdr:nvSpPr>
      <xdr:spPr>
        <a:xfrm>
          <a:off x="939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と物件費の影響により、依然として類似団体平均より１０．１ポイントも上回っているが、その乖離幅は平成２２年度の９．２ポイントから平成２６年度の１０．１ポイントまで各年ともほぼ同水準である。公債費では類似団体平均値を大きく下回っているので、本市における経常収支比率の悪化要因である人件費と物件費の経常一般財源の抑制に努めることにより、経常収支比率の改善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3" name="直線コネクタ 422"/>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4"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5" name="直線コネクタ 424"/>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43180</xdr:rowOff>
    </xdr:to>
    <xdr:cxnSp macro="">
      <xdr:nvCxnSpPr>
        <xdr:cNvPr id="428" name="直線コネクタ 427"/>
        <xdr:cNvCxnSpPr/>
      </xdr:nvCxnSpPr>
      <xdr:spPr>
        <a:xfrm>
          <a:off x="15671800" y="137058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29"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0" name="フローチャート : 判断 429"/>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1270</xdr:rowOff>
    </xdr:to>
    <xdr:cxnSp macro="">
      <xdr:nvCxnSpPr>
        <xdr:cNvPr id="431" name="直線コネクタ 430"/>
        <xdr:cNvCxnSpPr/>
      </xdr:nvCxnSpPr>
      <xdr:spPr>
        <a:xfrm flipV="1">
          <a:off x="14782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80</xdr:row>
      <xdr:rowOff>1270</xdr:rowOff>
    </xdr:to>
    <xdr:cxnSp macro="">
      <xdr:nvCxnSpPr>
        <xdr:cNvPr id="434" name="直線コネクタ 433"/>
        <xdr:cNvCxnSpPr/>
      </xdr:nvCxnSpPr>
      <xdr:spPr>
        <a:xfrm>
          <a:off x="13893800" y="13675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5" name="フローチャート : 判断 434"/>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36" name="テキスト ボックス 435"/>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111761</xdr:rowOff>
    </xdr:from>
    <xdr:to>
      <xdr:col>20</xdr:col>
      <xdr:colOff>158750</xdr:colOff>
      <xdr:row>79</xdr:row>
      <xdr:rowOff>130811</xdr:rowOff>
    </xdr:to>
    <xdr:cxnSp macro="">
      <xdr:nvCxnSpPr>
        <xdr:cNvPr id="437" name="直線コネクタ 436"/>
        <xdr:cNvCxnSpPr/>
      </xdr:nvCxnSpPr>
      <xdr:spPr>
        <a:xfrm>
          <a:off x="13004800" y="13656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38" name="フローチャート : 判断 437"/>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39" name="テキスト ボックス 438"/>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0" name="フローチャート : 判断 439"/>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1" name="テキスト ボックス 440"/>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163830</xdr:rowOff>
    </xdr:from>
    <xdr:to>
      <xdr:col>24</xdr:col>
      <xdr:colOff>82550</xdr:colOff>
      <xdr:row>80</xdr:row>
      <xdr:rowOff>93980</xdr:rowOff>
    </xdr:to>
    <xdr:sp macro="" textlink="">
      <xdr:nvSpPr>
        <xdr:cNvPr id="447" name="円/楕円 446"/>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72407</xdr:rowOff>
    </xdr:from>
    <xdr:ext cx="762000" cy="259045"/>
    <xdr:sp macro="" textlink="">
      <xdr:nvSpPr>
        <xdr:cNvPr id="448" name="公債費以外該当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9" name="円/楕円 448"/>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50" name="テキスト ボックス 449"/>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121920</xdr:rowOff>
    </xdr:from>
    <xdr:to>
      <xdr:col>21</xdr:col>
      <xdr:colOff>412750</xdr:colOff>
      <xdr:row>80</xdr:row>
      <xdr:rowOff>52070</xdr:rowOff>
    </xdr:to>
    <xdr:sp macro="" textlink="">
      <xdr:nvSpPr>
        <xdr:cNvPr id="451" name="円/楕円 450"/>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36847</xdr:rowOff>
    </xdr:from>
    <xdr:ext cx="762000" cy="259045"/>
    <xdr:sp macro="" textlink="">
      <xdr:nvSpPr>
        <xdr:cNvPr id="452" name="テキスト ボックス 451"/>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53" name="円/楕円 452"/>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166388</xdr:rowOff>
    </xdr:from>
    <xdr:ext cx="762000" cy="259045"/>
    <xdr:sp macro="" textlink="">
      <xdr:nvSpPr>
        <xdr:cNvPr id="454" name="テキスト ボックス 453"/>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60961</xdr:rowOff>
    </xdr:from>
    <xdr:to>
      <xdr:col>19</xdr:col>
      <xdr:colOff>6350</xdr:colOff>
      <xdr:row>79</xdr:row>
      <xdr:rowOff>162561</xdr:rowOff>
    </xdr:to>
    <xdr:sp macro="" textlink="">
      <xdr:nvSpPr>
        <xdr:cNvPr id="455" name="円/楕円 454"/>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147338</xdr:rowOff>
    </xdr:from>
    <xdr:ext cx="762000" cy="259045"/>
    <xdr:sp macro="" textlink="">
      <xdr:nvSpPr>
        <xdr:cNvPr id="456" name="テキスト ボックス 455"/>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千葉県船橋市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77013</xdr:rowOff>
    </xdr:from>
    <xdr:to>
      <xdr:col>4</xdr:col>
      <xdr:colOff>1117600</xdr:colOff>
      <xdr:row>18</xdr:row>
      <xdr:rowOff>106502</xdr:rowOff>
    </xdr:to>
    <xdr:cxnSp macro="">
      <xdr:nvCxnSpPr>
        <xdr:cNvPr id="48" name="直線コネクタ 47"/>
        <xdr:cNvCxnSpPr/>
      </xdr:nvCxnSpPr>
      <xdr:spPr bwMode="auto">
        <a:xfrm flipV="1">
          <a:off x="5003800" y="3210738"/>
          <a:ext cx="6477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52553</xdr:rowOff>
    </xdr:from>
    <xdr:to>
      <xdr:col>4</xdr:col>
      <xdr:colOff>469900</xdr:colOff>
      <xdr:row>18</xdr:row>
      <xdr:rowOff>106502</xdr:rowOff>
    </xdr:to>
    <xdr:cxnSp macro="">
      <xdr:nvCxnSpPr>
        <xdr:cNvPr id="51" name="直線コネクタ 50"/>
        <xdr:cNvCxnSpPr/>
      </xdr:nvCxnSpPr>
      <xdr:spPr bwMode="auto">
        <a:xfrm>
          <a:off x="4305300" y="3186278"/>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88489</xdr:rowOff>
    </xdr:from>
    <xdr:to>
      <xdr:col>3</xdr:col>
      <xdr:colOff>904875</xdr:colOff>
      <xdr:row>18</xdr:row>
      <xdr:rowOff>52553</xdr:rowOff>
    </xdr:to>
    <xdr:cxnSp macro="">
      <xdr:nvCxnSpPr>
        <xdr:cNvPr id="54" name="直線コネクタ 53"/>
        <xdr:cNvCxnSpPr/>
      </xdr:nvCxnSpPr>
      <xdr:spPr bwMode="auto">
        <a:xfrm>
          <a:off x="3606800" y="3050764"/>
          <a:ext cx="698500" cy="13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88489</xdr:rowOff>
    </xdr:from>
    <xdr:to>
      <xdr:col>3</xdr:col>
      <xdr:colOff>206375</xdr:colOff>
      <xdr:row>17</xdr:row>
      <xdr:rowOff>116195</xdr:rowOff>
    </xdr:to>
    <xdr:cxnSp macro="">
      <xdr:nvCxnSpPr>
        <xdr:cNvPr id="57" name="直線コネクタ 56"/>
        <xdr:cNvCxnSpPr/>
      </xdr:nvCxnSpPr>
      <xdr:spPr bwMode="auto">
        <a:xfrm flipV="1">
          <a:off x="2908300" y="3050764"/>
          <a:ext cx="698500" cy="27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26213</xdr:rowOff>
    </xdr:from>
    <xdr:to>
      <xdr:col>5</xdr:col>
      <xdr:colOff>34925</xdr:colOff>
      <xdr:row>18</xdr:row>
      <xdr:rowOff>127813</xdr:rowOff>
    </xdr:to>
    <xdr:sp macro="" textlink="">
      <xdr:nvSpPr>
        <xdr:cNvPr id="67" name="円/楕円 66"/>
        <xdr:cNvSpPr/>
      </xdr:nvSpPr>
      <xdr:spPr bwMode="auto">
        <a:xfrm>
          <a:off x="56007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169740</xdr:rowOff>
    </xdr:from>
    <xdr:ext cx="762000" cy="259045"/>
    <xdr:sp macro="" textlink="">
      <xdr:nvSpPr>
        <xdr:cNvPr id="68" name="人口1人当たり決算額の推移該当値テキスト130"/>
        <xdr:cNvSpPr txBox="1"/>
      </xdr:nvSpPr>
      <xdr:spPr>
        <a:xfrm>
          <a:off x="5740400" y="31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55702</xdr:rowOff>
    </xdr:from>
    <xdr:to>
      <xdr:col>4</xdr:col>
      <xdr:colOff>520700</xdr:colOff>
      <xdr:row>18</xdr:row>
      <xdr:rowOff>157302</xdr:rowOff>
    </xdr:to>
    <xdr:sp macro="" textlink="">
      <xdr:nvSpPr>
        <xdr:cNvPr id="69" name="円/楕円 68"/>
        <xdr:cNvSpPr/>
      </xdr:nvSpPr>
      <xdr:spPr bwMode="auto">
        <a:xfrm>
          <a:off x="4953000" y="318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142079</xdr:rowOff>
    </xdr:from>
    <xdr:ext cx="736600" cy="259045"/>
    <xdr:sp macro="" textlink="">
      <xdr:nvSpPr>
        <xdr:cNvPr id="70" name="テキスト ボックス 69"/>
        <xdr:cNvSpPr txBox="1"/>
      </xdr:nvSpPr>
      <xdr:spPr>
        <a:xfrm>
          <a:off x="4622800" y="327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1753</xdr:rowOff>
    </xdr:from>
    <xdr:to>
      <xdr:col>3</xdr:col>
      <xdr:colOff>955675</xdr:colOff>
      <xdr:row>18</xdr:row>
      <xdr:rowOff>103353</xdr:rowOff>
    </xdr:to>
    <xdr:sp macro="" textlink="">
      <xdr:nvSpPr>
        <xdr:cNvPr id="71" name="円/楕円 70"/>
        <xdr:cNvSpPr/>
      </xdr:nvSpPr>
      <xdr:spPr bwMode="auto">
        <a:xfrm>
          <a:off x="4254500" y="31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88130</xdr:rowOff>
    </xdr:from>
    <xdr:ext cx="762000" cy="259045"/>
    <xdr:sp macro="" textlink="">
      <xdr:nvSpPr>
        <xdr:cNvPr id="72" name="テキスト ボックス 71"/>
        <xdr:cNvSpPr txBox="1"/>
      </xdr:nvSpPr>
      <xdr:spPr>
        <a:xfrm>
          <a:off x="3924300" y="32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37689</xdr:rowOff>
    </xdr:from>
    <xdr:to>
      <xdr:col>3</xdr:col>
      <xdr:colOff>257175</xdr:colOff>
      <xdr:row>17</xdr:row>
      <xdr:rowOff>139289</xdr:rowOff>
    </xdr:to>
    <xdr:sp macro="" textlink="">
      <xdr:nvSpPr>
        <xdr:cNvPr id="73" name="円/楕円 72"/>
        <xdr:cNvSpPr/>
      </xdr:nvSpPr>
      <xdr:spPr bwMode="auto">
        <a:xfrm>
          <a:off x="3556000" y="299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124066</xdr:rowOff>
    </xdr:from>
    <xdr:ext cx="762000" cy="259045"/>
    <xdr:sp macro="" textlink="">
      <xdr:nvSpPr>
        <xdr:cNvPr id="74" name="テキスト ボックス 73"/>
        <xdr:cNvSpPr txBox="1"/>
      </xdr:nvSpPr>
      <xdr:spPr>
        <a:xfrm>
          <a:off x="3225800" y="30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65395</xdr:rowOff>
    </xdr:from>
    <xdr:to>
      <xdr:col>2</xdr:col>
      <xdr:colOff>692150</xdr:colOff>
      <xdr:row>17</xdr:row>
      <xdr:rowOff>166995</xdr:rowOff>
    </xdr:to>
    <xdr:sp macro="" textlink="">
      <xdr:nvSpPr>
        <xdr:cNvPr id="75" name="円/楕円 74"/>
        <xdr:cNvSpPr/>
      </xdr:nvSpPr>
      <xdr:spPr bwMode="auto">
        <a:xfrm>
          <a:off x="2857500" y="302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151772</xdr:rowOff>
    </xdr:from>
    <xdr:ext cx="762000" cy="259045"/>
    <xdr:sp macro="" textlink="">
      <xdr:nvSpPr>
        <xdr:cNvPr id="76" name="テキスト ボックス 75"/>
        <xdr:cNvSpPr txBox="1"/>
      </xdr:nvSpPr>
      <xdr:spPr>
        <a:xfrm>
          <a:off x="2527300" y="311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66611</xdr:rowOff>
    </xdr:from>
    <xdr:to>
      <xdr:col>4</xdr:col>
      <xdr:colOff>1117600</xdr:colOff>
      <xdr:row>37</xdr:row>
      <xdr:rowOff>83414</xdr:rowOff>
    </xdr:to>
    <xdr:cxnSp macro="">
      <xdr:nvCxnSpPr>
        <xdr:cNvPr id="109" name="直線コネクタ 108"/>
        <xdr:cNvCxnSpPr/>
      </xdr:nvCxnSpPr>
      <xdr:spPr bwMode="auto">
        <a:xfrm>
          <a:off x="5003800" y="7191311"/>
          <a:ext cx="6477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28169</xdr:rowOff>
    </xdr:from>
    <xdr:to>
      <xdr:col>4</xdr:col>
      <xdr:colOff>469900</xdr:colOff>
      <xdr:row>37</xdr:row>
      <xdr:rowOff>66611</xdr:rowOff>
    </xdr:to>
    <xdr:cxnSp macro="">
      <xdr:nvCxnSpPr>
        <xdr:cNvPr id="112" name="直線コネクタ 111"/>
        <xdr:cNvCxnSpPr/>
      </xdr:nvCxnSpPr>
      <xdr:spPr bwMode="auto">
        <a:xfrm>
          <a:off x="4305300" y="7152869"/>
          <a:ext cx="698500" cy="3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169367</xdr:rowOff>
    </xdr:from>
    <xdr:to>
      <xdr:col>3</xdr:col>
      <xdr:colOff>904875</xdr:colOff>
      <xdr:row>37</xdr:row>
      <xdr:rowOff>28169</xdr:rowOff>
    </xdr:to>
    <xdr:cxnSp macro="">
      <xdr:nvCxnSpPr>
        <xdr:cNvPr id="115" name="直線コネクタ 114"/>
        <xdr:cNvCxnSpPr/>
      </xdr:nvCxnSpPr>
      <xdr:spPr bwMode="auto">
        <a:xfrm>
          <a:off x="3606800" y="7122617"/>
          <a:ext cx="698500" cy="3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169367</xdr:rowOff>
    </xdr:from>
    <xdr:to>
      <xdr:col>3</xdr:col>
      <xdr:colOff>206375</xdr:colOff>
      <xdr:row>36</xdr:row>
      <xdr:rowOff>170777</xdr:rowOff>
    </xdr:to>
    <xdr:cxnSp macro="">
      <xdr:nvCxnSpPr>
        <xdr:cNvPr id="118" name="直線コネクタ 117"/>
        <xdr:cNvCxnSpPr/>
      </xdr:nvCxnSpPr>
      <xdr:spPr bwMode="auto">
        <a:xfrm flipV="1">
          <a:off x="2908300" y="7122617"/>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32614</xdr:rowOff>
    </xdr:from>
    <xdr:to>
      <xdr:col>5</xdr:col>
      <xdr:colOff>34925</xdr:colOff>
      <xdr:row>37</xdr:row>
      <xdr:rowOff>134214</xdr:rowOff>
    </xdr:to>
    <xdr:sp macro="" textlink="">
      <xdr:nvSpPr>
        <xdr:cNvPr id="128" name="円/楕円 127"/>
        <xdr:cNvSpPr/>
      </xdr:nvSpPr>
      <xdr:spPr bwMode="auto">
        <a:xfrm>
          <a:off x="5600700" y="71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112641</xdr:rowOff>
    </xdr:from>
    <xdr:ext cx="762000" cy="259045"/>
    <xdr:sp macro="" textlink="">
      <xdr:nvSpPr>
        <xdr:cNvPr id="129" name="人口1人当たり決算額の推移該当値テキスト445"/>
        <xdr:cNvSpPr txBox="1"/>
      </xdr:nvSpPr>
      <xdr:spPr>
        <a:xfrm>
          <a:off x="5740400" y="70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15811</xdr:rowOff>
    </xdr:from>
    <xdr:to>
      <xdr:col>4</xdr:col>
      <xdr:colOff>520700</xdr:colOff>
      <xdr:row>37</xdr:row>
      <xdr:rowOff>117411</xdr:rowOff>
    </xdr:to>
    <xdr:sp macro="" textlink="">
      <xdr:nvSpPr>
        <xdr:cNvPr id="130" name="円/楕円 129"/>
        <xdr:cNvSpPr/>
      </xdr:nvSpPr>
      <xdr:spPr bwMode="auto">
        <a:xfrm>
          <a:off x="4953000" y="714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102188</xdr:rowOff>
    </xdr:from>
    <xdr:ext cx="736600" cy="259045"/>
    <xdr:sp macro="" textlink="">
      <xdr:nvSpPr>
        <xdr:cNvPr id="131" name="テキスト ボックス 130"/>
        <xdr:cNvSpPr txBox="1"/>
      </xdr:nvSpPr>
      <xdr:spPr>
        <a:xfrm>
          <a:off x="4622800" y="722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148819</xdr:rowOff>
    </xdr:from>
    <xdr:to>
      <xdr:col>3</xdr:col>
      <xdr:colOff>955675</xdr:colOff>
      <xdr:row>37</xdr:row>
      <xdr:rowOff>78969</xdr:rowOff>
    </xdr:to>
    <xdr:sp macro="" textlink="">
      <xdr:nvSpPr>
        <xdr:cNvPr id="132" name="円/楕円 131"/>
        <xdr:cNvSpPr/>
      </xdr:nvSpPr>
      <xdr:spPr bwMode="auto">
        <a:xfrm>
          <a:off x="4254500" y="710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63746</xdr:rowOff>
    </xdr:from>
    <xdr:ext cx="762000" cy="259045"/>
    <xdr:sp macro="" textlink="">
      <xdr:nvSpPr>
        <xdr:cNvPr id="133" name="テキスト ボックス 132"/>
        <xdr:cNvSpPr txBox="1"/>
      </xdr:nvSpPr>
      <xdr:spPr>
        <a:xfrm>
          <a:off x="3924300" y="71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118567</xdr:rowOff>
    </xdr:from>
    <xdr:to>
      <xdr:col>3</xdr:col>
      <xdr:colOff>257175</xdr:colOff>
      <xdr:row>37</xdr:row>
      <xdr:rowOff>48717</xdr:rowOff>
    </xdr:to>
    <xdr:sp macro="" textlink="">
      <xdr:nvSpPr>
        <xdr:cNvPr id="134" name="円/楕円 133"/>
        <xdr:cNvSpPr/>
      </xdr:nvSpPr>
      <xdr:spPr bwMode="auto">
        <a:xfrm>
          <a:off x="3556000" y="707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33494</xdr:rowOff>
    </xdr:from>
    <xdr:ext cx="762000" cy="259045"/>
    <xdr:sp macro="" textlink="">
      <xdr:nvSpPr>
        <xdr:cNvPr id="135" name="テキスト ボックス 134"/>
        <xdr:cNvSpPr txBox="1"/>
      </xdr:nvSpPr>
      <xdr:spPr>
        <a:xfrm>
          <a:off x="3225800" y="71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119977</xdr:rowOff>
    </xdr:from>
    <xdr:to>
      <xdr:col>2</xdr:col>
      <xdr:colOff>692150</xdr:colOff>
      <xdr:row>37</xdr:row>
      <xdr:rowOff>50127</xdr:rowOff>
    </xdr:to>
    <xdr:sp macro="" textlink="">
      <xdr:nvSpPr>
        <xdr:cNvPr id="136" name="円/楕円 135"/>
        <xdr:cNvSpPr/>
      </xdr:nvSpPr>
      <xdr:spPr bwMode="auto">
        <a:xfrm>
          <a:off x="2857500" y="707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34904</xdr:rowOff>
    </xdr:from>
    <xdr:ext cx="762000" cy="259045"/>
    <xdr:sp macro="" textlink="">
      <xdr:nvSpPr>
        <xdr:cNvPr id="137" name="テキスト ボックス 136"/>
        <xdr:cNvSpPr txBox="1"/>
      </xdr:nvSpPr>
      <xdr:spPr>
        <a:xfrm>
          <a:off x="2527300" y="71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については、直近５カ年に限っては、おおむね、経験的に望ましいとされている３～５％程度の間で推移しているので、引き続き現状の水準を維持したい。また実質単年度収支については、基金取崩し額の増により２６年度も減少傾向にある。</a:t>
          </a:r>
        </a:p>
        <a:p>
          <a:r>
            <a:rPr kumimoji="1" lang="ja-JP" altLang="en-US" sz="1200">
              <a:latin typeface="ＭＳ ゴシック" pitchFamily="49" charset="-128"/>
              <a:ea typeface="ＭＳ ゴシック" pitchFamily="49" charset="-128"/>
            </a:rPr>
            <a:t>財政調整基金については、普通建設事業費が増加したため</a:t>
          </a:r>
          <a:r>
            <a:rPr kumimoji="1" lang="ja-JP" altLang="en-US" sz="1200">
              <a:solidFill>
                <a:srgbClr val="FF0000"/>
              </a:solidFill>
              <a:latin typeface="ＭＳ ゴシック" pitchFamily="49" charset="-128"/>
              <a:ea typeface="ＭＳ ゴシック" pitchFamily="49" charset="-128"/>
            </a:rPr>
            <a:t>、</a:t>
          </a:r>
          <a:r>
            <a:rPr kumimoji="1" lang="ja-JP" altLang="en-US" sz="1200">
              <a:solidFill>
                <a:schemeClr val="tx1"/>
              </a:solidFill>
              <a:latin typeface="ＭＳ ゴシック" pitchFamily="49" charset="-128"/>
              <a:ea typeface="ＭＳ ゴシック" pitchFamily="49" charset="-128"/>
            </a:rPr>
            <a:t>基金の取崩しが３０億に膨れた結果</a:t>
          </a:r>
          <a:r>
            <a:rPr kumimoji="1" lang="ja-JP" altLang="en-US" sz="1200">
              <a:solidFill>
                <a:srgbClr val="FF0000"/>
              </a:solidFill>
              <a:latin typeface="ＭＳ ゴシック" pitchFamily="49" charset="-128"/>
              <a:ea typeface="ＭＳ ゴシック" pitchFamily="49" charset="-128"/>
            </a:rPr>
            <a:t>、</a:t>
          </a:r>
          <a:r>
            <a:rPr kumimoji="1" lang="ja-JP" altLang="en-US" sz="1200">
              <a:solidFill>
                <a:schemeClr val="tx1"/>
              </a:solidFill>
              <a:latin typeface="ＭＳ ゴシック" pitchFamily="49" charset="-128"/>
              <a:ea typeface="ＭＳ ゴシック" pitchFamily="49" charset="-128"/>
            </a:rPr>
            <a:t>現在高はやや減少している。清掃工場の建替えや公共施設等の大規模修繕、社会保障経費の増大など、今後予想される財政需要に備え、引き続き堅実な財政</a:t>
          </a:r>
          <a:r>
            <a:rPr kumimoji="1" lang="ja-JP" altLang="en-US" sz="1200">
              <a:latin typeface="ＭＳ ゴシック" pitchFamily="49" charset="-128"/>
              <a:ea typeface="ＭＳ ゴシック" pitchFamily="49" charset="-128"/>
            </a:rPr>
            <a:t>運営に努めたい。</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小型自動車競走事業特別会計の赤字額は、包括的民間委託により平成２２年度以降順調に減少している。なお、小型自動車競走事業は平成２７年度をもって事業を廃止することとなっている。</a:t>
          </a:r>
        </a:p>
        <a:p>
          <a:r>
            <a:rPr kumimoji="1" lang="ja-JP" altLang="en-US" sz="1400">
              <a:latin typeface="ＭＳ ゴシック" pitchFamily="49" charset="-128"/>
              <a:ea typeface="ＭＳ ゴシック" pitchFamily="49" charset="-128"/>
            </a:rPr>
            <a:t>黒字額については、経営改善により病院の黒字幅が大きくなってきており、直近５カ年のうち平成２２年度以外は全て、病院の黒字額が一般会計の黒字額を上回っている状況である。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ける元利償還金が前年度より増加したものの、主に災害復旧費等に係る基準財政需要額が伸びたことにより算入公債費等が増加したことから、実質公債費比率の分子が減少し、平成２０年度からの減少傾向が継続している。</a:t>
          </a:r>
        </a:p>
        <a:p>
          <a:r>
            <a:rPr kumimoji="1" lang="ja-JP" altLang="en-US" sz="1400">
              <a:latin typeface="ＭＳ ゴシック" pitchFamily="49" charset="-128"/>
              <a:ea typeface="ＭＳ ゴシック" pitchFamily="49" charset="-128"/>
            </a:rPr>
            <a:t>　また、実質公債費比率は△０．１％であり、類似団体平均の７．３％と比較して良好な状況を維持している。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将来負担比率は指標の算定以来、順調に推移しており、平成２１年度からは充当可能財源等が将来負担額を上回っているため、数値としてはマイナスとなっている。</a:t>
          </a:r>
        </a:p>
        <a:p>
          <a:r>
            <a:rPr kumimoji="1" lang="ja-JP" altLang="en-US" sz="1300">
              <a:latin typeface="ＭＳ ゴシック" pitchFamily="49" charset="-128"/>
              <a:ea typeface="ＭＳ ゴシック" pitchFamily="49" charset="-128"/>
            </a:rPr>
            <a:t>　将来負担額の控除要素である充当可能財源等については、財政調整基金残高は減少しているが、基準財政需要額算入見込額が大きく増加しているため、将来負担額の解消に寄与している。</a:t>
          </a:r>
        </a:p>
        <a:p>
          <a:r>
            <a:rPr kumimoji="1" lang="ja-JP" altLang="en-US" sz="1300">
              <a:latin typeface="ＭＳ ゴシック" pitchFamily="49" charset="-128"/>
              <a:ea typeface="ＭＳ ゴシック" pitchFamily="49" charset="-128"/>
            </a:rPr>
            <a:t>　また、職員数の定員適正化や給与構造改革に伴う退職手当負担見込額の減少などはあるが、地方債現在高が大きく増えているので将来負担額については増加している。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充当可能財源等の増より将来負担額の増が大きいため、将来負担比率の分子は平成２５年度に比べると増加している。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192304400</v>
      </c>
      <c r="BO4" s="379"/>
      <c r="BP4" s="379"/>
      <c r="BQ4" s="379"/>
      <c r="BR4" s="379"/>
      <c r="BS4" s="379"/>
      <c r="BT4" s="379"/>
      <c r="BU4" s="380"/>
      <c r="BV4" s="378">
        <v>178348098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187696914</v>
      </c>
      <c r="BO5" s="384"/>
      <c r="BP5" s="384"/>
      <c r="BQ5" s="384"/>
      <c r="BR5" s="384"/>
      <c r="BS5" s="384"/>
      <c r="BT5" s="384"/>
      <c r="BU5" s="385"/>
      <c r="BV5" s="383">
        <v>173437290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93.7</v>
      </c>
      <c r="CU5" s="354"/>
      <c r="CV5" s="354"/>
      <c r="CW5" s="354"/>
      <c r="CX5" s="354"/>
      <c r="CY5" s="354"/>
      <c r="CZ5" s="354"/>
      <c r="DA5" s="355"/>
      <c r="DB5" s="353">
        <v>92.4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4607486</v>
      </c>
      <c r="BO6" s="384"/>
      <c r="BP6" s="384"/>
      <c r="BQ6" s="384"/>
      <c r="BR6" s="384"/>
      <c r="BS6" s="384"/>
      <c r="BT6" s="384"/>
      <c r="BU6" s="385"/>
      <c r="BV6" s="383">
        <v>4910808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v>
      </c>
      <c r="CU6" s="530"/>
      <c r="CV6" s="530"/>
      <c r="CW6" s="530"/>
      <c r="CX6" s="530"/>
      <c r="CY6" s="530"/>
      <c r="CZ6" s="530"/>
      <c r="DA6" s="531"/>
      <c r="DB6" s="529">
        <v>96.3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1203898</v>
      </c>
      <c r="BO7" s="384"/>
      <c r="BP7" s="384"/>
      <c r="BQ7" s="384"/>
      <c r="BR7" s="384"/>
      <c r="BS7" s="384"/>
      <c r="BT7" s="384"/>
      <c r="BU7" s="385"/>
      <c r="BV7" s="383">
        <v>989459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108292321</v>
      </c>
      <c r="CU7" s="384"/>
      <c r="CV7" s="384"/>
      <c r="CW7" s="384"/>
      <c r="CX7" s="384"/>
      <c r="CY7" s="384"/>
      <c r="CZ7" s="384"/>
      <c r="DA7" s="385"/>
      <c r="DB7" s="383">
        <v>107194701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3403588</v>
      </c>
      <c r="BO8" s="384"/>
      <c r="BP8" s="384"/>
      <c r="BQ8" s="384"/>
      <c r="BR8" s="384"/>
      <c r="BS8" s="384"/>
      <c r="BT8" s="384"/>
      <c r="BU8" s="385"/>
      <c r="BV8" s="383">
        <v>3921349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0.94</v>
      </c>
      <c r="CU8" s="493"/>
      <c r="CV8" s="493"/>
      <c r="CW8" s="493"/>
      <c r="CX8" s="493"/>
      <c r="CY8" s="493"/>
      <c r="CZ8" s="493"/>
      <c r="DA8" s="494"/>
      <c r="DB8" s="492">
        <v>0.94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609040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-517761</v>
      </c>
      <c r="BO9" s="384"/>
      <c r="BP9" s="384"/>
      <c r="BQ9" s="384"/>
      <c r="BR9" s="384"/>
      <c r="BS9" s="384"/>
      <c r="BT9" s="384"/>
      <c r="BU9" s="385"/>
      <c r="BV9" s="383">
        <v>-1602047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9.8000000000000007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569835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16696</v>
      </c>
      <c r="BO10" s="384"/>
      <c r="BP10" s="384"/>
      <c r="BQ10" s="384"/>
      <c r="BR10" s="384"/>
      <c r="BS10" s="384"/>
      <c r="BT10" s="384"/>
      <c r="BU10" s="385"/>
      <c r="BV10" s="383">
        <v>15248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8001</v>
      </c>
      <c r="BO11" s="384"/>
      <c r="BP11" s="384"/>
      <c r="BQ11" s="384"/>
      <c r="BR11" s="384"/>
      <c r="BS11" s="384"/>
      <c r="BT11" s="384"/>
      <c r="BU11" s="385"/>
      <c r="BV11" s="383">
        <v>18615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622988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4000000</v>
      </c>
      <c r="BO12" s="384"/>
      <c r="BP12" s="384"/>
      <c r="BQ12" s="384"/>
      <c r="BR12" s="384"/>
      <c r="BS12" s="384"/>
      <c r="BT12" s="384"/>
      <c r="BU12" s="385"/>
      <c r="BV12" s="383">
        <v>1000000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610662</v>
      </c>
      <c r="S13" s="485"/>
      <c r="T13" s="485"/>
      <c r="U13" s="485"/>
      <c r="V13" s="486"/>
      <c r="W13" s="472" t="s">
        <v>125</v>
      </c>
      <c r="X13" s="396"/>
      <c r="Y13" s="396"/>
      <c r="Z13" s="396"/>
      <c r="AA13" s="396"/>
      <c r="AB13" s="397"/>
      <c r="AC13" s="359">
        <v>2549</v>
      </c>
      <c r="AD13" s="360"/>
      <c r="AE13" s="360"/>
      <c r="AF13" s="360"/>
      <c r="AG13" s="361"/>
      <c r="AH13" s="359">
        <v>3150</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-4493064</v>
      </c>
      <c r="BO13" s="384"/>
      <c r="BP13" s="384"/>
      <c r="BQ13" s="384"/>
      <c r="BR13" s="384"/>
      <c r="BS13" s="384"/>
      <c r="BT13" s="384"/>
      <c r="BU13" s="385"/>
      <c r="BV13" s="383">
        <v>-2568184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-0.1</v>
      </c>
      <c r="CU13" s="354"/>
      <c r="CV13" s="354"/>
      <c r="CW13" s="354"/>
      <c r="CX13" s="354"/>
      <c r="CY13" s="354"/>
      <c r="CZ13" s="354"/>
      <c r="DA13" s="355"/>
      <c r="DB13" s="353">
        <v>0.3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619551</v>
      </c>
      <c r="S14" s="485"/>
      <c r="T14" s="485"/>
      <c r="U14" s="485"/>
      <c r="V14" s="486"/>
      <c r="W14" s="487"/>
      <c r="X14" s="399"/>
      <c r="Y14" s="399"/>
      <c r="Z14" s="399"/>
      <c r="AA14" s="399"/>
      <c r="AB14" s="400"/>
      <c r="AC14" s="477">
        <v>1</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608326</v>
      </c>
      <c r="S15" s="485"/>
      <c r="T15" s="485"/>
      <c r="U15" s="485"/>
      <c r="V15" s="486"/>
      <c r="W15" s="472" t="s">
        <v>132</v>
      </c>
      <c r="X15" s="396"/>
      <c r="Y15" s="396"/>
      <c r="Z15" s="396"/>
      <c r="AA15" s="396"/>
      <c r="AB15" s="397"/>
      <c r="AC15" s="359">
        <v>47142</v>
      </c>
      <c r="AD15" s="360"/>
      <c r="AE15" s="360"/>
      <c r="AF15" s="360"/>
      <c r="AG15" s="361"/>
      <c r="AH15" s="359">
        <v>52689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74272852</v>
      </c>
      <c r="BO15" s="379"/>
      <c r="BP15" s="379"/>
      <c r="BQ15" s="379"/>
      <c r="BR15" s="379"/>
      <c r="BS15" s="379"/>
      <c r="BT15" s="379"/>
      <c r="BU15" s="380"/>
      <c r="BV15" s="378">
        <v>72480738</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17.899999999999999</v>
      </c>
      <c r="AD16" s="478"/>
      <c r="AE16" s="478"/>
      <c r="AF16" s="478"/>
      <c r="AG16" s="479"/>
      <c r="AH16" s="477">
        <v>19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78440820</v>
      </c>
      <c r="BO16" s="384"/>
      <c r="BP16" s="384"/>
      <c r="BQ16" s="384"/>
      <c r="BR16" s="384"/>
      <c r="BS16" s="384"/>
      <c r="BT16" s="384"/>
      <c r="BU16" s="385"/>
      <c r="BV16" s="383">
        <v>77507860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213119</v>
      </c>
      <c r="AD17" s="360"/>
      <c r="AE17" s="360"/>
      <c r="AF17" s="360"/>
      <c r="AG17" s="361"/>
      <c r="AH17" s="359">
        <v>214168</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96401628</v>
      </c>
      <c r="BO17" s="384"/>
      <c r="BP17" s="384"/>
      <c r="BQ17" s="384"/>
      <c r="BR17" s="384"/>
      <c r="BS17" s="384"/>
      <c r="BT17" s="384"/>
      <c r="BU17" s="385"/>
      <c r="BV17" s="383">
        <v>94267547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85.62</v>
      </c>
      <c r="M18" s="448"/>
      <c r="N18" s="448"/>
      <c r="O18" s="448"/>
      <c r="P18" s="448"/>
      <c r="Q18" s="448"/>
      <c r="R18" s="449"/>
      <c r="S18" s="449"/>
      <c r="T18" s="449"/>
      <c r="U18" s="449"/>
      <c r="V18" s="450"/>
      <c r="W18" s="464"/>
      <c r="X18" s="465"/>
      <c r="Y18" s="465"/>
      <c r="Z18" s="465"/>
      <c r="AA18" s="465"/>
      <c r="AB18" s="473"/>
      <c r="AC18" s="347">
        <v>81.099999999999994</v>
      </c>
      <c r="AD18" s="348"/>
      <c r="AE18" s="348"/>
      <c r="AF18" s="348"/>
      <c r="AG18" s="451"/>
      <c r="AH18" s="347">
        <v>77.400000000000006</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102980550</v>
      </c>
      <c r="BO18" s="384"/>
      <c r="BP18" s="384"/>
      <c r="BQ18" s="384"/>
      <c r="BR18" s="384"/>
      <c r="BS18" s="384"/>
      <c r="BT18" s="384"/>
      <c r="BU18" s="385"/>
      <c r="BV18" s="383">
        <v>98122853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7113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125233603</v>
      </c>
      <c r="BO19" s="384"/>
      <c r="BP19" s="384"/>
      <c r="BQ19" s="384"/>
      <c r="BR19" s="384"/>
      <c r="BS19" s="384"/>
      <c r="BT19" s="384"/>
      <c r="BU19" s="385"/>
      <c r="BV19" s="383">
        <v>119722872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261415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137168244</v>
      </c>
      <c r="BO23" s="384"/>
      <c r="BP23" s="384"/>
      <c r="BQ23" s="384"/>
      <c r="BR23" s="384"/>
      <c r="BS23" s="384"/>
      <c r="BT23" s="384"/>
      <c r="BU23" s="385"/>
      <c r="BV23" s="383">
        <v>125817237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10760</v>
      </c>
      <c r="R24" s="360"/>
      <c r="S24" s="360"/>
      <c r="T24" s="360"/>
      <c r="U24" s="360"/>
      <c r="V24" s="361"/>
      <c r="W24" s="425"/>
      <c r="X24" s="416"/>
      <c r="Y24" s="417"/>
      <c r="Z24" s="356" t="s">
        <v>156</v>
      </c>
      <c r="AA24" s="357"/>
      <c r="AB24" s="357"/>
      <c r="AC24" s="357"/>
      <c r="AD24" s="357"/>
      <c r="AE24" s="357"/>
      <c r="AF24" s="357"/>
      <c r="AG24" s="358"/>
      <c r="AH24" s="359">
        <v>3552</v>
      </c>
      <c r="AI24" s="360"/>
      <c r="AJ24" s="360"/>
      <c r="AK24" s="360"/>
      <c r="AL24" s="361"/>
      <c r="AM24" s="359">
        <v>11014752</v>
      </c>
      <c r="AN24" s="360"/>
      <c r="AO24" s="360"/>
      <c r="AP24" s="360"/>
      <c r="AQ24" s="360"/>
      <c r="AR24" s="361"/>
      <c r="AS24" s="359">
        <v>3101</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93937670</v>
      </c>
      <c r="BO24" s="384"/>
      <c r="BP24" s="384"/>
      <c r="BQ24" s="384"/>
      <c r="BR24" s="384"/>
      <c r="BS24" s="384"/>
      <c r="BT24" s="384"/>
      <c r="BU24" s="385"/>
      <c r="BV24" s="383">
        <v>89584434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8180</v>
      </c>
      <c r="R25" s="360"/>
      <c r="S25" s="360"/>
      <c r="T25" s="360"/>
      <c r="U25" s="360"/>
      <c r="V25" s="361"/>
      <c r="W25" s="425"/>
      <c r="X25" s="416"/>
      <c r="Y25" s="417"/>
      <c r="Z25" s="356" t="s">
        <v>159</v>
      </c>
      <c r="AA25" s="357"/>
      <c r="AB25" s="357"/>
      <c r="AC25" s="357"/>
      <c r="AD25" s="357"/>
      <c r="AE25" s="357"/>
      <c r="AF25" s="357"/>
      <c r="AG25" s="358"/>
      <c r="AH25" s="359">
        <v>597</v>
      </c>
      <c r="AI25" s="360"/>
      <c r="AJ25" s="360"/>
      <c r="AK25" s="360"/>
      <c r="AL25" s="361"/>
      <c r="AM25" s="359">
        <v>1906221</v>
      </c>
      <c r="AN25" s="360"/>
      <c r="AO25" s="360"/>
      <c r="AP25" s="360"/>
      <c r="AQ25" s="360"/>
      <c r="AR25" s="361"/>
      <c r="AS25" s="359">
        <v>3193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35594054</v>
      </c>
      <c r="BO25" s="379"/>
      <c r="BP25" s="379"/>
      <c r="BQ25" s="379"/>
      <c r="BR25" s="379"/>
      <c r="BS25" s="379"/>
      <c r="BT25" s="379"/>
      <c r="BU25" s="380"/>
      <c r="BV25" s="378">
        <v>35403078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7300</v>
      </c>
      <c r="R26" s="360"/>
      <c r="S26" s="360"/>
      <c r="T26" s="360"/>
      <c r="U26" s="360"/>
      <c r="V26" s="361"/>
      <c r="W26" s="425"/>
      <c r="X26" s="416"/>
      <c r="Y26" s="417"/>
      <c r="Z26" s="356" t="s">
        <v>162</v>
      </c>
      <c r="AA26" s="438"/>
      <c r="AB26" s="438"/>
      <c r="AC26" s="438"/>
      <c r="AD26" s="438"/>
      <c r="AE26" s="438"/>
      <c r="AF26" s="438"/>
      <c r="AG26" s="439"/>
      <c r="AH26" s="359">
        <v>312</v>
      </c>
      <c r="AI26" s="360"/>
      <c r="AJ26" s="360"/>
      <c r="AK26" s="360"/>
      <c r="AL26" s="361"/>
      <c r="AM26" s="359">
        <v>1086696</v>
      </c>
      <c r="AN26" s="360"/>
      <c r="AO26" s="360"/>
      <c r="AP26" s="360"/>
      <c r="AQ26" s="360"/>
      <c r="AR26" s="361"/>
      <c r="AS26" s="359">
        <v>3483</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7590</v>
      </c>
      <c r="R27" s="360"/>
      <c r="S27" s="360"/>
      <c r="T27" s="360"/>
      <c r="U27" s="360"/>
      <c r="V27" s="361"/>
      <c r="W27" s="425"/>
      <c r="X27" s="416"/>
      <c r="Y27" s="417"/>
      <c r="Z27" s="356" t="s">
        <v>165</v>
      </c>
      <c r="AA27" s="357"/>
      <c r="AB27" s="357"/>
      <c r="AC27" s="357"/>
      <c r="AD27" s="357"/>
      <c r="AE27" s="357"/>
      <c r="AF27" s="357"/>
      <c r="AG27" s="358"/>
      <c r="AH27" s="359">
        <v>143</v>
      </c>
      <c r="AI27" s="360"/>
      <c r="AJ27" s="360"/>
      <c r="AK27" s="360"/>
      <c r="AL27" s="361"/>
      <c r="AM27" s="359">
        <v>560049</v>
      </c>
      <c r="AN27" s="360"/>
      <c r="AO27" s="360"/>
      <c r="AP27" s="360"/>
      <c r="AQ27" s="360"/>
      <c r="AR27" s="361"/>
      <c r="AS27" s="359">
        <v>3916</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6860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22146695</v>
      </c>
      <c r="BO28" s="379"/>
      <c r="BP28" s="379"/>
      <c r="BQ28" s="379"/>
      <c r="BR28" s="379"/>
      <c r="BS28" s="379"/>
      <c r="BT28" s="379"/>
      <c r="BU28" s="380"/>
      <c r="BV28" s="378">
        <v>22605248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48</v>
      </c>
      <c r="M29" s="360"/>
      <c r="N29" s="360"/>
      <c r="O29" s="360"/>
      <c r="P29" s="361"/>
      <c r="Q29" s="359">
        <v>6130</v>
      </c>
      <c r="R29" s="360"/>
      <c r="S29" s="360"/>
      <c r="T29" s="360"/>
      <c r="U29" s="360"/>
      <c r="V29" s="361"/>
      <c r="W29" s="426"/>
      <c r="X29" s="427"/>
      <c r="Y29" s="428"/>
      <c r="Z29" s="356" t="s">
        <v>172</v>
      </c>
      <c r="AA29" s="357"/>
      <c r="AB29" s="357"/>
      <c r="AC29" s="357"/>
      <c r="AD29" s="357"/>
      <c r="AE29" s="357"/>
      <c r="AF29" s="357"/>
      <c r="AG29" s="358"/>
      <c r="AH29" s="359">
        <v>3695</v>
      </c>
      <c r="AI29" s="360"/>
      <c r="AJ29" s="360"/>
      <c r="AK29" s="360"/>
      <c r="AL29" s="361"/>
      <c r="AM29" s="359">
        <v>11574801</v>
      </c>
      <c r="AN29" s="360"/>
      <c r="AO29" s="360"/>
      <c r="AP29" s="360"/>
      <c r="AQ29" s="360"/>
      <c r="AR29" s="361"/>
      <c r="AS29" s="359">
        <v>3133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49083</v>
      </c>
      <c r="BO29" s="384"/>
      <c r="BP29" s="384"/>
      <c r="BQ29" s="384"/>
      <c r="BR29" s="384"/>
      <c r="BS29" s="384"/>
      <c r="BT29" s="384"/>
      <c r="BU29" s="385"/>
      <c r="BV29" s="383">
        <v>109472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5405922</v>
      </c>
      <c r="BO30" s="387"/>
      <c r="BP30" s="387"/>
      <c r="BQ30" s="387"/>
      <c r="BR30" s="387"/>
      <c r="BS30" s="387"/>
      <c r="BT30" s="387"/>
      <c r="BU30" s="388"/>
      <c r="BV30" s="386">
        <v>6014754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地方卸売市場事業会計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船橋市清美公社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母子父子寡婦福祉資金貸付事業特別会計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小型自動車競走事業特別会計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船橋駅南口市街地再開発事業特別会計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船橋市医療公社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船橋市生きがい福祉事業団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船橋市公園協会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船橋市中小企業勤労者福祉サービスセンター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船橋市文化・スポーツ公社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四市複合事務組合（一般会計）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船橋市福祉サービス公社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千葉県競馬組合（一般会計）</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船橋市都市サービス株式会社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東葉高速鉄道株式会社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28</v>
      </c>
      <c r="CP43" s="343"/>
      <c r="CQ43" s="342" t="str">
        <f>IF('各会計、関係団体の財政状況及び健全化判断比率'!BS16="","",'各会計、関係団体の財政状況及び健全化判断比率'!BS16)</f>
        <v>北総鉄道株式会社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111969</v>
      </c>
      <c r="J41" s="83">
        <v>116211</v>
      </c>
      <c r="K41" s="83">
        <v>121212</v>
      </c>
      <c r="L41" s="83">
        <v>126960</v>
      </c>
      <c r="M41" s="84">
        <v>138323</v>
      </c>
    </row>
    <row r="42" spans="2:13" ht="27.75" customHeight="1">
      <c r="B42" s="1171"/>
      <c r="C42" s="1172"/>
      <c r="D42" s="85"/>
      <c r="E42" s="1175" t="s">
        <v>26</v>
      </c>
      <c r="F42" s="1175"/>
      <c r="G42" s="1175"/>
      <c r="H42" s="1176"/>
      <c r="I42" s="86">
        <v>710</v>
      </c>
      <c r="J42" s="87">
        <v>1287</v>
      </c>
      <c r="K42" s="87" t="s">
        <v>483</v>
      </c>
      <c r="L42" s="87">
        <v>413</v>
      </c>
      <c r="M42" s="88">
        <v>971</v>
      </c>
    </row>
    <row r="43" spans="2:13" ht="27.75" customHeight="1">
      <c r="B43" s="1171"/>
      <c r="C43" s="1172"/>
      <c r="D43" s="85"/>
      <c r="E43" s="1175" t="s">
        <v>27</v>
      </c>
      <c r="F43" s="1175"/>
      <c r="G43" s="1175"/>
      <c r="H43" s="1176"/>
      <c r="I43" s="86">
        <v>79343</v>
      </c>
      <c r="J43" s="87">
        <v>80261</v>
      </c>
      <c r="K43" s="87">
        <v>80650</v>
      </c>
      <c r="L43" s="87">
        <v>80099</v>
      </c>
      <c r="M43" s="88">
        <v>79132</v>
      </c>
    </row>
    <row r="44" spans="2:13" ht="27.75" customHeight="1">
      <c r="B44" s="1171"/>
      <c r="C44" s="1172"/>
      <c r="D44" s="85"/>
      <c r="E44" s="1175" t="s">
        <v>28</v>
      </c>
      <c r="F44" s="1175"/>
      <c r="G44" s="1175"/>
      <c r="H44" s="1176"/>
      <c r="I44" s="86">
        <v>485</v>
      </c>
      <c r="J44" s="87">
        <v>443</v>
      </c>
      <c r="K44" s="87">
        <v>400</v>
      </c>
      <c r="L44" s="87">
        <v>355</v>
      </c>
      <c r="M44" s="88">
        <v>311</v>
      </c>
    </row>
    <row r="45" spans="2:13" ht="27.75" customHeight="1">
      <c r="B45" s="1171"/>
      <c r="C45" s="1172"/>
      <c r="D45" s="85"/>
      <c r="E45" s="1175" t="s">
        <v>29</v>
      </c>
      <c r="F45" s="1175"/>
      <c r="G45" s="1175"/>
      <c r="H45" s="1176"/>
      <c r="I45" s="86">
        <v>36279</v>
      </c>
      <c r="J45" s="87">
        <v>34707</v>
      </c>
      <c r="K45" s="87">
        <v>33744</v>
      </c>
      <c r="L45" s="87">
        <v>32341</v>
      </c>
      <c r="M45" s="88">
        <v>29208</v>
      </c>
    </row>
    <row r="46" spans="2:13" ht="27.75" customHeight="1">
      <c r="B46" s="1171"/>
      <c r="C46" s="1172"/>
      <c r="D46" s="85"/>
      <c r="E46" s="1175" t="s">
        <v>30</v>
      </c>
      <c r="F46" s="1175"/>
      <c r="G46" s="1175"/>
      <c r="H46" s="1176"/>
      <c r="I46" s="86">
        <v>439</v>
      </c>
      <c r="J46" s="87">
        <v>1135</v>
      </c>
      <c r="K46" s="87">
        <v>118</v>
      </c>
      <c r="L46" s="87">
        <v>468</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v>122</v>
      </c>
      <c r="J48" s="87">
        <v>272</v>
      </c>
      <c r="K48" s="87">
        <v>352</v>
      </c>
      <c r="L48" s="87">
        <v>410</v>
      </c>
      <c r="M48" s="88">
        <v>260</v>
      </c>
    </row>
    <row r="49" spans="2:13" ht="27.75" customHeight="1">
      <c r="B49" s="1169" t="s">
        <v>33</v>
      </c>
      <c r="C49" s="1170"/>
      <c r="D49" s="89"/>
      <c r="E49" s="1175" t="s">
        <v>34</v>
      </c>
      <c r="F49" s="1175"/>
      <c r="G49" s="1175"/>
      <c r="H49" s="1176"/>
      <c r="I49" s="86">
        <v>21219</v>
      </c>
      <c r="J49" s="87">
        <v>23145</v>
      </c>
      <c r="K49" s="87">
        <v>27713</v>
      </c>
      <c r="L49" s="87">
        <v>31438</v>
      </c>
      <c r="M49" s="88">
        <v>30100</v>
      </c>
    </row>
    <row r="50" spans="2:13" ht="27.75" customHeight="1">
      <c r="B50" s="1171"/>
      <c r="C50" s="1172"/>
      <c r="D50" s="85"/>
      <c r="E50" s="1175" t="s">
        <v>35</v>
      </c>
      <c r="F50" s="1175"/>
      <c r="G50" s="1175"/>
      <c r="H50" s="1176"/>
      <c r="I50" s="86">
        <v>79089</v>
      </c>
      <c r="J50" s="87">
        <v>81476</v>
      </c>
      <c r="K50" s="87">
        <v>82703</v>
      </c>
      <c r="L50" s="87">
        <v>82410</v>
      </c>
      <c r="M50" s="88">
        <v>82374</v>
      </c>
    </row>
    <row r="51" spans="2:13" ht="27.75" customHeight="1">
      <c r="B51" s="1173"/>
      <c r="C51" s="1174"/>
      <c r="D51" s="85"/>
      <c r="E51" s="1175" t="s">
        <v>36</v>
      </c>
      <c r="F51" s="1175"/>
      <c r="G51" s="1175"/>
      <c r="H51" s="1176"/>
      <c r="I51" s="86">
        <v>147790</v>
      </c>
      <c r="J51" s="87">
        <v>152239</v>
      </c>
      <c r="K51" s="87">
        <v>157417</v>
      </c>
      <c r="L51" s="87">
        <v>162223</v>
      </c>
      <c r="M51" s="88">
        <v>166529</v>
      </c>
    </row>
    <row r="52" spans="2:13" ht="27.75" customHeight="1" thickBot="1">
      <c r="B52" s="1177" t="s">
        <v>37</v>
      </c>
      <c r="C52" s="1178"/>
      <c r="D52" s="90"/>
      <c r="E52" s="1179" t="s">
        <v>38</v>
      </c>
      <c r="F52" s="1179"/>
      <c r="G52" s="1179"/>
      <c r="H52" s="1180"/>
      <c r="I52" s="91">
        <v>-18751</v>
      </c>
      <c r="J52" s="92">
        <v>-22544</v>
      </c>
      <c r="K52" s="92">
        <v>-31357</v>
      </c>
      <c r="L52" s="92">
        <v>-35024</v>
      </c>
      <c r="M52" s="93">
        <v>-30798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22247</v>
      </c>
      <c r="E3" s="116"/>
      <c r="F3" s="117">
        <v>47155</v>
      </c>
      <c r="G3" s="118"/>
      <c r="H3" s="119"/>
    </row>
    <row r="4" spans="1:8">
      <c r="A4" s="120"/>
      <c r="B4" s="121"/>
      <c r="C4" s="122"/>
      <c r="D4" s="123">
        <v>12030</v>
      </c>
      <c r="E4" s="124"/>
      <c r="F4" s="125">
        <v>26802</v>
      </c>
      <c r="G4" s="126"/>
      <c r="H4" s="127"/>
    </row>
    <row r="5" spans="1:8">
      <c r="A5" s="108" t="s">
        <v>515</v>
      </c>
      <c r="B5" s="113"/>
      <c r="C5" s="114"/>
      <c r="D5" s="115">
        <v>37719</v>
      </c>
      <c r="E5" s="116"/>
      <c r="F5" s="117">
        <v>43858</v>
      </c>
      <c r="G5" s="118"/>
      <c r="H5" s="119"/>
    </row>
    <row r="6" spans="1:8">
      <c r="A6" s="120"/>
      <c r="B6" s="121"/>
      <c r="C6" s="122"/>
      <c r="D6" s="123">
        <v>22815</v>
      </c>
      <c r="E6" s="124"/>
      <c r="F6" s="125">
        <v>23714</v>
      </c>
      <c r="G6" s="126"/>
      <c r="H6" s="127"/>
    </row>
    <row r="7" spans="1:8">
      <c r="A7" s="108" t="s">
        <v>516</v>
      </c>
      <c r="B7" s="113"/>
      <c r="C7" s="114"/>
      <c r="D7" s="115">
        <v>36476</v>
      </c>
      <c r="E7" s="116"/>
      <c r="F7" s="117">
        <v>41705</v>
      </c>
      <c r="G7" s="118"/>
      <c r="H7" s="119"/>
    </row>
    <row r="8" spans="1:8">
      <c r="A8" s="120"/>
      <c r="B8" s="121"/>
      <c r="C8" s="122"/>
      <c r="D8" s="123">
        <v>19753</v>
      </c>
      <c r="E8" s="124"/>
      <c r="F8" s="125">
        <v>22742</v>
      </c>
      <c r="G8" s="126"/>
      <c r="H8" s="127"/>
    </row>
    <row r="9" spans="1:8">
      <c r="A9" s="108" t="s">
        <v>517</v>
      </c>
      <c r="B9" s="113"/>
      <c r="C9" s="114"/>
      <c r="D9" s="115">
        <v>40877</v>
      </c>
      <c r="E9" s="116"/>
      <c r="F9" s="117">
        <v>47677</v>
      </c>
      <c r="G9" s="118"/>
      <c r="H9" s="119"/>
    </row>
    <row r="10" spans="1:8">
      <c r="A10" s="120"/>
      <c r="B10" s="121"/>
      <c r="C10" s="122"/>
      <c r="D10" s="123">
        <v>24742</v>
      </c>
      <c r="E10" s="124"/>
      <c r="F10" s="125">
        <v>23360</v>
      </c>
      <c r="G10" s="126"/>
      <c r="H10" s="127"/>
    </row>
    <row r="11" spans="1:8">
      <c r="A11" s="108" t="s">
        <v>518</v>
      </c>
      <c r="B11" s="113"/>
      <c r="C11" s="114"/>
      <c r="D11" s="115">
        <v>48714</v>
      </c>
      <c r="E11" s="116"/>
      <c r="F11" s="117">
        <v>51613</v>
      </c>
      <c r="G11" s="118"/>
      <c r="H11" s="119"/>
    </row>
    <row r="12" spans="1:8">
      <c r="A12" s="120"/>
      <c r="B12" s="121"/>
      <c r="C12" s="128"/>
      <c r="D12" s="123">
        <v>30462</v>
      </c>
      <c r="E12" s="124"/>
      <c r="F12" s="125">
        <v>25872</v>
      </c>
      <c r="G12" s="126"/>
      <c r="H12" s="127"/>
    </row>
    <row r="13" spans="1:8">
      <c r="A13" s="108"/>
      <c r="B13" s="113"/>
      <c r="C13" s="129"/>
      <c r="D13" s="130">
        <v>37207</v>
      </c>
      <c r="E13" s="131"/>
      <c r="F13" s="132">
        <v>46402</v>
      </c>
      <c r="G13" s="133"/>
      <c r="H13" s="119"/>
    </row>
    <row r="14" spans="1:8">
      <c r="A14" s="120"/>
      <c r="B14" s="121"/>
      <c r="C14" s="122"/>
      <c r="D14" s="123">
        <v>21960</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4.59</v>
      </c>
      <c r="C19" s="134">
        <f>ROUND(VALUE(SUBSTITUTE(実質収支比率等に係る経年分析!G$48,"▲","-")),2)</f>
        <v>4.8899999999999997</v>
      </c>
      <c r="D19" s="134">
        <f>ROUND(VALUE(SUBSTITUTE(実質収支比率等に係る経年分析!H$48,"▲","-")),2)</f>
        <v>5.23</v>
      </c>
      <c r="E19" s="134">
        <f>ROUND(VALUE(SUBSTITUTE(実質収支比率等に係る経年分析!I$48,"▲","-")),2)</f>
        <v>3.66</v>
      </c>
      <c r="F19" s="134">
        <f>ROUND(VALUE(SUBSTITUTE(実質収支比率等に係る経年分析!J$48,"▲","-")),2)</f>
        <v>3.14</v>
      </c>
    </row>
    <row r="20" spans="1:11">
      <c r="A20" s="134" t="s">
        <v>43</v>
      </c>
      <c r="B20" s="134">
        <f>ROUND(VALUE(SUBSTITUTE(実質収支比率等に係る経年分析!F$47,"▲","-")),2)</f>
        <v>11.02</v>
      </c>
      <c r="C20" s="134">
        <f>ROUND(VALUE(SUBSTITUTE(実質収支比率等に係る経年分析!G$47,"▲","-")),2)</f>
        <v>13.99</v>
      </c>
      <c r="D20" s="134">
        <f>ROUND(VALUE(SUBSTITUTE(実質収支比率等に係る経年分析!H$47,"▲","-")),2)</f>
        <v>17.45</v>
      </c>
      <c r="E20" s="134">
        <f>ROUND(VALUE(SUBSTITUTE(実質収支比率等に係る経年分析!I$47,"▲","-")),2)</f>
        <v>21.09</v>
      </c>
      <c r="F20" s="134">
        <f>ROUND(VALUE(SUBSTITUTE(実質収支比率等に係る経年分析!J$47,"▲","-")),2)</f>
        <v>20.45</v>
      </c>
    </row>
    <row r="21" spans="1:11">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-4.1500000000000004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1.1399999999999999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1.1100000000000001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母子父子寡婦福祉資金貸付事業特別会計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地方卸売市場事業会計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3.04</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6.42</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0.26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16927</v>
      </c>
      <c r="E42" s="136"/>
      <c r="F42" s="136"/>
      <c r="G42" s="136">
        <f>'実質公債費比率（分子）の構造'!L$52</f>
        <v>16699</v>
      </c>
      <c r="H42" s="136"/>
      <c r="I42" s="136"/>
      <c r="J42" s="136">
        <f>'実質公債費比率（分子）の構造'!M$52</f>
        <v>17392</v>
      </c>
      <c r="K42" s="136"/>
      <c r="L42" s="136"/>
      <c r="M42" s="136">
        <f>'実質公債費比率（分子）の構造'!N$52</f>
        <v>17178</v>
      </c>
      <c r="N42" s="136"/>
      <c r="O42" s="136"/>
      <c r="P42" s="136">
        <f>'実質公債費比率（分子）の構造'!O$52</f>
        <v>17762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210</v>
      </c>
      <c r="C44" s="136"/>
      <c r="D44" s="136"/>
      <c r="E44" s="136">
        <f>'実質公債費比率（分子）の構造'!L$50</f>
        <v>160</v>
      </c>
      <c r="F44" s="136"/>
      <c r="G44" s="136"/>
      <c r="H44" s="136">
        <f>'実質公債費比率（分子）の構造'!M$50</f>
        <v>258</v>
      </c>
      <c r="I44" s="136"/>
      <c r="J44" s="136"/>
      <c r="K44" s="136">
        <f>'実質公債費比率（分子）の構造'!N$50</f>
        <v>53</v>
      </c>
      <c r="L44" s="136"/>
      <c r="M44" s="136"/>
      <c r="N44" s="136">
        <f>'実質公債費比率（分子）の構造'!O$50</f>
        <v>54</v>
      </c>
      <c r="O44" s="136"/>
      <c r="P44" s="136"/>
    </row>
    <row r="45" spans="1:16">
      <c r="A45" s="136" t="s">
        <v>54</v>
      </c>
      <c r="B45" s="136">
        <f>'実質公債費比率（分子）の構造'!K$49</f>
        <v>51</v>
      </c>
      <c r="C45" s="136"/>
      <c r="D45" s="136"/>
      <c r="E45" s="136">
        <f>'実質公債費比率（分子）の構造'!L$49</f>
        <v>49</v>
      </c>
      <c r="F45" s="136"/>
      <c r="G45" s="136"/>
      <c r="H45" s="136">
        <f>'実質公債費比率（分子）の構造'!M$49</f>
        <v>49</v>
      </c>
      <c r="I45" s="136"/>
      <c r="J45" s="136"/>
      <c r="K45" s="136">
        <f>'実質公債費比率（分子）の構造'!N$49</f>
        <v>49</v>
      </c>
      <c r="L45" s="136"/>
      <c r="M45" s="136"/>
      <c r="N45" s="136">
        <f>'実質公債費比率（分子）の構造'!O$49</f>
        <v>49</v>
      </c>
      <c r="O45" s="136"/>
      <c r="P45" s="136"/>
    </row>
    <row r="46" spans="1:16">
      <c r="A46" s="136" t="s">
        <v>55</v>
      </c>
      <c r="B46" s="136">
        <f>'実質公債費比率（分子）の構造'!K$48</f>
        <v>5156</v>
      </c>
      <c r="C46" s="136"/>
      <c r="D46" s="136"/>
      <c r="E46" s="136">
        <f>'実質公債費比率（分子）の構造'!L$48</f>
        <v>5203</v>
      </c>
      <c r="F46" s="136"/>
      <c r="G46" s="136"/>
      <c r="H46" s="136">
        <f>'実質公債費比率（分子）の構造'!M$48</f>
        <v>5607</v>
      </c>
      <c r="I46" s="136"/>
      <c r="J46" s="136"/>
      <c r="K46" s="136">
        <f>'実質公債費比率（分子）の構造'!N$48</f>
        <v>5066</v>
      </c>
      <c r="L46" s="136"/>
      <c r="M46" s="136"/>
      <c r="N46" s="136">
        <f>'実質公債費比率（分子）の構造'!O$48</f>
        <v>5095</v>
      </c>
      <c r="O46" s="136"/>
      <c r="P46" s="136"/>
    </row>
    <row r="47" spans="1:16">
      <c r="A47" s="136" t="s">
        <v>56</v>
      </c>
      <c r="B47" s="136">
        <f>'実質公債費比率（分子）の構造'!K$47</f>
        <v>76</v>
      </c>
      <c r="C47" s="136"/>
      <c r="D47" s="136"/>
      <c r="E47" s="136">
        <f>'実質公債費比率（分子）の構造'!L$47</f>
        <v>70</v>
      </c>
      <c r="F47" s="136"/>
      <c r="G47" s="136"/>
      <c r="H47" s="136">
        <f>'実質公債費比率（分子）の構造'!M$47</f>
        <v>85</v>
      </c>
      <c r="I47" s="136"/>
      <c r="J47" s="136"/>
      <c r="K47" s="136">
        <f>'実質公債費比率（分子）の構造'!N$47</f>
        <v>85</v>
      </c>
      <c r="L47" s="136"/>
      <c r="M47" s="136"/>
      <c r="N47" s="136">
        <f>'実質公債費比率（分子）の構造'!O$47</f>
        <v>83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f>'実質公債費比率（分子）の構造'!O$46</f>
        <v>29</v>
      </c>
      <c r="O48" s="136"/>
      <c r="P48" s="136"/>
    </row>
    <row r="49" spans="1:16">
      <c r="A49" s="136" t="s">
        <v>58</v>
      </c>
      <c r="B49" s="136">
        <f>'実質公債費比率（分子）の構造'!K$45</f>
        <v>12246</v>
      </c>
      <c r="C49" s="136"/>
      <c r="D49" s="136"/>
      <c r="E49" s="136">
        <f>'実質公債費比率（分子）の構造'!L$45</f>
        <v>12054</v>
      </c>
      <c r="F49" s="136"/>
      <c r="G49" s="136"/>
      <c r="H49" s="136">
        <f>'実質公債費比率（分子）の構造'!M$45</f>
        <v>11758</v>
      </c>
      <c r="I49" s="136"/>
      <c r="J49" s="136"/>
      <c r="K49" s="136">
        <f>'実質公債費比率（分子）の構造'!N$45</f>
        <v>11668</v>
      </c>
      <c r="L49" s="136"/>
      <c r="M49" s="136"/>
      <c r="N49" s="136">
        <f>'実質公債費比率（分子）の構造'!O$45</f>
        <v>11921</v>
      </c>
      <c r="O49" s="136"/>
      <c r="P49" s="136"/>
    </row>
    <row r="50" spans="1:16">
      <c r="A50" s="136" t="s">
        <v>59</v>
      </c>
      <c r="B50" s="136" t="e">
        <f>NA()</f>
        <v>#N/A</v>
      </c>
      <c r="C50" s="136">
        <f>IF(ISNUMBER('実質公債費比率（分子）の構造'!K$53),'実質公債費比率（分子）の構造'!K$53,NA())</f>
        <v>812</v>
      </c>
      <c r="D50" s="136" t="e">
        <f>NA()</f>
        <v>#N/A</v>
      </c>
      <c r="E50" s="136" t="e">
        <f>NA()</f>
        <v>#N/A</v>
      </c>
      <c r="F50" s="136">
        <f>IF(ISNUMBER('実質公債費比率（分子）の構造'!L$53),'実質公債費比率（分子）の構造'!L$53,NA())</f>
        <v>837</v>
      </c>
      <c r="G50" s="136" t="e">
        <f>NA()</f>
        <v>#N/A</v>
      </c>
      <c r="H50" s="136" t="e">
        <f>NA()</f>
        <v>#N/A</v>
      </c>
      <c r="I50" s="136">
        <f>IF(ISNUMBER('実質公債費比率（分子）の構造'!M$53),'実質公債費比率（分子）の構造'!M$53,NA())</f>
        <v>365</v>
      </c>
      <c r="J50" s="136" t="e">
        <f>NA()</f>
        <v>#N/A</v>
      </c>
      <c r="K50" s="136" t="e">
        <f>NA()</f>
        <v>#N/A</v>
      </c>
      <c r="L50" s="136">
        <f>IF(ISNUMBER('実質公債費比率（分子）の構造'!N$53),'実質公債費比率（分子）の構造'!N$53,NA())</f>
        <v>-257</v>
      </c>
      <c r="M50" s="136" t="e">
        <f>NA()</f>
        <v>#N/A</v>
      </c>
      <c r="N50" s="136" t="e">
        <f>NA()</f>
        <v>#N/A</v>
      </c>
      <c r="O50" s="136">
        <f>IF(ISNUMBER('実質公債費比率（分子）の構造'!O$53),'実質公債費比率（分子）の構造'!O$53,NA())</f>
        <v>-531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147790</v>
      </c>
      <c r="E56" s="135"/>
      <c r="F56" s="135"/>
      <c r="G56" s="135">
        <f>'将来負担比率（分子）の構造'!J$51</f>
        <v>152239</v>
      </c>
      <c r="H56" s="135"/>
      <c r="I56" s="135"/>
      <c r="J56" s="135">
        <f>'将来負担比率（分子）の構造'!K$51</f>
        <v>157417</v>
      </c>
      <c r="K56" s="135"/>
      <c r="L56" s="135"/>
      <c r="M56" s="135">
        <f>'将来負担比率（分子）の構造'!L$51</f>
        <v>162223</v>
      </c>
      <c r="N56" s="135"/>
      <c r="O56" s="135"/>
      <c r="P56" s="135">
        <f>'将来負担比率（分子）の構造'!M$51</f>
        <v>166529</v>
      </c>
    </row>
    <row r="57" spans="1:16">
      <c r="A57" s="135" t="s">
        <v>35</v>
      </c>
      <c r="B57" s="135"/>
      <c r="C57" s="135"/>
      <c r="D57" s="135">
        <f>'将来負担比率（分子）の構造'!I$50</f>
        <v>79089</v>
      </c>
      <c r="E57" s="135"/>
      <c r="F57" s="135"/>
      <c r="G57" s="135">
        <f>'将来負担比率（分子）の構造'!J$50</f>
        <v>81476</v>
      </c>
      <c r="H57" s="135"/>
      <c r="I57" s="135"/>
      <c r="J57" s="135">
        <f>'将来負担比率（分子）の構造'!K$50</f>
        <v>82703</v>
      </c>
      <c r="K57" s="135"/>
      <c r="L57" s="135"/>
      <c r="M57" s="135">
        <f>'将来負担比率（分子）の構造'!L$50</f>
        <v>82410</v>
      </c>
      <c r="N57" s="135"/>
      <c r="O57" s="135"/>
      <c r="P57" s="135">
        <f>'将来負担比率（分子）の構造'!M$50</f>
        <v>82374</v>
      </c>
    </row>
    <row r="58" spans="1:16">
      <c r="A58" s="135" t="s">
        <v>34</v>
      </c>
      <c r="B58" s="135"/>
      <c r="C58" s="135"/>
      <c r="D58" s="135">
        <f>'将来負担比率（分子）の構造'!I$49</f>
        <v>21219</v>
      </c>
      <c r="E58" s="135"/>
      <c r="F58" s="135"/>
      <c r="G58" s="135">
        <f>'将来負担比率（分子）の構造'!J$49</f>
        <v>23145</v>
      </c>
      <c r="H58" s="135"/>
      <c r="I58" s="135"/>
      <c r="J58" s="135">
        <f>'将来負担比率（分子）の構造'!K$49</f>
        <v>27713</v>
      </c>
      <c r="K58" s="135"/>
      <c r="L58" s="135"/>
      <c r="M58" s="135">
        <f>'将来負担比率（分子）の構造'!L$49</f>
        <v>31438</v>
      </c>
      <c r="N58" s="135"/>
      <c r="O58" s="135"/>
      <c r="P58" s="135">
        <f>'将来負担比率（分子）の構造'!M$49</f>
        <v>30100</v>
      </c>
    </row>
    <row r="59" spans="1:16">
      <c r="A59" s="135" t="s">
        <v>32</v>
      </c>
      <c r="B59" s="135">
        <f>'将来負担比率（分子）の構造'!I$48</f>
        <v>122</v>
      </c>
      <c r="C59" s="135"/>
      <c r="D59" s="135"/>
      <c r="E59" s="135">
        <f>'将来負担比率（分子）の構造'!J$48</f>
        <v>272</v>
      </c>
      <c r="F59" s="135"/>
      <c r="G59" s="135"/>
      <c r="H59" s="135">
        <f>'将来負担比率（分子）の構造'!K$48</f>
        <v>352</v>
      </c>
      <c r="I59" s="135"/>
      <c r="J59" s="135"/>
      <c r="K59" s="135">
        <f>'将来負担比率（分子）の構造'!L$48</f>
        <v>410</v>
      </c>
      <c r="L59" s="135"/>
      <c r="M59" s="135"/>
      <c r="N59" s="135">
        <f>'将来負担比率（分子）の構造'!M$48</f>
        <v>260</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439</v>
      </c>
      <c r="C61" s="135"/>
      <c r="D61" s="135"/>
      <c r="E61" s="135">
        <f>'将来負担比率（分子）の構造'!J$46</f>
        <v>1135</v>
      </c>
      <c r="F61" s="135"/>
      <c r="G61" s="135"/>
      <c r="H61" s="135">
        <f>'将来負担比率（分子）の構造'!K$46</f>
        <v>118</v>
      </c>
      <c r="I61" s="135"/>
      <c r="J61" s="135"/>
      <c r="K61" s="135">
        <f>'将来負担比率（分子）の構造'!L$46</f>
        <v>468</v>
      </c>
      <c r="L61" s="135"/>
      <c r="M61" s="135"/>
      <c r="N61" s="135" t="str">
        <f>'将来負担比率（分子）の構造'!M$46</f>
        <v>-</v>
      </c>
      <c r="O61" s="135"/>
      <c r="P61" s="135"/>
    </row>
    <row r="62" spans="1:16">
      <c r="A62" s="135" t="s">
        <v>29</v>
      </c>
      <c r="B62" s="135">
        <f>'将来負担比率（分子）の構造'!I$45</f>
        <v>36279</v>
      </c>
      <c r="C62" s="135"/>
      <c r="D62" s="135"/>
      <c r="E62" s="135">
        <f>'将来負担比率（分子）の構造'!J$45</f>
        <v>34707</v>
      </c>
      <c r="F62" s="135"/>
      <c r="G62" s="135"/>
      <c r="H62" s="135">
        <f>'将来負担比率（分子）の構造'!K$45</f>
        <v>33744</v>
      </c>
      <c r="I62" s="135"/>
      <c r="J62" s="135"/>
      <c r="K62" s="135">
        <f>'将来負担比率（分子）の構造'!L$45</f>
        <v>32341</v>
      </c>
      <c r="L62" s="135"/>
      <c r="M62" s="135"/>
      <c r="N62" s="135">
        <f>'将来負担比率（分子）の構造'!M$45</f>
        <v>29208</v>
      </c>
      <c r="O62" s="135"/>
      <c r="P62" s="135"/>
    </row>
    <row r="63" spans="1:16">
      <c r="A63" s="135" t="s">
        <v>28</v>
      </c>
      <c r="B63" s="135">
        <f>'将来負担比率（分子）の構造'!I$44</f>
        <v>485</v>
      </c>
      <c r="C63" s="135"/>
      <c r="D63" s="135"/>
      <c r="E63" s="135">
        <f>'将来負担比率（分子）の構造'!J$44</f>
        <v>443</v>
      </c>
      <c r="F63" s="135"/>
      <c r="G63" s="135"/>
      <c r="H63" s="135">
        <f>'将来負担比率（分子）の構造'!K$44</f>
        <v>400</v>
      </c>
      <c r="I63" s="135"/>
      <c r="J63" s="135"/>
      <c r="K63" s="135">
        <f>'将来負担比率（分子）の構造'!L$44</f>
        <v>355</v>
      </c>
      <c r="L63" s="135"/>
      <c r="M63" s="135"/>
      <c r="N63" s="135">
        <f>'将来負担比率（分子）の構造'!M$44</f>
        <v>311</v>
      </c>
      <c r="O63" s="135"/>
      <c r="P63" s="135"/>
    </row>
    <row r="64" spans="1:16">
      <c r="A64" s="135" t="s">
        <v>27</v>
      </c>
      <c r="B64" s="135">
        <f>'将来負担比率（分子）の構造'!I$43</f>
        <v>79343</v>
      </c>
      <c r="C64" s="135"/>
      <c r="D64" s="135"/>
      <c r="E64" s="135">
        <f>'将来負担比率（分子）の構造'!J$43</f>
        <v>80261</v>
      </c>
      <c r="F64" s="135"/>
      <c r="G64" s="135"/>
      <c r="H64" s="135">
        <f>'将来負担比率（分子）の構造'!K$43</f>
        <v>80650</v>
      </c>
      <c r="I64" s="135"/>
      <c r="J64" s="135"/>
      <c r="K64" s="135">
        <f>'将来負担比率（分子）の構造'!L$43</f>
        <v>80099</v>
      </c>
      <c r="L64" s="135"/>
      <c r="M64" s="135"/>
      <c r="N64" s="135">
        <f>'将来負担比率（分子）の構造'!M$43</f>
        <v>79132</v>
      </c>
      <c r="O64" s="135"/>
      <c r="P64" s="135"/>
    </row>
    <row r="65" spans="1:16">
      <c r="A65" s="135" t="s">
        <v>26</v>
      </c>
      <c r="B65" s="135">
        <f>'将来負担比率（分子）の構造'!I$42</f>
        <v>710</v>
      </c>
      <c r="C65" s="135"/>
      <c r="D65" s="135"/>
      <c r="E65" s="135">
        <f>'将来負担比率（分子）の構造'!J$42</f>
        <v>1287</v>
      </c>
      <c r="F65" s="135"/>
      <c r="G65" s="135"/>
      <c r="H65" s="135" t="str">
        <f>'将来負担比率（分子）の構造'!K$42</f>
        <v>-</v>
      </c>
      <c r="I65" s="135"/>
      <c r="J65" s="135"/>
      <c r="K65" s="135">
        <f>'将来負担比率（分子）の構造'!L$42</f>
        <v>413</v>
      </c>
      <c r="L65" s="135"/>
      <c r="M65" s="135"/>
      <c r="N65" s="135">
        <f>'将来負担比率（分子）の構造'!M$42</f>
        <v>971</v>
      </c>
      <c r="O65" s="135"/>
      <c r="P65" s="135"/>
    </row>
    <row r="66" spans="1:16">
      <c r="A66" s="135" t="s">
        <v>25</v>
      </c>
      <c r="B66" s="135">
        <f>'将来負担比率（分子）の構造'!I$41</f>
        <v>111969</v>
      </c>
      <c r="C66" s="135"/>
      <c r="D66" s="135"/>
      <c r="E66" s="135">
        <f>'将来負担比率（分子）の構造'!J$41</f>
        <v>116211</v>
      </c>
      <c r="F66" s="135"/>
      <c r="G66" s="135"/>
      <c r="H66" s="135">
        <f>'将来負担比率（分子）の構造'!K$41</f>
        <v>121212</v>
      </c>
      <c r="I66" s="135"/>
      <c r="J66" s="135"/>
      <c r="K66" s="135">
        <f>'将来負担比率（分子）の構造'!L$41</f>
        <v>126960</v>
      </c>
      <c r="L66" s="135"/>
      <c r="M66" s="135"/>
      <c r="N66" s="135">
        <f>'将来負担比率（分子）の構造'!M$41</f>
        <v>138323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96301433</v>
      </c>
      <c r="S5" s="639"/>
      <c r="T5" s="639"/>
      <c r="U5" s="639"/>
      <c r="V5" s="639"/>
      <c r="W5" s="639"/>
      <c r="X5" s="639"/>
      <c r="Y5" s="686"/>
      <c r="Z5" s="699">
        <v>50.1</v>
      </c>
      <c r="AA5" s="699"/>
      <c r="AB5" s="699"/>
      <c r="AC5" s="699"/>
      <c r="AD5" s="700">
        <v>89081877</v>
      </c>
      <c r="AE5" s="700"/>
      <c r="AF5" s="700"/>
      <c r="AG5" s="700"/>
      <c r="AH5" s="700"/>
      <c r="AI5" s="700"/>
      <c r="AJ5" s="700"/>
      <c r="AK5" s="700"/>
      <c r="AL5" s="687">
        <v>85.7</v>
      </c>
      <c r="AM5" s="656"/>
      <c r="AN5" s="656"/>
      <c r="AO5" s="688"/>
      <c r="AP5" s="675" t="s">
        <v>210</v>
      </c>
      <c r="AQ5" s="676"/>
      <c r="AR5" s="676"/>
      <c r="AS5" s="676"/>
      <c r="AT5" s="676"/>
      <c r="AU5" s="676"/>
      <c r="AV5" s="676"/>
      <c r="AW5" s="676"/>
      <c r="AX5" s="676"/>
      <c r="AY5" s="676"/>
      <c r="AZ5" s="676"/>
      <c r="BA5" s="676"/>
      <c r="BB5" s="676"/>
      <c r="BC5" s="676"/>
      <c r="BD5" s="676"/>
      <c r="BE5" s="676"/>
      <c r="BF5" s="677"/>
      <c r="BG5" s="588">
        <v>87248279</v>
      </c>
      <c r="BH5" s="589"/>
      <c r="BI5" s="589"/>
      <c r="BJ5" s="589"/>
      <c r="BK5" s="589"/>
      <c r="BL5" s="589"/>
      <c r="BM5" s="589"/>
      <c r="BN5" s="590"/>
      <c r="BO5" s="641">
        <v>90.6</v>
      </c>
      <c r="BP5" s="641"/>
      <c r="BQ5" s="641"/>
      <c r="BR5" s="641"/>
      <c r="BS5" s="642">
        <v>643627</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925878</v>
      </c>
      <c r="S6" s="589"/>
      <c r="T6" s="589"/>
      <c r="U6" s="589"/>
      <c r="V6" s="589"/>
      <c r="W6" s="589"/>
      <c r="X6" s="589"/>
      <c r="Y6" s="590"/>
      <c r="Z6" s="641">
        <v>0.5</v>
      </c>
      <c r="AA6" s="641"/>
      <c r="AB6" s="641"/>
      <c r="AC6" s="641"/>
      <c r="AD6" s="642">
        <v>925878</v>
      </c>
      <c r="AE6" s="642"/>
      <c r="AF6" s="642"/>
      <c r="AG6" s="642"/>
      <c r="AH6" s="642"/>
      <c r="AI6" s="642"/>
      <c r="AJ6" s="642"/>
      <c r="AK6" s="642"/>
      <c r="AL6" s="611">
        <v>0.9</v>
      </c>
      <c r="AM6" s="643"/>
      <c r="AN6" s="643"/>
      <c r="AO6" s="644"/>
      <c r="AP6" s="585" t="s">
        <v>215</v>
      </c>
      <c r="AQ6" s="586"/>
      <c r="AR6" s="586"/>
      <c r="AS6" s="586"/>
      <c r="AT6" s="586"/>
      <c r="AU6" s="586"/>
      <c r="AV6" s="586"/>
      <c r="AW6" s="586"/>
      <c r="AX6" s="586"/>
      <c r="AY6" s="586"/>
      <c r="AZ6" s="586"/>
      <c r="BA6" s="586"/>
      <c r="BB6" s="586"/>
      <c r="BC6" s="586"/>
      <c r="BD6" s="586"/>
      <c r="BE6" s="586"/>
      <c r="BF6" s="587"/>
      <c r="BG6" s="588">
        <v>87248279</v>
      </c>
      <c r="BH6" s="589"/>
      <c r="BI6" s="589"/>
      <c r="BJ6" s="589"/>
      <c r="BK6" s="589"/>
      <c r="BL6" s="589"/>
      <c r="BM6" s="589"/>
      <c r="BN6" s="590"/>
      <c r="BO6" s="641">
        <v>90.6</v>
      </c>
      <c r="BP6" s="641"/>
      <c r="BQ6" s="641"/>
      <c r="BR6" s="641"/>
      <c r="BS6" s="642">
        <v>643627</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987627</v>
      </c>
      <c r="CS6" s="589"/>
      <c r="CT6" s="589"/>
      <c r="CU6" s="589"/>
      <c r="CV6" s="589"/>
      <c r="CW6" s="589"/>
      <c r="CX6" s="589"/>
      <c r="CY6" s="590"/>
      <c r="CZ6" s="641">
        <v>0.5</v>
      </c>
      <c r="DA6" s="641"/>
      <c r="DB6" s="641"/>
      <c r="DC6" s="641"/>
      <c r="DD6" s="594">
        <v>2653</v>
      </c>
      <c r="DE6" s="589"/>
      <c r="DF6" s="589"/>
      <c r="DG6" s="589"/>
      <c r="DH6" s="589"/>
      <c r="DI6" s="589"/>
      <c r="DJ6" s="589"/>
      <c r="DK6" s="589"/>
      <c r="DL6" s="589"/>
      <c r="DM6" s="589"/>
      <c r="DN6" s="589"/>
      <c r="DO6" s="589"/>
      <c r="DP6" s="590"/>
      <c r="DQ6" s="594">
        <v>987627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189487</v>
      </c>
      <c r="S7" s="589"/>
      <c r="T7" s="589"/>
      <c r="U7" s="589"/>
      <c r="V7" s="589"/>
      <c r="W7" s="589"/>
      <c r="X7" s="589"/>
      <c r="Y7" s="590"/>
      <c r="Z7" s="641">
        <v>0.1</v>
      </c>
      <c r="AA7" s="641"/>
      <c r="AB7" s="641"/>
      <c r="AC7" s="641"/>
      <c r="AD7" s="642">
        <v>189487</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48735174</v>
      </c>
      <c r="BH7" s="589"/>
      <c r="BI7" s="589"/>
      <c r="BJ7" s="589"/>
      <c r="BK7" s="589"/>
      <c r="BL7" s="589"/>
      <c r="BM7" s="589"/>
      <c r="BN7" s="590"/>
      <c r="BO7" s="641">
        <v>50.6</v>
      </c>
      <c r="BP7" s="641"/>
      <c r="BQ7" s="641"/>
      <c r="BR7" s="641"/>
      <c r="BS7" s="642">
        <v>643627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17518032</v>
      </c>
      <c r="CS7" s="589"/>
      <c r="CT7" s="589"/>
      <c r="CU7" s="589"/>
      <c r="CV7" s="589"/>
      <c r="CW7" s="589"/>
      <c r="CX7" s="589"/>
      <c r="CY7" s="590"/>
      <c r="CZ7" s="641">
        <v>9.3000000000000007</v>
      </c>
      <c r="DA7" s="641"/>
      <c r="DB7" s="641"/>
      <c r="DC7" s="641"/>
      <c r="DD7" s="594">
        <v>998450</v>
      </c>
      <c r="DE7" s="589"/>
      <c r="DF7" s="589"/>
      <c r="DG7" s="589"/>
      <c r="DH7" s="589"/>
      <c r="DI7" s="589"/>
      <c r="DJ7" s="589"/>
      <c r="DK7" s="589"/>
      <c r="DL7" s="589"/>
      <c r="DM7" s="589"/>
      <c r="DN7" s="589"/>
      <c r="DO7" s="589"/>
      <c r="DP7" s="590"/>
      <c r="DQ7" s="594">
        <v>14414992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834941</v>
      </c>
      <c r="S8" s="589"/>
      <c r="T8" s="589"/>
      <c r="U8" s="589"/>
      <c r="V8" s="589"/>
      <c r="W8" s="589"/>
      <c r="X8" s="589"/>
      <c r="Y8" s="590"/>
      <c r="Z8" s="641">
        <v>0.4</v>
      </c>
      <c r="AA8" s="641"/>
      <c r="AB8" s="641"/>
      <c r="AC8" s="641"/>
      <c r="AD8" s="642">
        <v>834941</v>
      </c>
      <c r="AE8" s="642"/>
      <c r="AF8" s="642"/>
      <c r="AG8" s="642"/>
      <c r="AH8" s="642"/>
      <c r="AI8" s="642"/>
      <c r="AJ8" s="642"/>
      <c r="AK8" s="642"/>
      <c r="AL8" s="611">
        <v>0.8</v>
      </c>
      <c r="AM8" s="643"/>
      <c r="AN8" s="643"/>
      <c r="AO8" s="644"/>
      <c r="AP8" s="585" t="s">
        <v>221</v>
      </c>
      <c r="AQ8" s="586"/>
      <c r="AR8" s="586"/>
      <c r="AS8" s="586"/>
      <c r="AT8" s="586"/>
      <c r="AU8" s="586"/>
      <c r="AV8" s="586"/>
      <c r="AW8" s="586"/>
      <c r="AX8" s="586"/>
      <c r="AY8" s="586"/>
      <c r="AZ8" s="586"/>
      <c r="BA8" s="586"/>
      <c r="BB8" s="586"/>
      <c r="BC8" s="586"/>
      <c r="BD8" s="586"/>
      <c r="BE8" s="586"/>
      <c r="BF8" s="587"/>
      <c r="BG8" s="588">
        <v>1052723</v>
      </c>
      <c r="BH8" s="589"/>
      <c r="BI8" s="589"/>
      <c r="BJ8" s="589"/>
      <c r="BK8" s="589"/>
      <c r="BL8" s="589"/>
      <c r="BM8" s="589"/>
      <c r="BN8" s="590"/>
      <c r="BO8" s="641">
        <v>1.1000000000000001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78314927</v>
      </c>
      <c r="CS8" s="589"/>
      <c r="CT8" s="589"/>
      <c r="CU8" s="589"/>
      <c r="CV8" s="589"/>
      <c r="CW8" s="589"/>
      <c r="CX8" s="589"/>
      <c r="CY8" s="590"/>
      <c r="CZ8" s="641">
        <v>41.7</v>
      </c>
      <c r="DA8" s="641"/>
      <c r="DB8" s="641"/>
      <c r="DC8" s="641"/>
      <c r="DD8" s="594">
        <v>4572985</v>
      </c>
      <c r="DE8" s="589"/>
      <c r="DF8" s="589"/>
      <c r="DG8" s="589"/>
      <c r="DH8" s="589"/>
      <c r="DI8" s="589"/>
      <c r="DJ8" s="589"/>
      <c r="DK8" s="589"/>
      <c r="DL8" s="589"/>
      <c r="DM8" s="589"/>
      <c r="DN8" s="589"/>
      <c r="DO8" s="589"/>
      <c r="DP8" s="590"/>
      <c r="DQ8" s="594">
        <v>38820184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586029</v>
      </c>
      <c r="S9" s="589"/>
      <c r="T9" s="589"/>
      <c r="U9" s="589"/>
      <c r="V9" s="589"/>
      <c r="W9" s="589"/>
      <c r="X9" s="589"/>
      <c r="Y9" s="590"/>
      <c r="Z9" s="641">
        <v>0.3</v>
      </c>
      <c r="AA9" s="641"/>
      <c r="AB9" s="641"/>
      <c r="AC9" s="641"/>
      <c r="AD9" s="642">
        <v>586029</v>
      </c>
      <c r="AE9" s="642"/>
      <c r="AF9" s="642"/>
      <c r="AG9" s="642"/>
      <c r="AH9" s="642"/>
      <c r="AI9" s="642"/>
      <c r="AJ9" s="642"/>
      <c r="AK9" s="642"/>
      <c r="AL9" s="611">
        <v>0.6</v>
      </c>
      <c r="AM9" s="643"/>
      <c r="AN9" s="643"/>
      <c r="AO9" s="644"/>
      <c r="AP9" s="585" t="s">
        <v>225</v>
      </c>
      <c r="AQ9" s="586"/>
      <c r="AR9" s="586"/>
      <c r="AS9" s="586"/>
      <c r="AT9" s="586"/>
      <c r="AU9" s="586"/>
      <c r="AV9" s="586"/>
      <c r="AW9" s="586"/>
      <c r="AX9" s="586"/>
      <c r="AY9" s="586"/>
      <c r="AZ9" s="586"/>
      <c r="BA9" s="586"/>
      <c r="BB9" s="586"/>
      <c r="BC9" s="586"/>
      <c r="BD9" s="586"/>
      <c r="BE9" s="586"/>
      <c r="BF9" s="587"/>
      <c r="BG9" s="588">
        <v>40855980</v>
      </c>
      <c r="BH9" s="589"/>
      <c r="BI9" s="589"/>
      <c r="BJ9" s="589"/>
      <c r="BK9" s="589"/>
      <c r="BL9" s="589"/>
      <c r="BM9" s="589"/>
      <c r="BN9" s="590"/>
      <c r="BO9" s="641">
        <v>42.4</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18870311</v>
      </c>
      <c r="CS9" s="589"/>
      <c r="CT9" s="589"/>
      <c r="CU9" s="589"/>
      <c r="CV9" s="589"/>
      <c r="CW9" s="589"/>
      <c r="CX9" s="589"/>
      <c r="CY9" s="590"/>
      <c r="CZ9" s="641">
        <v>10.1</v>
      </c>
      <c r="DA9" s="641"/>
      <c r="DB9" s="641"/>
      <c r="DC9" s="641"/>
      <c r="DD9" s="594">
        <v>2438446</v>
      </c>
      <c r="DE9" s="589"/>
      <c r="DF9" s="589"/>
      <c r="DG9" s="589"/>
      <c r="DH9" s="589"/>
      <c r="DI9" s="589"/>
      <c r="DJ9" s="589"/>
      <c r="DK9" s="589"/>
      <c r="DL9" s="589"/>
      <c r="DM9" s="589"/>
      <c r="DN9" s="589"/>
      <c r="DO9" s="589"/>
      <c r="DP9" s="590"/>
      <c r="DQ9" s="594">
        <v>15684281</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6061225</v>
      </c>
      <c r="S10" s="589"/>
      <c r="T10" s="589"/>
      <c r="U10" s="589"/>
      <c r="V10" s="589"/>
      <c r="W10" s="589"/>
      <c r="X10" s="589"/>
      <c r="Y10" s="590"/>
      <c r="Z10" s="641">
        <v>3.2</v>
      </c>
      <c r="AA10" s="641"/>
      <c r="AB10" s="641"/>
      <c r="AC10" s="641"/>
      <c r="AD10" s="642">
        <v>6061225</v>
      </c>
      <c r="AE10" s="642"/>
      <c r="AF10" s="642"/>
      <c r="AG10" s="642"/>
      <c r="AH10" s="642"/>
      <c r="AI10" s="642"/>
      <c r="AJ10" s="642"/>
      <c r="AK10" s="642"/>
      <c r="AL10" s="611">
        <v>5.8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1425026</v>
      </c>
      <c r="BH10" s="589"/>
      <c r="BI10" s="589"/>
      <c r="BJ10" s="589"/>
      <c r="BK10" s="589"/>
      <c r="BL10" s="589"/>
      <c r="BM10" s="589"/>
      <c r="BN10" s="590"/>
      <c r="BO10" s="641">
        <v>1.5</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167904</v>
      </c>
      <c r="CS10" s="589"/>
      <c r="CT10" s="589"/>
      <c r="CU10" s="589"/>
      <c r="CV10" s="589"/>
      <c r="CW10" s="589"/>
      <c r="CX10" s="589"/>
      <c r="CY10" s="590"/>
      <c r="CZ10" s="641">
        <v>0.1</v>
      </c>
      <c r="DA10" s="641"/>
      <c r="DB10" s="641"/>
      <c r="DC10" s="641"/>
      <c r="DD10" s="594">
        <v>3391</v>
      </c>
      <c r="DE10" s="589"/>
      <c r="DF10" s="589"/>
      <c r="DG10" s="589"/>
      <c r="DH10" s="589"/>
      <c r="DI10" s="589"/>
      <c r="DJ10" s="589"/>
      <c r="DK10" s="589"/>
      <c r="DL10" s="589"/>
      <c r="DM10" s="589"/>
      <c r="DN10" s="589"/>
      <c r="DO10" s="589"/>
      <c r="DP10" s="590"/>
      <c r="DQ10" s="594">
        <v>149478</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3384</v>
      </c>
      <c r="S11" s="589"/>
      <c r="T11" s="589"/>
      <c r="U11" s="589"/>
      <c r="V11" s="589"/>
      <c r="W11" s="589"/>
      <c r="X11" s="589"/>
      <c r="Y11" s="590"/>
      <c r="Z11" s="641">
        <v>0</v>
      </c>
      <c r="AA11" s="641"/>
      <c r="AB11" s="641"/>
      <c r="AC11" s="641"/>
      <c r="AD11" s="642">
        <v>3384</v>
      </c>
      <c r="AE11" s="642"/>
      <c r="AF11" s="642"/>
      <c r="AG11" s="642"/>
      <c r="AH11" s="642"/>
      <c r="AI11" s="642"/>
      <c r="AJ11" s="642"/>
      <c r="AK11" s="642"/>
      <c r="AL11" s="611">
        <v>0</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5401445</v>
      </c>
      <c r="BH11" s="589"/>
      <c r="BI11" s="589"/>
      <c r="BJ11" s="589"/>
      <c r="BK11" s="589"/>
      <c r="BL11" s="589"/>
      <c r="BM11" s="589"/>
      <c r="BN11" s="590"/>
      <c r="BO11" s="641">
        <v>5.6</v>
      </c>
      <c r="BP11" s="641"/>
      <c r="BQ11" s="641"/>
      <c r="BR11" s="641"/>
      <c r="BS11" s="594">
        <v>643627</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557115</v>
      </c>
      <c r="CS11" s="589"/>
      <c r="CT11" s="589"/>
      <c r="CU11" s="589"/>
      <c r="CV11" s="589"/>
      <c r="CW11" s="589"/>
      <c r="CX11" s="589"/>
      <c r="CY11" s="590"/>
      <c r="CZ11" s="641">
        <v>0.3</v>
      </c>
      <c r="DA11" s="641"/>
      <c r="DB11" s="641"/>
      <c r="DC11" s="641"/>
      <c r="DD11" s="594">
        <v>84573</v>
      </c>
      <c r="DE11" s="589"/>
      <c r="DF11" s="589"/>
      <c r="DG11" s="589"/>
      <c r="DH11" s="589"/>
      <c r="DI11" s="589"/>
      <c r="DJ11" s="589"/>
      <c r="DK11" s="589"/>
      <c r="DL11" s="589"/>
      <c r="DM11" s="589"/>
      <c r="DN11" s="589"/>
      <c r="DO11" s="589"/>
      <c r="DP11" s="590"/>
      <c r="DQ11" s="594">
        <v>506724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34193621</v>
      </c>
      <c r="BH12" s="589"/>
      <c r="BI12" s="589"/>
      <c r="BJ12" s="589"/>
      <c r="BK12" s="589"/>
      <c r="BL12" s="589"/>
      <c r="BM12" s="589"/>
      <c r="BN12" s="590"/>
      <c r="BO12" s="641">
        <v>35.5</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4315227</v>
      </c>
      <c r="CS12" s="589"/>
      <c r="CT12" s="589"/>
      <c r="CU12" s="589"/>
      <c r="CV12" s="589"/>
      <c r="CW12" s="589"/>
      <c r="CX12" s="589"/>
      <c r="CY12" s="590"/>
      <c r="CZ12" s="641">
        <v>2.2999999999999998</v>
      </c>
      <c r="DA12" s="641"/>
      <c r="DB12" s="641"/>
      <c r="DC12" s="641"/>
      <c r="DD12" s="594">
        <v>31541</v>
      </c>
      <c r="DE12" s="589"/>
      <c r="DF12" s="589"/>
      <c r="DG12" s="589"/>
      <c r="DH12" s="589"/>
      <c r="DI12" s="589"/>
      <c r="DJ12" s="589"/>
      <c r="DK12" s="589"/>
      <c r="DL12" s="589"/>
      <c r="DM12" s="589"/>
      <c r="DN12" s="589"/>
      <c r="DO12" s="589"/>
      <c r="DP12" s="590"/>
      <c r="DQ12" s="594">
        <v>1148592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175888</v>
      </c>
      <c r="S13" s="589"/>
      <c r="T13" s="589"/>
      <c r="U13" s="589"/>
      <c r="V13" s="589"/>
      <c r="W13" s="589"/>
      <c r="X13" s="589"/>
      <c r="Y13" s="590"/>
      <c r="Z13" s="641">
        <v>0.1</v>
      </c>
      <c r="AA13" s="641"/>
      <c r="AB13" s="641"/>
      <c r="AC13" s="641"/>
      <c r="AD13" s="642">
        <v>175888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34073633</v>
      </c>
      <c r="BH13" s="589"/>
      <c r="BI13" s="589"/>
      <c r="BJ13" s="589"/>
      <c r="BK13" s="589"/>
      <c r="BL13" s="589"/>
      <c r="BM13" s="589"/>
      <c r="BN13" s="590"/>
      <c r="BO13" s="641">
        <v>35.4</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19504269</v>
      </c>
      <c r="CS13" s="589"/>
      <c r="CT13" s="589"/>
      <c r="CU13" s="589"/>
      <c r="CV13" s="589"/>
      <c r="CW13" s="589"/>
      <c r="CX13" s="589"/>
      <c r="CY13" s="590"/>
      <c r="CZ13" s="641">
        <v>10.4</v>
      </c>
      <c r="DA13" s="641"/>
      <c r="DB13" s="641"/>
      <c r="DC13" s="641"/>
      <c r="DD13" s="594">
        <v>8724152</v>
      </c>
      <c r="DE13" s="589"/>
      <c r="DF13" s="589"/>
      <c r="DG13" s="589"/>
      <c r="DH13" s="589"/>
      <c r="DI13" s="589"/>
      <c r="DJ13" s="589"/>
      <c r="DK13" s="589"/>
      <c r="DL13" s="589"/>
      <c r="DM13" s="589"/>
      <c r="DN13" s="589"/>
      <c r="DO13" s="589"/>
      <c r="DP13" s="590"/>
      <c r="DQ13" s="594">
        <v>13030981</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386420</v>
      </c>
      <c r="BH14" s="589"/>
      <c r="BI14" s="589"/>
      <c r="BJ14" s="589"/>
      <c r="BK14" s="589"/>
      <c r="BL14" s="589"/>
      <c r="BM14" s="589"/>
      <c r="BN14" s="590"/>
      <c r="BO14" s="641">
        <v>0.4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6789032</v>
      </c>
      <c r="CS14" s="589"/>
      <c r="CT14" s="589"/>
      <c r="CU14" s="589"/>
      <c r="CV14" s="589"/>
      <c r="CW14" s="589"/>
      <c r="CX14" s="589"/>
      <c r="CY14" s="590"/>
      <c r="CZ14" s="641">
        <v>3.6</v>
      </c>
      <c r="DA14" s="641"/>
      <c r="DB14" s="641"/>
      <c r="DC14" s="641"/>
      <c r="DD14" s="594">
        <v>717749</v>
      </c>
      <c r="DE14" s="589"/>
      <c r="DF14" s="589"/>
      <c r="DG14" s="589"/>
      <c r="DH14" s="589"/>
      <c r="DI14" s="589"/>
      <c r="DJ14" s="589"/>
      <c r="DK14" s="589"/>
      <c r="DL14" s="589"/>
      <c r="DM14" s="589"/>
      <c r="DN14" s="589"/>
      <c r="DO14" s="589"/>
      <c r="DP14" s="590"/>
      <c r="DQ14" s="594">
        <v>6149033</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450896</v>
      </c>
      <c r="S15" s="589"/>
      <c r="T15" s="589"/>
      <c r="U15" s="589"/>
      <c r="V15" s="589"/>
      <c r="W15" s="589"/>
      <c r="X15" s="589"/>
      <c r="Y15" s="590"/>
      <c r="Z15" s="641">
        <v>0.2</v>
      </c>
      <c r="AA15" s="641"/>
      <c r="AB15" s="641"/>
      <c r="AC15" s="641"/>
      <c r="AD15" s="642">
        <v>450896</v>
      </c>
      <c r="AE15" s="642"/>
      <c r="AF15" s="642"/>
      <c r="AG15" s="642"/>
      <c r="AH15" s="642"/>
      <c r="AI15" s="642"/>
      <c r="AJ15" s="642"/>
      <c r="AK15" s="642"/>
      <c r="AL15" s="611">
        <v>0.4</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3933064</v>
      </c>
      <c r="BH15" s="589"/>
      <c r="BI15" s="589"/>
      <c r="BJ15" s="589"/>
      <c r="BK15" s="589"/>
      <c r="BL15" s="589"/>
      <c r="BM15" s="589"/>
      <c r="BN15" s="590"/>
      <c r="BO15" s="641">
        <v>4.0999999999999996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28612462</v>
      </c>
      <c r="CS15" s="589"/>
      <c r="CT15" s="589"/>
      <c r="CU15" s="589"/>
      <c r="CV15" s="589"/>
      <c r="CW15" s="589"/>
      <c r="CX15" s="589"/>
      <c r="CY15" s="590"/>
      <c r="CZ15" s="641">
        <v>15.2</v>
      </c>
      <c r="DA15" s="641"/>
      <c r="DB15" s="641"/>
      <c r="DC15" s="641"/>
      <c r="DD15" s="594">
        <v>12774303</v>
      </c>
      <c r="DE15" s="589"/>
      <c r="DF15" s="589"/>
      <c r="DG15" s="589"/>
      <c r="DH15" s="589"/>
      <c r="DI15" s="589"/>
      <c r="DJ15" s="589"/>
      <c r="DK15" s="589"/>
      <c r="DL15" s="589"/>
      <c r="DM15" s="589"/>
      <c r="DN15" s="589"/>
      <c r="DO15" s="589"/>
      <c r="DP15" s="590"/>
      <c r="DQ15" s="594">
        <v>17760269</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5074282</v>
      </c>
      <c r="S16" s="589"/>
      <c r="T16" s="589"/>
      <c r="U16" s="589"/>
      <c r="V16" s="589"/>
      <c r="W16" s="589"/>
      <c r="X16" s="589"/>
      <c r="Y16" s="590"/>
      <c r="Z16" s="641">
        <v>2.6</v>
      </c>
      <c r="AA16" s="641"/>
      <c r="AB16" s="641"/>
      <c r="AC16" s="641"/>
      <c r="AD16" s="642">
        <v>4406651</v>
      </c>
      <c r="AE16" s="642"/>
      <c r="AF16" s="642"/>
      <c r="AG16" s="642"/>
      <c r="AH16" s="642"/>
      <c r="AI16" s="642"/>
      <c r="AJ16" s="642"/>
      <c r="AK16" s="642"/>
      <c r="AL16" s="611">
        <v>4.2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95408</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9709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4406651</v>
      </c>
      <c r="S17" s="589"/>
      <c r="T17" s="589"/>
      <c r="U17" s="589"/>
      <c r="V17" s="589"/>
      <c r="W17" s="589"/>
      <c r="X17" s="589"/>
      <c r="Y17" s="590"/>
      <c r="Z17" s="641">
        <v>2.2999999999999998</v>
      </c>
      <c r="AA17" s="641"/>
      <c r="AB17" s="641"/>
      <c r="AC17" s="641"/>
      <c r="AD17" s="642">
        <v>4406651</v>
      </c>
      <c r="AE17" s="642"/>
      <c r="AF17" s="642"/>
      <c r="AG17" s="642"/>
      <c r="AH17" s="642"/>
      <c r="AI17" s="642"/>
      <c r="AJ17" s="642"/>
      <c r="AK17" s="642"/>
      <c r="AL17" s="611">
        <v>4.2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11964600</v>
      </c>
      <c r="CS17" s="589"/>
      <c r="CT17" s="589"/>
      <c r="CU17" s="589"/>
      <c r="CV17" s="589"/>
      <c r="CW17" s="589"/>
      <c r="CX17" s="589"/>
      <c r="CY17" s="590"/>
      <c r="CZ17" s="641">
        <v>6.4</v>
      </c>
      <c r="DA17" s="641"/>
      <c r="DB17" s="641"/>
      <c r="DC17" s="641"/>
      <c r="DD17" s="594" t="s">
        <v>222</v>
      </c>
      <c r="DE17" s="589"/>
      <c r="DF17" s="589"/>
      <c r="DG17" s="589"/>
      <c r="DH17" s="589"/>
      <c r="DI17" s="589"/>
      <c r="DJ17" s="589"/>
      <c r="DK17" s="589"/>
      <c r="DL17" s="589"/>
      <c r="DM17" s="589"/>
      <c r="DN17" s="589"/>
      <c r="DO17" s="589"/>
      <c r="DP17" s="590"/>
      <c r="DQ17" s="594">
        <v>11964600</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398253</v>
      </c>
      <c r="S18" s="589"/>
      <c r="T18" s="589"/>
      <c r="U18" s="589"/>
      <c r="V18" s="589"/>
      <c r="W18" s="589"/>
      <c r="X18" s="589"/>
      <c r="Y18" s="590"/>
      <c r="Z18" s="641">
        <v>0.2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269378</v>
      </c>
      <c r="S19" s="589"/>
      <c r="T19" s="589"/>
      <c r="U19" s="589"/>
      <c r="V19" s="589"/>
      <c r="W19" s="589"/>
      <c r="X19" s="589"/>
      <c r="Y19" s="590"/>
      <c r="Z19" s="641">
        <v>0.1</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9053154</v>
      </c>
      <c r="BH19" s="589"/>
      <c r="BI19" s="589"/>
      <c r="BJ19" s="589"/>
      <c r="BK19" s="589"/>
      <c r="BL19" s="589"/>
      <c r="BM19" s="589"/>
      <c r="BN19" s="590"/>
      <c r="BO19" s="641">
        <v>9.4</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110603443</v>
      </c>
      <c r="S20" s="589"/>
      <c r="T20" s="589"/>
      <c r="U20" s="589"/>
      <c r="V20" s="589"/>
      <c r="W20" s="589"/>
      <c r="X20" s="589"/>
      <c r="Y20" s="590"/>
      <c r="Z20" s="641">
        <v>57.5</v>
      </c>
      <c r="AA20" s="641"/>
      <c r="AB20" s="641"/>
      <c r="AC20" s="641"/>
      <c r="AD20" s="642">
        <v>102716256</v>
      </c>
      <c r="AE20" s="642"/>
      <c r="AF20" s="642"/>
      <c r="AG20" s="642"/>
      <c r="AH20" s="642"/>
      <c r="AI20" s="642"/>
      <c r="AJ20" s="642"/>
      <c r="AK20" s="642"/>
      <c r="AL20" s="611">
        <v>98.8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9053154</v>
      </c>
      <c r="BH20" s="589"/>
      <c r="BI20" s="589"/>
      <c r="BJ20" s="589"/>
      <c r="BK20" s="589"/>
      <c r="BL20" s="589"/>
      <c r="BM20" s="589"/>
      <c r="BN20" s="590"/>
      <c r="BO20" s="641">
        <v>9.4</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187696914</v>
      </c>
      <c r="CS20" s="589"/>
      <c r="CT20" s="589"/>
      <c r="CU20" s="589"/>
      <c r="CV20" s="589"/>
      <c r="CW20" s="589"/>
      <c r="CX20" s="589"/>
      <c r="CY20" s="590"/>
      <c r="CZ20" s="641">
        <v>100</v>
      </c>
      <c r="DA20" s="641"/>
      <c r="DB20" s="641"/>
      <c r="DC20" s="641"/>
      <c r="DD20" s="594">
        <v>30348243</v>
      </c>
      <c r="DE20" s="589"/>
      <c r="DF20" s="589"/>
      <c r="DG20" s="589"/>
      <c r="DH20" s="589"/>
      <c r="DI20" s="589"/>
      <c r="DJ20" s="589"/>
      <c r="DK20" s="589"/>
      <c r="DL20" s="589"/>
      <c r="DM20" s="589"/>
      <c r="DN20" s="589"/>
      <c r="DO20" s="589"/>
      <c r="DP20" s="590"/>
      <c r="DQ20" s="594">
        <v>120626470</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60861</v>
      </c>
      <c r="S21" s="589"/>
      <c r="T21" s="589"/>
      <c r="U21" s="589"/>
      <c r="V21" s="589"/>
      <c r="W21" s="589"/>
      <c r="X21" s="589"/>
      <c r="Y21" s="590"/>
      <c r="Z21" s="641">
        <v>0</v>
      </c>
      <c r="AA21" s="641"/>
      <c r="AB21" s="641"/>
      <c r="AC21" s="641"/>
      <c r="AD21" s="642">
        <v>60861</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4991</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1845474</v>
      </c>
      <c r="S22" s="589"/>
      <c r="T22" s="589"/>
      <c r="U22" s="589"/>
      <c r="V22" s="589"/>
      <c r="W22" s="589"/>
      <c r="X22" s="589"/>
      <c r="Y22" s="590"/>
      <c r="Z22" s="641">
        <v>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v>1828607</v>
      </c>
      <c r="BH22" s="589"/>
      <c r="BI22" s="589"/>
      <c r="BJ22" s="589"/>
      <c r="BK22" s="589"/>
      <c r="BL22" s="589"/>
      <c r="BM22" s="589"/>
      <c r="BN22" s="590"/>
      <c r="BO22" s="641">
        <v>1.9</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3161586</v>
      </c>
      <c r="S23" s="589"/>
      <c r="T23" s="589"/>
      <c r="U23" s="589"/>
      <c r="V23" s="589"/>
      <c r="W23" s="589"/>
      <c r="X23" s="589"/>
      <c r="Y23" s="590"/>
      <c r="Z23" s="641">
        <v>1.6</v>
      </c>
      <c r="AA23" s="641"/>
      <c r="AB23" s="641"/>
      <c r="AC23" s="641"/>
      <c r="AD23" s="642">
        <v>302193</v>
      </c>
      <c r="AE23" s="642"/>
      <c r="AF23" s="642"/>
      <c r="AG23" s="642"/>
      <c r="AH23" s="642"/>
      <c r="AI23" s="642"/>
      <c r="AJ23" s="642"/>
      <c r="AK23" s="642"/>
      <c r="AL23" s="611">
        <v>0.3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7219556</v>
      </c>
      <c r="BH23" s="589"/>
      <c r="BI23" s="589"/>
      <c r="BJ23" s="589"/>
      <c r="BK23" s="589"/>
      <c r="BL23" s="589"/>
      <c r="BM23" s="589"/>
      <c r="BN23" s="590"/>
      <c r="BO23" s="641">
        <v>7.5</v>
      </c>
      <c r="BP23" s="641"/>
      <c r="BQ23" s="641"/>
      <c r="BR23" s="641"/>
      <c r="BS23" s="594" t="s">
        <v>222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1575522</v>
      </c>
      <c r="S24" s="589"/>
      <c r="T24" s="589"/>
      <c r="U24" s="589"/>
      <c r="V24" s="589"/>
      <c r="W24" s="589"/>
      <c r="X24" s="589"/>
      <c r="Y24" s="590"/>
      <c r="Z24" s="641">
        <v>0.8</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94169099</v>
      </c>
      <c r="CS24" s="639"/>
      <c r="CT24" s="639"/>
      <c r="CU24" s="639"/>
      <c r="CV24" s="639"/>
      <c r="CW24" s="639"/>
      <c r="CX24" s="639"/>
      <c r="CY24" s="686"/>
      <c r="CZ24" s="690">
        <v>50.2</v>
      </c>
      <c r="DA24" s="691"/>
      <c r="DB24" s="691"/>
      <c r="DC24" s="692"/>
      <c r="DD24" s="685">
        <v>58964141</v>
      </c>
      <c r="DE24" s="639"/>
      <c r="DF24" s="639"/>
      <c r="DG24" s="639"/>
      <c r="DH24" s="639"/>
      <c r="DI24" s="639"/>
      <c r="DJ24" s="639"/>
      <c r="DK24" s="686"/>
      <c r="DL24" s="685">
        <v>58405155</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32217888</v>
      </c>
      <c r="S25" s="589"/>
      <c r="T25" s="589"/>
      <c r="U25" s="589"/>
      <c r="V25" s="589"/>
      <c r="W25" s="589"/>
      <c r="X25" s="589"/>
      <c r="Y25" s="590"/>
      <c r="Z25" s="641">
        <v>16.8</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34247378</v>
      </c>
      <c r="CS25" s="607"/>
      <c r="CT25" s="607"/>
      <c r="CU25" s="607"/>
      <c r="CV25" s="607"/>
      <c r="CW25" s="607"/>
      <c r="CX25" s="607"/>
      <c r="CY25" s="608"/>
      <c r="CZ25" s="591">
        <v>18.2</v>
      </c>
      <c r="DA25" s="609"/>
      <c r="DB25" s="609"/>
      <c r="DC25" s="610"/>
      <c r="DD25" s="594">
        <v>30773461</v>
      </c>
      <c r="DE25" s="607"/>
      <c r="DF25" s="607"/>
      <c r="DG25" s="607"/>
      <c r="DH25" s="607"/>
      <c r="DI25" s="607"/>
      <c r="DJ25" s="607"/>
      <c r="DK25" s="608"/>
      <c r="DL25" s="594">
        <v>30247817</v>
      </c>
      <c r="DM25" s="607"/>
      <c r="DN25" s="607"/>
      <c r="DO25" s="607"/>
      <c r="DP25" s="607"/>
      <c r="DQ25" s="607"/>
      <c r="DR25" s="607"/>
      <c r="DS25" s="607"/>
      <c r="DT25" s="607"/>
      <c r="DU25" s="607"/>
      <c r="DV25" s="608"/>
      <c r="DW25" s="611">
        <v>27.5</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196769</v>
      </c>
      <c r="S26" s="589"/>
      <c r="T26" s="589"/>
      <c r="U26" s="589"/>
      <c r="V26" s="589"/>
      <c r="W26" s="589"/>
      <c r="X26" s="589"/>
      <c r="Y26" s="590"/>
      <c r="Z26" s="641">
        <v>0.1</v>
      </c>
      <c r="AA26" s="641"/>
      <c r="AB26" s="641"/>
      <c r="AC26" s="641"/>
      <c r="AD26" s="642">
        <v>196769</v>
      </c>
      <c r="AE26" s="642"/>
      <c r="AF26" s="642"/>
      <c r="AG26" s="642"/>
      <c r="AH26" s="642"/>
      <c r="AI26" s="642"/>
      <c r="AJ26" s="642"/>
      <c r="AK26" s="642"/>
      <c r="AL26" s="611">
        <v>0.2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23085114</v>
      </c>
      <c r="CS26" s="589"/>
      <c r="CT26" s="589"/>
      <c r="CU26" s="589"/>
      <c r="CV26" s="589"/>
      <c r="CW26" s="589"/>
      <c r="CX26" s="589"/>
      <c r="CY26" s="590"/>
      <c r="CZ26" s="591">
        <v>12.3</v>
      </c>
      <c r="DA26" s="609"/>
      <c r="DB26" s="609"/>
      <c r="DC26" s="610"/>
      <c r="DD26" s="594">
        <v>20206829</v>
      </c>
      <c r="DE26" s="589"/>
      <c r="DF26" s="589"/>
      <c r="DG26" s="589"/>
      <c r="DH26" s="589"/>
      <c r="DI26" s="589"/>
      <c r="DJ26" s="589"/>
      <c r="DK26" s="590"/>
      <c r="DL26" s="594" t="s">
        <v>281</v>
      </c>
      <c r="DM26" s="589"/>
      <c r="DN26" s="589"/>
      <c r="DO26" s="589"/>
      <c r="DP26" s="589"/>
      <c r="DQ26" s="589"/>
      <c r="DR26" s="589"/>
      <c r="DS26" s="589"/>
      <c r="DT26" s="589"/>
      <c r="DU26" s="589"/>
      <c r="DV26" s="590"/>
      <c r="DW26" s="611" t="s">
        <v>281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7777530</v>
      </c>
      <c r="S27" s="589"/>
      <c r="T27" s="589"/>
      <c r="U27" s="589"/>
      <c r="V27" s="589"/>
      <c r="W27" s="589"/>
      <c r="X27" s="589"/>
      <c r="Y27" s="590"/>
      <c r="Z27" s="641">
        <v>4</v>
      </c>
      <c r="AA27" s="641"/>
      <c r="AB27" s="641"/>
      <c r="AC27" s="641"/>
      <c r="AD27" s="642" t="s">
        <v>222</v>
      </c>
      <c r="AE27" s="642"/>
      <c r="AF27" s="642"/>
      <c r="AG27" s="642"/>
      <c r="AH27" s="642"/>
      <c r="AI27" s="642"/>
      <c r="AJ27" s="642"/>
      <c r="AK27" s="642"/>
      <c r="AL27" s="611" t="s">
        <v>222</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96301433</v>
      </c>
      <c r="BH27" s="589"/>
      <c r="BI27" s="589"/>
      <c r="BJ27" s="589"/>
      <c r="BK27" s="589"/>
      <c r="BL27" s="589"/>
      <c r="BM27" s="589"/>
      <c r="BN27" s="590"/>
      <c r="BO27" s="641">
        <v>100</v>
      </c>
      <c r="BP27" s="641"/>
      <c r="BQ27" s="641"/>
      <c r="BR27" s="641"/>
      <c r="BS27" s="594">
        <v>643627</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47961214</v>
      </c>
      <c r="CS27" s="607"/>
      <c r="CT27" s="607"/>
      <c r="CU27" s="607"/>
      <c r="CV27" s="607"/>
      <c r="CW27" s="607"/>
      <c r="CX27" s="607"/>
      <c r="CY27" s="608"/>
      <c r="CZ27" s="591">
        <v>25.6</v>
      </c>
      <c r="DA27" s="609"/>
      <c r="DB27" s="609"/>
      <c r="DC27" s="610"/>
      <c r="DD27" s="594">
        <v>16230173</v>
      </c>
      <c r="DE27" s="607"/>
      <c r="DF27" s="607"/>
      <c r="DG27" s="607"/>
      <c r="DH27" s="607"/>
      <c r="DI27" s="607"/>
      <c r="DJ27" s="607"/>
      <c r="DK27" s="608"/>
      <c r="DL27" s="594">
        <v>16228932</v>
      </c>
      <c r="DM27" s="607"/>
      <c r="DN27" s="607"/>
      <c r="DO27" s="607"/>
      <c r="DP27" s="607"/>
      <c r="DQ27" s="607"/>
      <c r="DR27" s="607"/>
      <c r="DS27" s="607"/>
      <c r="DT27" s="607"/>
      <c r="DU27" s="607"/>
      <c r="DV27" s="608"/>
      <c r="DW27" s="611">
        <v>14.8</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404639</v>
      </c>
      <c r="S28" s="589"/>
      <c r="T28" s="589"/>
      <c r="U28" s="589"/>
      <c r="V28" s="589"/>
      <c r="W28" s="589"/>
      <c r="X28" s="589"/>
      <c r="Y28" s="590"/>
      <c r="Z28" s="641">
        <v>0.2</v>
      </c>
      <c r="AA28" s="641"/>
      <c r="AB28" s="641"/>
      <c r="AC28" s="641"/>
      <c r="AD28" s="642">
        <v>243316</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11960507</v>
      </c>
      <c r="CS28" s="589"/>
      <c r="CT28" s="589"/>
      <c r="CU28" s="589"/>
      <c r="CV28" s="589"/>
      <c r="CW28" s="589"/>
      <c r="CX28" s="589"/>
      <c r="CY28" s="590"/>
      <c r="CZ28" s="591">
        <v>6.4</v>
      </c>
      <c r="DA28" s="609"/>
      <c r="DB28" s="609"/>
      <c r="DC28" s="610"/>
      <c r="DD28" s="594">
        <v>11960507</v>
      </c>
      <c r="DE28" s="589"/>
      <c r="DF28" s="589"/>
      <c r="DG28" s="589"/>
      <c r="DH28" s="589"/>
      <c r="DI28" s="589"/>
      <c r="DJ28" s="589"/>
      <c r="DK28" s="590"/>
      <c r="DL28" s="594">
        <v>11928406</v>
      </c>
      <c r="DM28" s="589"/>
      <c r="DN28" s="589"/>
      <c r="DO28" s="589"/>
      <c r="DP28" s="589"/>
      <c r="DQ28" s="589"/>
      <c r="DR28" s="589"/>
      <c r="DS28" s="589"/>
      <c r="DT28" s="589"/>
      <c r="DU28" s="589"/>
      <c r="DV28" s="590"/>
      <c r="DW28" s="611">
        <v>10.9</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663270</v>
      </c>
      <c r="S29" s="589"/>
      <c r="T29" s="589"/>
      <c r="U29" s="589"/>
      <c r="V29" s="589"/>
      <c r="W29" s="589"/>
      <c r="X29" s="589"/>
      <c r="Y29" s="590"/>
      <c r="Z29" s="641">
        <v>0.3</v>
      </c>
      <c r="AA29" s="641"/>
      <c r="AB29" s="641"/>
      <c r="AC29" s="641"/>
      <c r="AD29" s="642" t="s">
        <v>222</v>
      </c>
      <c r="AE29" s="642"/>
      <c r="AF29" s="642"/>
      <c r="AG29" s="642"/>
      <c r="AH29" s="642"/>
      <c r="AI29" s="642"/>
      <c r="AJ29" s="642"/>
      <c r="AK29" s="642"/>
      <c r="AL29" s="611" t="s">
        <v>222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11958342</v>
      </c>
      <c r="CS29" s="607"/>
      <c r="CT29" s="607"/>
      <c r="CU29" s="607"/>
      <c r="CV29" s="607"/>
      <c r="CW29" s="607"/>
      <c r="CX29" s="607"/>
      <c r="CY29" s="608"/>
      <c r="CZ29" s="591">
        <v>6.4</v>
      </c>
      <c r="DA29" s="609"/>
      <c r="DB29" s="609"/>
      <c r="DC29" s="610"/>
      <c r="DD29" s="594">
        <v>11958342</v>
      </c>
      <c r="DE29" s="607"/>
      <c r="DF29" s="607"/>
      <c r="DG29" s="607"/>
      <c r="DH29" s="607"/>
      <c r="DI29" s="607"/>
      <c r="DJ29" s="607"/>
      <c r="DK29" s="608"/>
      <c r="DL29" s="594">
        <v>11926241</v>
      </c>
      <c r="DM29" s="607"/>
      <c r="DN29" s="607"/>
      <c r="DO29" s="607"/>
      <c r="DP29" s="607"/>
      <c r="DQ29" s="607"/>
      <c r="DR29" s="607"/>
      <c r="DS29" s="607"/>
      <c r="DT29" s="607"/>
      <c r="DU29" s="607"/>
      <c r="DV29" s="608"/>
      <c r="DW29" s="611">
        <v>10.9</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4995603</v>
      </c>
      <c r="S30" s="589"/>
      <c r="T30" s="589"/>
      <c r="U30" s="589"/>
      <c r="V30" s="589"/>
      <c r="W30" s="589"/>
      <c r="X30" s="589"/>
      <c r="Y30" s="590"/>
      <c r="Z30" s="641">
        <v>2.6</v>
      </c>
      <c r="AA30" s="641"/>
      <c r="AB30" s="641"/>
      <c r="AC30" s="641"/>
      <c r="AD30" s="642" t="s">
        <v>222</v>
      </c>
      <c r="AE30" s="642"/>
      <c r="AF30" s="642"/>
      <c r="AG30" s="642"/>
      <c r="AH30" s="642"/>
      <c r="AI30" s="642"/>
      <c r="AJ30" s="642"/>
      <c r="AK30" s="642"/>
      <c r="AL30" s="611" t="s">
        <v>222</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98.6</v>
      </c>
      <c r="BH30" s="655"/>
      <c r="BI30" s="655"/>
      <c r="BJ30" s="655"/>
      <c r="BK30" s="655"/>
      <c r="BL30" s="655"/>
      <c r="BM30" s="656">
        <v>95</v>
      </c>
      <c r="BN30" s="655"/>
      <c r="BO30" s="655"/>
      <c r="BP30" s="655"/>
      <c r="BQ30" s="657"/>
      <c r="BR30" s="654">
        <v>98.6</v>
      </c>
      <c r="BS30" s="655"/>
      <c r="BT30" s="655"/>
      <c r="BU30" s="655"/>
      <c r="BV30" s="655"/>
      <c r="BW30" s="655"/>
      <c r="BX30" s="656">
        <v>94.7</v>
      </c>
      <c r="BY30" s="655"/>
      <c r="BZ30" s="655"/>
      <c r="CA30" s="655"/>
      <c r="CB30" s="657"/>
      <c r="CD30" s="660"/>
      <c r="CE30" s="661"/>
      <c r="CF30" s="625" t="s">
        <v>295</v>
      </c>
      <c r="CG30" s="622"/>
      <c r="CH30" s="622"/>
      <c r="CI30" s="622"/>
      <c r="CJ30" s="622"/>
      <c r="CK30" s="622"/>
      <c r="CL30" s="622"/>
      <c r="CM30" s="622"/>
      <c r="CN30" s="622"/>
      <c r="CO30" s="622"/>
      <c r="CP30" s="622"/>
      <c r="CQ30" s="623"/>
      <c r="CR30" s="588">
        <v>10646993</v>
      </c>
      <c r="CS30" s="589"/>
      <c r="CT30" s="589"/>
      <c r="CU30" s="589"/>
      <c r="CV30" s="589"/>
      <c r="CW30" s="589"/>
      <c r="CX30" s="589"/>
      <c r="CY30" s="590"/>
      <c r="CZ30" s="591">
        <v>5.7</v>
      </c>
      <c r="DA30" s="609"/>
      <c r="DB30" s="609"/>
      <c r="DC30" s="610"/>
      <c r="DD30" s="594">
        <v>10646993</v>
      </c>
      <c r="DE30" s="589"/>
      <c r="DF30" s="589"/>
      <c r="DG30" s="589"/>
      <c r="DH30" s="589"/>
      <c r="DI30" s="589"/>
      <c r="DJ30" s="589"/>
      <c r="DK30" s="590"/>
      <c r="DL30" s="594">
        <v>10614893</v>
      </c>
      <c r="DM30" s="589"/>
      <c r="DN30" s="589"/>
      <c r="DO30" s="589"/>
      <c r="DP30" s="589"/>
      <c r="DQ30" s="589"/>
      <c r="DR30" s="589"/>
      <c r="DS30" s="589"/>
      <c r="DT30" s="589"/>
      <c r="DU30" s="589"/>
      <c r="DV30" s="590"/>
      <c r="DW30" s="611">
        <v>9.6999999999999993</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1386057</v>
      </c>
      <c r="S31" s="589"/>
      <c r="T31" s="589"/>
      <c r="U31" s="589"/>
      <c r="V31" s="589"/>
      <c r="W31" s="589"/>
      <c r="X31" s="589"/>
      <c r="Y31" s="590"/>
      <c r="Z31" s="641">
        <v>0.7</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98.4</v>
      </c>
      <c r="BH31" s="607"/>
      <c r="BI31" s="607"/>
      <c r="BJ31" s="607"/>
      <c r="BK31" s="607"/>
      <c r="BL31" s="607"/>
      <c r="BM31" s="643">
        <v>94</v>
      </c>
      <c r="BN31" s="653"/>
      <c r="BO31" s="653"/>
      <c r="BP31" s="653"/>
      <c r="BQ31" s="617"/>
      <c r="BR31" s="652">
        <v>98.3</v>
      </c>
      <c r="BS31" s="607"/>
      <c r="BT31" s="607"/>
      <c r="BU31" s="607"/>
      <c r="BV31" s="607"/>
      <c r="BW31" s="607"/>
      <c r="BX31" s="643">
        <v>93.5</v>
      </c>
      <c r="BY31" s="653"/>
      <c r="BZ31" s="653"/>
      <c r="CA31" s="653"/>
      <c r="CB31" s="617"/>
      <c r="CD31" s="660"/>
      <c r="CE31" s="661"/>
      <c r="CF31" s="625" t="s">
        <v>299</v>
      </c>
      <c r="CG31" s="622"/>
      <c r="CH31" s="622"/>
      <c r="CI31" s="622"/>
      <c r="CJ31" s="622"/>
      <c r="CK31" s="622"/>
      <c r="CL31" s="622"/>
      <c r="CM31" s="622"/>
      <c r="CN31" s="622"/>
      <c r="CO31" s="622"/>
      <c r="CP31" s="622"/>
      <c r="CQ31" s="623"/>
      <c r="CR31" s="588">
        <v>1311349</v>
      </c>
      <c r="CS31" s="607"/>
      <c r="CT31" s="607"/>
      <c r="CU31" s="607"/>
      <c r="CV31" s="607"/>
      <c r="CW31" s="607"/>
      <c r="CX31" s="607"/>
      <c r="CY31" s="608"/>
      <c r="CZ31" s="591">
        <v>0.7</v>
      </c>
      <c r="DA31" s="609"/>
      <c r="DB31" s="609"/>
      <c r="DC31" s="610"/>
      <c r="DD31" s="594">
        <v>1311349</v>
      </c>
      <c r="DE31" s="607"/>
      <c r="DF31" s="607"/>
      <c r="DG31" s="607"/>
      <c r="DH31" s="607"/>
      <c r="DI31" s="607"/>
      <c r="DJ31" s="607"/>
      <c r="DK31" s="608"/>
      <c r="DL31" s="594">
        <v>1311348</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5417758</v>
      </c>
      <c r="S32" s="589"/>
      <c r="T32" s="589"/>
      <c r="U32" s="589"/>
      <c r="V32" s="589"/>
      <c r="W32" s="589"/>
      <c r="X32" s="589"/>
      <c r="Y32" s="590"/>
      <c r="Z32" s="641">
        <v>2.8</v>
      </c>
      <c r="AA32" s="641"/>
      <c r="AB32" s="641"/>
      <c r="AC32" s="641"/>
      <c r="AD32" s="642">
        <v>472856</v>
      </c>
      <c r="AE32" s="642"/>
      <c r="AF32" s="642"/>
      <c r="AG32" s="642"/>
      <c r="AH32" s="642"/>
      <c r="AI32" s="642"/>
      <c r="AJ32" s="642"/>
      <c r="AK32" s="642"/>
      <c r="AL32" s="611">
        <v>0.5</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98.8</v>
      </c>
      <c r="BH32" s="573"/>
      <c r="BI32" s="573"/>
      <c r="BJ32" s="573"/>
      <c r="BK32" s="573"/>
      <c r="BL32" s="573"/>
      <c r="BM32" s="636">
        <v>95.8</v>
      </c>
      <c r="BN32" s="573"/>
      <c r="BO32" s="573"/>
      <c r="BP32" s="573"/>
      <c r="BQ32" s="630"/>
      <c r="BR32" s="651">
        <v>98.7</v>
      </c>
      <c r="BS32" s="573"/>
      <c r="BT32" s="573"/>
      <c r="BU32" s="573"/>
      <c r="BV32" s="573"/>
      <c r="BW32" s="573"/>
      <c r="BX32" s="636">
        <v>95.6</v>
      </c>
      <c r="BY32" s="573"/>
      <c r="BZ32" s="573"/>
      <c r="CA32" s="573"/>
      <c r="CB32" s="630"/>
      <c r="CD32" s="662"/>
      <c r="CE32" s="663"/>
      <c r="CF32" s="625" t="s">
        <v>302</v>
      </c>
      <c r="CG32" s="622"/>
      <c r="CH32" s="622"/>
      <c r="CI32" s="622"/>
      <c r="CJ32" s="622"/>
      <c r="CK32" s="622"/>
      <c r="CL32" s="622"/>
      <c r="CM32" s="622"/>
      <c r="CN32" s="622"/>
      <c r="CO32" s="622"/>
      <c r="CP32" s="622"/>
      <c r="CQ32" s="623"/>
      <c r="CR32" s="588">
        <v>2165</v>
      </c>
      <c r="CS32" s="589"/>
      <c r="CT32" s="589"/>
      <c r="CU32" s="589"/>
      <c r="CV32" s="589"/>
      <c r="CW32" s="589"/>
      <c r="CX32" s="589"/>
      <c r="CY32" s="590"/>
      <c r="CZ32" s="591">
        <v>0</v>
      </c>
      <c r="DA32" s="609"/>
      <c r="DB32" s="609"/>
      <c r="DC32" s="610"/>
      <c r="DD32" s="594">
        <v>2165</v>
      </c>
      <c r="DE32" s="589"/>
      <c r="DF32" s="589"/>
      <c r="DG32" s="589"/>
      <c r="DH32" s="589"/>
      <c r="DI32" s="589"/>
      <c r="DJ32" s="589"/>
      <c r="DK32" s="590"/>
      <c r="DL32" s="594">
        <v>2165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21998000</v>
      </c>
      <c r="S33" s="589"/>
      <c r="T33" s="589"/>
      <c r="U33" s="589"/>
      <c r="V33" s="589"/>
      <c r="W33" s="589"/>
      <c r="X33" s="589"/>
      <c r="Y33" s="590"/>
      <c r="Z33" s="641">
        <v>11.4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63084164</v>
      </c>
      <c r="CS33" s="607"/>
      <c r="CT33" s="607"/>
      <c r="CU33" s="607"/>
      <c r="CV33" s="607"/>
      <c r="CW33" s="607"/>
      <c r="CX33" s="607"/>
      <c r="CY33" s="608"/>
      <c r="CZ33" s="591">
        <v>33.6</v>
      </c>
      <c r="DA33" s="609"/>
      <c r="DB33" s="609"/>
      <c r="DC33" s="610"/>
      <c r="DD33" s="594">
        <v>53191520</v>
      </c>
      <c r="DE33" s="607"/>
      <c r="DF33" s="607"/>
      <c r="DG33" s="607"/>
      <c r="DH33" s="607"/>
      <c r="DI33" s="607"/>
      <c r="DJ33" s="607"/>
      <c r="DK33" s="608"/>
      <c r="DL33" s="594">
        <v>44575395</v>
      </c>
      <c r="DM33" s="607"/>
      <c r="DN33" s="607"/>
      <c r="DO33" s="607"/>
      <c r="DP33" s="607"/>
      <c r="DQ33" s="607"/>
      <c r="DR33" s="607"/>
      <c r="DS33" s="607"/>
      <c r="DT33" s="607"/>
      <c r="DU33" s="607"/>
      <c r="DV33" s="608"/>
      <c r="DW33" s="611">
        <v>40.6</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27869141</v>
      </c>
      <c r="CS34" s="589"/>
      <c r="CT34" s="589"/>
      <c r="CU34" s="589"/>
      <c r="CV34" s="589"/>
      <c r="CW34" s="589"/>
      <c r="CX34" s="589"/>
      <c r="CY34" s="590"/>
      <c r="CZ34" s="591">
        <v>14.8</v>
      </c>
      <c r="DA34" s="609"/>
      <c r="DB34" s="609"/>
      <c r="DC34" s="610"/>
      <c r="DD34" s="594">
        <v>24205743</v>
      </c>
      <c r="DE34" s="589"/>
      <c r="DF34" s="589"/>
      <c r="DG34" s="589"/>
      <c r="DH34" s="589"/>
      <c r="DI34" s="589"/>
      <c r="DJ34" s="589"/>
      <c r="DK34" s="590"/>
      <c r="DL34" s="594">
        <v>21112382</v>
      </c>
      <c r="DM34" s="589"/>
      <c r="DN34" s="589"/>
      <c r="DO34" s="589"/>
      <c r="DP34" s="589"/>
      <c r="DQ34" s="589"/>
      <c r="DR34" s="589"/>
      <c r="DS34" s="589"/>
      <c r="DT34" s="589"/>
      <c r="DU34" s="589"/>
      <c r="DV34" s="590"/>
      <c r="DW34" s="611">
        <v>19.2</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5900000</v>
      </c>
      <c r="S35" s="589"/>
      <c r="T35" s="589"/>
      <c r="U35" s="589"/>
      <c r="V35" s="589"/>
      <c r="W35" s="589"/>
      <c r="X35" s="589"/>
      <c r="Y35" s="590"/>
      <c r="Z35" s="641">
        <v>3.1</v>
      </c>
      <c r="AA35" s="641"/>
      <c r="AB35" s="641"/>
      <c r="AC35" s="641"/>
      <c r="AD35" s="642" t="s">
        <v>222</v>
      </c>
      <c r="AE35" s="642"/>
      <c r="AF35" s="642"/>
      <c r="AG35" s="642"/>
      <c r="AH35" s="642"/>
      <c r="AI35" s="642"/>
      <c r="AJ35" s="642"/>
      <c r="AK35" s="642"/>
      <c r="AL35" s="611" t="s">
        <v>222</v>
      </c>
      <c r="AM35" s="643"/>
      <c r="AN35" s="643"/>
      <c r="AO35" s="644"/>
      <c r="AP35" s="186"/>
      <c r="AQ35" s="645" t="s">
        <v>310</v>
      </c>
      <c r="AR35" s="646"/>
      <c r="AS35" s="646"/>
      <c r="AT35" s="646"/>
      <c r="AU35" s="646"/>
      <c r="AV35" s="646"/>
      <c r="AW35" s="646"/>
      <c r="AX35" s="646"/>
      <c r="AY35" s="647"/>
      <c r="AZ35" s="638">
        <v>22092810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338487</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1441905</v>
      </c>
      <c r="CS35" s="607"/>
      <c r="CT35" s="607"/>
      <c r="CU35" s="607"/>
      <c r="CV35" s="607"/>
      <c r="CW35" s="607"/>
      <c r="CX35" s="607"/>
      <c r="CY35" s="608"/>
      <c r="CZ35" s="591">
        <v>0.8</v>
      </c>
      <c r="DA35" s="609"/>
      <c r="DB35" s="609"/>
      <c r="DC35" s="610"/>
      <c r="DD35" s="594">
        <v>1342612</v>
      </c>
      <c r="DE35" s="607"/>
      <c r="DF35" s="607"/>
      <c r="DG35" s="607"/>
      <c r="DH35" s="607"/>
      <c r="DI35" s="607"/>
      <c r="DJ35" s="607"/>
      <c r="DK35" s="608"/>
      <c r="DL35" s="594">
        <v>1342612</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192304400</v>
      </c>
      <c r="S36" s="629"/>
      <c r="T36" s="629"/>
      <c r="U36" s="629"/>
      <c r="V36" s="629"/>
      <c r="W36" s="629"/>
      <c r="X36" s="629"/>
      <c r="Y36" s="632"/>
      <c r="Z36" s="633">
        <v>100</v>
      </c>
      <c r="AA36" s="633"/>
      <c r="AB36" s="633"/>
      <c r="AC36" s="633"/>
      <c r="AD36" s="634">
        <v>103992251</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5509500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-1809790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9437931</v>
      </c>
      <c r="CS36" s="589"/>
      <c r="CT36" s="589"/>
      <c r="CU36" s="589"/>
      <c r="CV36" s="589"/>
      <c r="CW36" s="589"/>
      <c r="CX36" s="589"/>
      <c r="CY36" s="590"/>
      <c r="CZ36" s="591">
        <v>5</v>
      </c>
      <c r="DA36" s="609"/>
      <c r="DB36" s="609"/>
      <c r="DC36" s="610"/>
      <c r="DD36" s="594">
        <v>9007345</v>
      </c>
      <c r="DE36" s="589"/>
      <c r="DF36" s="589"/>
      <c r="DG36" s="589"/>
      <c r="DH36" s="589"/>
      <c r="DI36" s="589"/>
      <c r="DJ36" s="589"/>
      <c r="DK36" s="590"/>
      <c r="DL36" s="594">
        <v>7908012</v>
      </c>
      <c r="DM36" s="589"/>
      <c r="DN36" s="589"/>
      <c r="DO36" s="589"/>
      <c r="DP36" s="589"/>
      <c r="DQ36" s="589"/>
      <c r="DR36" s="589"/>
      <c r="DS36" s="589"/>
      <c r="DT36" s="589"/>
      <c r="DU36" s="589"/>
      <c r="DV36" s="590"/>
      <c r="DW36" s="611">
        <v>7.2</v>
      </c>
      <c r="DX36" s="612"/>
      <c r="DY36" s="612"/>
      <c r="DZ36" s="612"/>
      <c r="EA36" s="612"/>
      <c r="EB36" s="612"/>
      <c r="EC36" s="613"/>
    </row>
    <row r="37" spans="2:133" ht="11.25" customHeight="1">
      <c r="AQ37" s="614" t="s">
        <v>317</v>
      </c>
      <c r="AR37" s="615"/>
      <c r="AS37" s="615"/>
      <c r="AT37" s="615"/>
      <c r="AU37" s="615"/>
      <c r="AV37" s="615"/>
      <c r="AW37" s="615"/>
      <c r="AX37" s="615"/>
      <c r="AY37" s="616"/>
      <c r="AZ37" s="588">
        <v>1996500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94808</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316030</v>
      </c>
      <c r="CS37" s="607"/>
      <c r="CT37" s="607"/>
      <c r="CU37" s="607"/>
      <c r="CV37" s="607"/>
      <c r="CW37" s="607"/>
      <c r="CX37" s="607"/>
      <c r="CY37" s="608"/>
      <c r="CZ37" s="591">
        <v>0.2</v>
      </c>
      <c r="DA37" s="609"/>
      <c r="DB37" s="609"/>
      <c r="DC37" s="610"/>
      <c r="DD37" s="594">
        <v>316030</v>
      </c>
      <c r="DE37" s="607"/>
      <c r="DF37" s="607"/>
      <c r="DG37" s="607"/>
      <c r="DH37" s="607"/>
      <c r="DI37" s="607"/>
      <c r="DJ37" s="607"/>
      <c r="DK37" s="608"/>
      <c r="DL37" s="594">
        <v>207588</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320</v>
      </c>
      <c r="AR38" s="615"/>
      <c r="AS38" s="615"/>
      <c r="AT38" s="615"/>
      <c r="AU38" s="615"/>
      <c r="AV38" s="615"/>
      <c r="AW38" s="615"/>
      <c r="AX38" s="615"/>
      <c r="AY38" s="616"/>
      <c r="AZ38" s="588">
        <v>507000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152368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19765410</v>
      </c>
      <c r="CS38" s="589"/>
      <c r="CT38" s="589"/>
      <c r="CU38" s="589"/>
      <c r="CV38" s="589"/>
      <c r="CW38" s="589"/>
      <c r="CX38" s="589"/>
      <c r="CY38" s="590"/>
      <c r="CZ38" s="591">
        <v>10.5</v>
      </c>
      <c r="DA38" s="609"/>
      <c r="DB38" s="609"/>
      <c r="DC38" s="610"/>
      <c r="DD38" s="594">
        <v>18231662</v>
      </c>
      <c r="DE38" s="589"/>
      <c r="DF38" s="589"/>
      <c r="DG38" s="589"/>
      <c r="DH38" s="589"/>
      <c r="DI38" s="589"/>
      <c r="DJ38" s="589"/>
      <c r="DK38" s="590"/>
      <c r="DL38" s="594">
        <v>14061519</v>
      </c>
      <c r="DM38" s="589"/>
      <c r="DN38" s="589"/>
      <c r="DO38" s="589"/>
      <c r="DP38" s="589"/>
      <c r="DQ38" s="589"/>
      <c r="DR38" s="589"/>
      <c r="DS38" s="589"/>
      <c r="DT38" s="589"/>
      <c r="DU38" s="589"/>
      <c r="DV38" s="590"/>
      <c r="DW38" s="611">
        <v>12.8</v>
      </c>
      <c r="DX38" s="612"/>
      <c r="DY38" s="612"/>
      <c r="DZ38" s="612"/>
      <c r="EA38" s="612"/>
      <c r="EB38" s="612"/>
      <c r="EC38" s="613"/>
    </row>
    <row r="39" spans="2:133" ht="11.25" customHeight="1">
      <c r="AQ39" s="614" t="s">
        <v>323</v>
      </c>
      <c r="AR39" s="615"/>
      <c r="AS39" s="615"/>
      <c r="AT39" s="615"/>
      <c r="AU39" s="615"/>
      <c r="AV39" s="615"/>
      <c r="AW39" s="615"/>
      <c r="AX39" s="615"/>
      <c r="AY39" s="616"/>
      <c r="AZ39" s="588">
        <v>330900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343078</v>
      </c>
      <c r="CS39" s="607"/>
      <c r="CT39" s="607"/>
      <c r="CU39" s="607"/>
      <c r="CV39" s="607"/>
      <c r="CW39" s="607"/>
      <c r="CX39" s="607"/>
      <c r="CY39" s="608"/>
      <c r="CZ39" s="591">
        <v>0.2</v>
      </c>
      <c r="DA39" s="609"/>
      <c r="DB39" s="609"/>
      <c r="DC39" s="610"/>
      <c r="DD39" s="594">
        <v>250458</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4360304</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85</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4226699</v>
      </c>
      <c r="CS40" s="589"/>
      <c r="CT40" s="589"/>
      <c r="CU40" s="589"/>
      <c r="CV40" s="589"/>
      <c r="CW40" s="589"/>
      <c r="CX40" s="589"/>
      <c r="CY40" s="590"/>
      <c r="CZ40" s="591">
        <v>2.2999999999999998</v>
      </c>
      <c r="DA40" s="609"/>
      <c r="DB40" s="609"/>
      <c r="DC40" s="610"/>
      <c r="DD40" s="594">
        <v>153700</v>
      </c>
      <c r="DE40" s="589"/>
      <c r="DF40" s="589"/>
      <c r="DG40" s="589"/>
      <c r="DH40" s="589"/>
      <c r="DI40" s="589"/>
      <c r="DJ40" s="589"/>
      <c r="DK40" s="590"/>
      <c r="DL40" s="594">
        <v>150870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9388606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261</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30443651</v>
      </c>
      <c r="CS42" s="589"/>
      <c r="CT42" s="589"/>
      <c r="CU42" s="589"/>
      <c r="CV42" s="589"/>
      <c r="CW42" s="589"/>
      <c r="CX42" s="589"/>
      <c r="CY42" s="590"/>
      <c r="CZ42" s="591">
        <v>16.2</v>
      </c>
      <c r="DA42" s="592"/>
      <c r="DB42" s="592"/>
      <c r="DC42" s="593"/>
      <c r="DD42" s="594">
        <v>8470809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1707147</v>
      </c>
      <c r="CS43" s="607"/>
      <c r="CT43" s="607"/>
      <c r="CU43" s="607"/>
      <c r="CV43" s="607"/>
      <c r="CW43" s="607"/>
      <c r="CX43" s="607"/>
      <c r="CY43" s="608"/>
      <c r="CZ43" s="591">
        <v>0.9</v>
      </c>
      <c r="DA43" s="609"/>
      <c r="DB43" s="609"/>
      <c r="DC43" s="610"/>
      <c r="DD43" s="594">
        <v>1707024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30348243</v>
      </c>
      <c r="CS44" s="589"/>
      <c r="CT44" s="589"/>
      <c r="CU44" s="589"/>
      <c r="CV44" s="589"/>
      <c r="CW44" s="589"/>
      <c r="CX44" s="589"/>
      <c r="CY44" s="590"/>
      <c r="CZ44" s="591">
        <v>16.2</v>
      </c>
      <c r="DA44" s="592"/>
      <c r="DB44" s="592"/>
      <c r="DC44" s="593"/>
      <c r="DD44" s="594">
        <v>8461100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11327313</v>
      </c>
      <c r="CS45" s="607"/>
      <c r="CT45" s="607"/>
      <c r="CU45" s="607"/>
      <c r="CV45" s="607"/>
      <c r="CW45" s="607"/>
      <c r="CX45" s="607"/>
      <c r="CY45" s="608"/>
      <c r="CZ45" s="591">
        <v>6</v>
      </c>
      <c r="DA45" s="609"/>
      <c r="DB45" s="609"/>
      <c r="DC45" s="610"/>
      <c r="DD45" s="594">
        <v>718796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18977509</v>
      </c>
      <c r="CS46" s="589"/>
      <c r="CT46" s="589"/>
      <c r="CU46" s="589"/>
      <c r="CV46" s="589"/>
      <c r="CW46" s="589"/>
      <c r="CX46" s="589"/>
      <c r="CY46" s="590"/>
      <c r="CZ46" s="591">
        <v>10.1</v>
      </c>
      <c r="DA46" s="592"/>
      <c r="DB46" s="592"/>
      <c r="DC46" s="593"/>
      <c r="DD46" s="594">
        <v>7715957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95408</v>
      </c>
      <c r="CS47" s="607"/>
      <c r="CT47" s="607"/>
      <c r="CU47" s="607"/>
      <c r="CV47" s="607"/>
      <c r="CW47" s="607"/>
      <c r="CX47" s="607"/>
      <c r="CY47" s="608"/>
      <c r="CZ47" s="591">
        <v>0.1</v>
      </c>
      <c r="DA47" s="609"/>
      <c r="DB47" s="609"/>
      <c r="DC47" s="610"/>
      <c r="DD47" s="594">
        <v>9709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345</v>
      </c>
      <c r="CS48" s="589"/>
      <c r="CT48" s="589"/>
      <c r="CU48" s="589"/>
      <c r="CV48" s="589"/>
      <c r="CW48" s="589"/>
      <c r="CX48" s="589"/>
      <c r="CY48" s="590"/>
      <c r="CZ48" s="591" t="s">
        <v>345</v>
      </c>
      <c r="DA48" s="592"/>
      <c r="DB48" s="592"/>
      <c r="DC48" s="593"/>
      <c r="DD48" s="594" t="s">
        <v>345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187696914</v>
      </c>
      <c r="CS49" s="573"/>
      <c r="CT49" s="573"/>
      <c r="CU49" s="573"/>
      <c r="CV49" s="573"/>
      <c r="CW49" s="573"/>
      <c r="CX49" s="573"/>
      <c r="CY49" s="574"/>
      <c r="CZ49" s="575">
        <v>100</v>
      </c>
      <c r="DA49" s="576"/>
      <c r="DB49" s="576"/>
      <c r="DC49" s="577"/>
      <c r="DD49" s="578">
        <v>120626470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348</v>
      </c>
      <c r="DK2" s="1107"/>
      <c r="DL2" s="1107"/>
      <c r="DM2" s="1107"/>
      <c r="DN2" s="1107"/>
      <c r="DO2" s="1108"/>
      <c r="DP2" s="200"/>
      <c r="DQ2" s="1106" t="s">
        <v>349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9"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4" t="s">
        <v>366</v>
      </c>
      <c r="DH5" s="1095"/>
      <c r="DI5" s="1095"/>
      <c r="DJ5" s="1095"/>
      <c r="DK5" s="1096"/>
      <c r="DL5" s="1094" t="s">
        <v>367</v>
      </c>
      <c r="DM5" s="1095"/>
      <c r="DN5" s="1095"/>
      <c r="DO5" s="1095"/>
      <c r="DP5" s="1096"/>
      <c r="DQ5" s="997" t="s">
        <v>368</v>
      </c>
      <c r="DR5" s="998"/>
      <c r="DS5" s="998"/>
      <c r="DT5" s="998"/>
      <c r="DU5" s="999"/>
      <c r="DV5" s="997" t="s">
        <v>359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369</v>
      </c>
      <c r="C7" s="1047"/>
      <c r="D7" s="1047"/>
      <c r="E7" s="1047"/>
      <c r="F7" s="1047"/>
      <c r="G7" s="1047"/>
      <c r="H7" s="1047"/>
      <c r="I7" s="1047"/>
      <c r="J7" s="1047"/>
      <c r="K7" s="1047"/>
      <c r="L7" s="1047"/>
      <c r="M7" s="1047"/>
      <c r="N7" s="1047"/>
      <c r="O7" s="1047"/>
      <c r="P7" s="1048"/>
      <c r="Q7" s="1100">
        <v>193360</v>
      </c>
      <c r="R7" s="1101"/>
      <c r="S7" s="1101"/>
      <c r="T7" s="1101"/>
      <c r="U7" s="1101"/>
      <c r="V7" s="1101">
        <v>188853</v>
      </c>
      <c r="W7" s="1101"/>
      <c r="X7" s="1101"/>
      <c r="Y7" s="1101"/>
      <c r="Z7" s="1101"/>
      <c r="AA7" s="1101">
        <v>4506</v>
      </c>
      <c r="AB7" s="1101"/>
      <c r="AC7" s="1101"/>
      <c r="AD7" s="1101"/>
      <c r="AE7" s="1102"/>
      <c r="AF7" s="1103">
        <v>3302</v>
      </c>
      <c r="AG7" s="1104"/>
      <c r="AH7" s="1104"/>
      <c r="AI7" s="1104"/>
      <c r="AJ7" s="1105"/>
      <c r="AK7" s="1087">
        <v>4996</v>
      </c>
      <c r="AL7" s="1088"/>
      <c r="AM7" s="1088"/>
      <c r="AN7" s="1088"/>
      <c r="AO7" s="1088"/>
      <c r="AP7" s="1088">
        <v>137937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554</v>
      </c>
      <c r="BT7" s="1092"/>
      <c r="BU7" s="1092"/>
      <c r="BV7" s="1092"/>
      <c r="BW7" s="1092"/>
      <c r="BX7" s="1092"/>
      <c r="BY7" s="1092"/>
      <c r="BZ7" s="1092"/>
      <c r="CA7" s="1092"/>
      <c r="CB7" s="1092"/>
      <c r="CC7" s="1092"/>
      <c r="CD7" s="1092"/>
      <c r="CE7" s="1092"/>
      <c r="CF7" s="1092"/>
      <c r="CG7" s="1093"/>
      <c r="CH7" s="1084">
        <v>56</v>
      </c>
      <c r="CI7" s="1085"/>
      <c r="CJ7" s="1085"/>
      <c r="CK7" s="1085"/>
      <c r="CL7" s="1086"/>
      <c r="CM7" s="1084">
        <v>597</v>
      </c>
      <c r="CN7" s="1085"/>
      <c r="CO7" s="1085"/>
      <c r="CP7" s="1085"/>
      <c r="CQ7" s="1086"/>
      <c r="CR7" s="1084">
        <v>40</v>
      </c>
      <c r="CS7" s="1085"/>
      <c r="CT7" s="1085"/>
      <c r="CU7" s="1085"/>
      <c r="CV7" s="1086"/>
      <c r="CW7" s="1084" t="s">
        <v>483</v>
      </c>
      <c r="CX7" s="1085"/>
      <c r="CY7" s="1085"/>
      <c r="CZ7" s="1085"/>
      <c r="DA7" s="1086"/>
      <c r="DB7" s="1084" t="s">
        <v>483</v>
      </c>
      <c r="DC7" s="1085"/>
      <c r="DD7" s="1085"/>
      <c r="DE7" s="1085"/>
      <c r="DF7" s="1086"/>
      <c r="DG7" s="1084" t="s">
        <v>483</v>
      </c>
      <c r="DH7" s="1085"/>
      <c r="DI7" s="1085"/>
      <c r="DJ7" s="1085"/>
      <c r="DK7" s="1086"/>
      <c r="DL7" s="1084" t="s">
        <v>483</v>
      </c>
      <c r="DM7" s="1085"/>
      <c r="DN7" s="1085"/>
      <c r="DO7" s="1085"/>
      <c r="DP7" s="1086"/>
      <c r="DQ7" s="1084" t="s">
        <v>483</v>
      </c>
      <c r="DR7" s="1085"/>
      <c r="DS7" s="1085"/>
      <c r="DT7" s="1085"/>
      <c r="DU7" s="1086"/>
      <c r="DV7" s="1111"/>
      <c r="DW7" s="1112"/>
      <c r="DX7" s="1112"/>
      <c r="DY7" s="1112"/>
      <c r="DZ7" s="1113"/>
      <c r="EA7" s="205"/>
    </row>
    <row r="8" spans="1:131" s="206" customFormat="1" ht="26.25" customHeight="1">
      <c r="A8" s="212">
        <v>2</v>
      </c>
      <c r="B8" s="1033" t="s">
        <v>370</v>
      </c>
      <c r="C8" s="1034"/>
      <c r="D8" s="1034"/>
      <c r="E8" s="1034"/>
      <c r="F8" s="1034"/>
      <c r="G8" s="1034"/>
      <c r="H8" s="1034"/>
      <c r="I8" s="1034"/>
      <c r="J8" s="1034"/>
      <c r="K8" s="1034"/>
      <c r="L8" s="1034"/>
      <c r="M8" s="1034"/>
      <c r="N8" s="1034"/>
      <c r="O8" s="1034"/>
      <c r="P8" s="1035"/>
      <c r="Q8" s="1039">
        <v>151</v>
      </c>
      <c r="R8" s="1040"/>
      <c r="S8" s="1040"/>
      <c r="T8" s="1040"/>
      <c r="U8" s="1040"/>
      <c r="V8" s="1040">
        <v>50</v>
      </c>
      <c r="W8" s="1040"/>
      <c r="X8" s="1040"/>
      <c r="Y8" s="1040"/>
      <c r="Z8" s="1040"/>
      <c r="AA8" s="1040">
        <v>101</v>
      </c>
      <c r="AB8" s="1040"/>
      <c r="AC8" s="1040"/>
      <c r="AD8" s="1040"/>
      <c r="AE8" s="1041"/>
      <c r="AF8" s="1015">
        <v>101</v>
      </c>
      <c r="AG8" s="1016"/>
      <c r="AH8" s="1016"/>
      <c r="AI8" s="1016"/>
      <c r="AJ8" s="1017"/>
      <c r="AK8" s="1082">
        <v>1</v>
      </c>
      <c r="AL8" s="1083"/>
      <c r="AM8" s="1083"/>
      <c r="AN8" s="1083"/>
      <c r="AO8" s="1083"/>
      <c r="AP8" s="1083">
        <v>386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t="s">
        <v>562</v>
      </c>
      <c r="CI8" s="986"/>
      <c r="CJ8" s="986"/>
      <c r="CK8" s="986"/>
      <c r="CL8" s="987"/>
      <c r="CM8" s="985">
        <v>177</v>
      </c>
      <c r="CN8" s="986"/>
      <c r="CO8" s="986"/>
      <c r="CP8" s="986"/>
      <c r="CQ8" s="987"/>
      <c r="CR8" s="985">
        <v>10</v>
      </c>
      <c r="CS8" s="986"/>
      <c r="CT8" s="986"/>
      <c r="CU8" s="986"/>
      <c r="CV8" s="987"/>
      <c r="CW8" s="985">
        <v>5</v>
      </c>
      <c r="CX8" s="986"/>
      <c r="CY8" s="986"/>
      <c r="CZ8" s="986"/>
      <c r="DA8" s="987"/>
      <c r="DB8" s="985" t="s">
        <v>483</v>
      </c>
      <c r="DC8" s="986"/>
      <c r="DD8" s="986"/>
      <c r="DE8" s="986"/>
      <c r="DF8" s="987"/>
      <c r="DG8" s="985" t="s">
        <v>483</v>
      </c>
      <c r="DH8" s="986"/>
      <c r="DI8" s="986"/>
      <c r="DJ8" s="986"/>
      <c r="DK8" s="987"/>
      <c r="DL8" s="985" t="s">
        <v>483</v>
      </c>
      <c r="DM8" s="986"/>
      <c r="DN8" s="986"/>
      <c r="DO8" s="986"/>
      <c r="DP8" s="987"/>
      <c r="DQ8" s="985" t="s">
        <v>483</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556</v>
      </c>
      <c r="BT9" s="1011"/>
      <c r="BU9" s="1011"/>
      <c r="BV9" s="1011"/>
      <c r="BW9" s="1011"/>
      <c r="BX9" s="1011"/>
      <c r="BY9" s="1011"/>
      <c r="BZ9" s="1011"/>
      <c r="CA9" s="1011"/>
      <c r="CB9" s="1011"/>
      <c r="CC9" s="1011"/>
      <c r="CD9" s="1011"/>
      <c r="CE9" s="1011"/>
      <c r="CF9" s="1011"/>
      <c r="CG9" s="1012"/>
      <c r="CH9" s="985">
        <v>11</v>
      </c>
      <c r="CI9" s="986"/>
      <c r="CJ9" s="986"/>
      <c r="CK9" s="986"/>
      <c r="CL9" s="987"/>
      <c r="CM9" s="985">
        <v>134</v>
      </c>
      <c r="CN9" s="986"/>
      <c r="CO9" s="986"/>
      <c r="CP9" s="986"/>
      <c r="CQ9" s="987"/>
      <c r="CR9" s="985">
        <v>10</v>
      </c>
      <c r="CS9" s="986"/>
      <c r="CT9" s="986"/>
      <c r="CU9" s="986"/>
      <c r="CV9" s="987"/>
      <c r="CW9" s="985">
        <v>40</v>
      </c>
      <c r="CX9" s="986"/>
      <c r="CY9" s="986"/>
      <c r="CZ9" s="986"/>
      <c r="DA9" s="987"/>
      <c r="DB9" s="985" t="s">
        <v>483</v>
      </c>
      <c r="DC9" s="986"/>
      <c r="DD9" s="986"/>
      <c r="DE9" s="986"/>
      <c r="DF9" s="987"/>
      <c r="DG9" s="985" t="s">
        <v>483</v>
      </c>
      <c r="DH9" s="986"/>
      <c r="DI9" s="986"/>
      <c r="DJ9" s="986"/>
      <c r="DK9" s="987"/>
      <c r="DL9" s="985" t="s">
        <v>483</v>
      </c>
      <c r="DM9" s="986"/>
      <c r="DN9" s="986"/>
      <c r="DO9" s="986"/>
      <c r="DP9" s="987"/>
      <c r="DQ9" s="985" t="s">
        <v>483</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557</v>
      </c>
      <c r="BT10" s="1011"/>
      <c r="BU10" s="1011"/>
      <c r="BV10" s="1011"/>
      <c r="BW10" s="1011"/>
      <c r="BX10" s="1011"/>
      <c r="BY10" s="1011"/>
      <c r="BZ10" s="1011"/>
      <c r="CA10" s="1011"/>
      <c r="CB10" s="1011"/>
      <c r="CC10" s="1011"/>
      <c r="CD10" s="1011"/>
      <c r="CE10" s="1011"/>
      <c r="CF10" s="1011"/>
      <c r="CG10" s="1012"/>
      <c r="CH10" s="985">
        <v>64</v>
      </c>
      <c r="CI10" s="986"/>
      <c r="CJ10" s="986"/>
      <c r="CK10" s="986"/>
      <c r="CL10" s="987"/>
      <c r="CM10" s="985">
        <v>289</v>
      </c>
      <c r="CN10" s="986"/>
      <c r="CO10" s="986"/>
      <c r="CP10" s="986"/>
      <c r="CQ10" s="987"/>
      <c r="CR10" s="985">
        <v>10</v>
      </c>
      <c r="CS10" s="986"/>
      <c r="CT10" s="986"/>
      <c r="CU10" s="986"/>
      <c r="CV10" s="987"/>
      <c r="CW10" s="985" t="s">
        <v>483</v>
      </c>
      <c r="CX10" s="986"/>
      <c r="CY10" s="986"/>
      <c r="CZ10" s="986"/>
      <c r="DA10" s="987"/>
      <c r="DB10" s="985" t="s">
        <v>483</v>
      </c>
      <c r="DC10" s="986"/>
      <c r="DD10" s="986"/>
      <c r="DE10" s="986"/>
      <c r="DF10" s="987"/>
      <c r="DG10" s="985" t="s">
        <v>483</v>
      </c>
      <c r="DH10" s="986"/>
      <c r="DI10" s="986"/>
      <c r="DJ10" s="986"/>
      <c r="DK10" s="987"/>
      <c r="DL10" s="985" t="s">
        <v>483</v>
      </c>
      <c r="DM10" s="986"/>
      <c r="DN10" s="986"/>
      <c r="DO10" s="986"/>
      <c r="DP10" s="987"/>
      <c r="DQ10" s="985" t="s">
        <v>483</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558</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359</v>
      </c>
      <c r="CN11" s="986"/>
      <c r="CO11" s="986"/>
      <c r="CP11" s="986"/>
      <c r="CQ11" s="987"/>
      <c r="CR11" s="985">
        <v>276</v>
      </c>
      <c r="CS11" s="986"/>
      <c r="CT11" s="986"/>
      <c r="CU11" s="986"/>
      <c r="CV11" s="987"/>
      <c r="CW11" s="985">
        <v>62</v>
      </c>
      <c r="CX11" s="986"/>
      <c r="CY11" s="986"/>
      <c r="CZ11" s="986"/>
      <c r="DA11" s="987"/>
      <c r="DB11" s="985" t="s">
        <v>483</v>
      </c>
      <c r="DC11" s="986"/>
      <c r="DD11" s="986"/>
      <c r="DE11" s="986"/>
      <c r="DF11" s="987"/>
      <c r="DG11" s="985" t="s">
        <v>483</v>
      </c>
      <c r="DH11" s="986"/>
      <c r="DI11" s="986"/>
      <c r="DJ11" s="986"/>
      <c r="DK11" s="987"/>
      <c r="DL11" s="985" t="s">
        <v>483</v>
      </c>
      <c r="DM11" s="986"/>
      <c r="DN11" s="986"/>
      <c r="DO11" s="986"/>
      <c r="DP11" s="987"/>
      <c r="DQ11" s="985" t="s">
        <v>483</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559</v>
      </c>
      <c r="BT12" s="1011"/>
      <c r="BU12" s="1011"/>
      <c r="BV12" s="1011"/>
      <c r="BW12" s="1011"/>
      <c r="BX12" s="1011"/>
      <c r="BY12" s="1011"/>
      <c r="BZ12" s="1011"/>
      <c r="CA12" s="1011"/>
      <c r="CB12" s="1011"/>
      <c r="CC12" s="1011"/>
      <c r="CD12" s="1011"/>
      <c r="CE12" s="1011"/>
      <c r="CF12" s="1011"/>
      <c r="CG12" s="1012"/>
      <c r="CH12" s="985">
        <v>23</v>
      </c>
      <c r="CI12" s="986"/>
      <c r="CJ12" s="986"/>
      <c r="CK12" s="986"/>
      <c r="CL12" s="987"/>
      <c r="CM12" s="985">
        <v>266</v>
      </c>
      <c r="CN12" s="986"/>
      <c r="CO12" s="986"/>
      <c r="CP12" s="986"/>
      <c r="CQ12" s="987"/>
      <c r="CR12" s="985">
        <v>175</v>
      </c>
      <c r="CS12" s="986"/>
      <c r="CT12" s="986"/>
      <c r="CU12" s="986"/>
      <c r="CV12" s="987"/>
      <c r="CW12" s="985" t="s">
        <v>483</v>
      </c>
      <c r="CX12" s="986"/>
      <c r="CY12" s="986"/>
      <c r="CZ12" s="986"/>
      <c r="DA12" s="987"/>
      <c r="DB12" s="985" t="s">
        <v>483</v>
      </c>
      <c r="DC12" s="986"/>
      <c r="DD12" s="986"/>
      <c r="DE12" s="986"/>
      <c r="DF12" s="987"/>
      <c r="DG12" s="985" t="s">
        <v>483</v>
      </c>
      <c r="DH12" s="986"/>
      <c r="DI12" s="986"/>
      <c r="DJ12" s="986"/>
      <c r="DK12" s="987"/>
      <c r="DL12" s="985" t="s">
        <v>483</v>
      </c>
      <c r="DM12" s="986"/>
      <c r="DN12" s="986"/>
      <c r="DO12" s="986"/>
      <c r="DP12" s="987"/>
      <c r="DQ12" s="985" t="s">
        <v>483</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560</v>
      </c>
      <c r="BT13" s="1011"/>
      <c r="BU13" s="1011"/>
      <c r="BV13" s="1011"/>
      <c r="BW13" s="1011"/>
      <c r="BX13" s="1011"/>
      <c r="BY13" s="1011"/>
      <c r="BZ13" s="1011"/>
      <c r="CA13" s="1011"/>
      <c r="CB13" s="1011"/>
      <c r="CC13" s="1011"/>
      <c r="CD13" s="1011"/>
      <c r="CE13" s="1011"/>
      <c r="CF13" s="1011"/>
      <c r="CG13" s="1012"/>
      <c r="CH13" s="985" t="s">
        <v>563</v>
      </c>
      <c r="CI13" s="986"/>
      <c r="CJ13" s="986"/>
      <c r="CK13" s="986"/>
      <c r="CL13" s="987"/>
      <c r="CM13" s="985">
        <v>522</v>
      </c>
      <c r="CN13" s="986"/>
      <c r="CO13" s="986"/>
      <c r="CP13" s="986"/>
      <c r="CQ13" s="987"/>
      <c r="CR13" s="985">
        <v>300</v>
      </c>
      <c r="CS13" s="986"/>
      <c r="CT13" s="986"/>
      <c r="CU13" s="986"/>
      <c r="CV13" s="987"/>
      <c r="CW13" s="985">
        <v>72</v>
      </c>
      <c r="CX13" s="986"/>
      <c r="CY13" s="986"/>
      <c r="CZ13" s="986"/>
      <c r="DA13" s="987"/>
      <c r="DB13" s="985" t="s">
        <v>483</v>
      </c>
      <c r="DC13" s="986"/>
      <c r="DD13" s="986"/>
      <c r="DE13" s="986"/>
      <c r="DF13" s="987"/>
      <c r="DG13" s="985" t="s">
        <v>483</v>
      </c>
      <c r="DH13" s="986"/>
      <c r="DI13" s="986"/>
      <c r="DJ13" s="986"/>
      <c r="DK13" s="987"/>
      <c r="DL13" s="985" t="s">
        <v>483</v>
      </c>
      <c r="DM13" s="986"/>
      <c r="DN13" s="986"/>
      <c r="DO13" s="986"/>
      <c r="DP13" s="987"/>
      <c r="DQ13" s="985" t="s">
        <v>483</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561</v>
      </c>
      <c r="BT14" s="1011"/>
      <c r="BU14" s="1011"/>
      <c r="BV14" s="1011"/>
      <c r="BW14" s="1011"/>
      <c r="BX14" s="1011"/>
      <c r="BY14" s="1011"/>
      <c r="BZ14" s="1011"/>
      <c r="CA14" s="1011"/>
      <c r="CB14" s="1011"/>
      <c r="CC14" s="1011"/>
      <c r="CD14" s="1011"/>
      <c r="CE14" s="1011"/>
      <c r="CF14" s="1011"/>
      <c r="CG14" s="1012"/>
      <c r="CH14" s="985">
        <v>23</v>
      </c>
      <c r="CI14" s="986"/>
      <c r="CJ14" s="986"/>
      <c r="CK14" s="986"/>
      <c r="CL14" s="987"/>
      <c r="CM14" s="985">
        <v>941</v>
      </c>
      <c r="CN14" s="986"/>
      <c r="CO14" s="986"/>
      <c r="CP14" s="986"/>
      <c r="CQ14" s="987"/>
      <c r="CR14" s="985">
        <v>31</v>
      </c>
      <c r="CS14" s="986"/>
      <c r="CT14" s="986"/>
      <c r="CU14" s="986"/>
      <c r="CV14" s="987"/>
      <c r="CW14" s="985" t="s">
        <v>483</v>
      </c>
      <c r="CX14" s="986"/>
      <c r="CY14" s="986"/>
      <c r="CZ14" s="986"/>
      <c r="DA14" s="987"/>
      <c r="DB14" s="985" t="s">
        <v>483</v>
      </c>
      <c r="DC14" s="986"/>
      <c r="DD14" s="986"/>
      <c r="DE14" s="986"/>
      <c r="DF14" s="987"/>
      <c r="DG14" s="985" t="s">
        <v>483</v>
      </c>
      <c r="DH14" s="986"/>
      <c r="DI14" s="986"/>
      <c r="DJ14" s="986"/>
      <c r="DK14" s="987"/>
      <c r="DL14" s="985" t="s">
        <v>483</v>
      </c>
      <c r="DM14" s="986"/>
      <c r="DN14" s="986"/>
      <c r="DO14" s="986"/>
      <c r="DP14" s="987"/>
      <c r="DQ14" s="985" t="s">
        <v>483</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564</v>
      </c>
      <c r="BT15" s="1011"/>
      <c r="BU15" s="1011"/>
      <c r="BV15" s="1011"/>
      <c r="BW15" s="1011"/>
      <c r="BX15" s="1011"/>
      <c r="BY15" s="1011"/>
      <c r="BZ15" s="1011"/>
      <c r="CA15" s="1011"/>
      <c r="CB15" s="1011"/>
      <c r="CC15" s="1011"/>
      <c r="CD15" s="1011"/>
      <c r="CE15" s="1011"/>
      <c r="CF15" s="1011"/>
      <c r="CG15" s="1012"/>
      <c r="CH15" s="985">
        <v>1771</v>
      </c>
      <c r="CI15" s="986"/>
      <c r="CJ15" s="986"/>
      <c r="CK15" s="986"/>
      <c r="CL15" s="987"/>
      <c r="CM15" s="985">
        <v>-24543</v>
      </c>
      <c r="CN15" s="986"/>
      <c r="CO15" s="986"/>
      <c r="CP15" s="986"/>
      <c r="CQ15" s="987"/>
      <c r="CR15" s="985">
        <v>13939</v>
      </c>
      <c r="CS15" s="986"/>
      <c r="CT15" s="986"/>
      <c r="CU15" s="986"/>
      <c r="CV15" s="987"/>
      <c r="CW15" s="985">
        <v>92</v>
      </c>
      <c r="CX15" s="986"/>
      <c r="CY15" s="986"/>
      <c r="CZ15" s="986"/>
      <c r="DA15" s="987"/>
      <c r="DB15" s="985" t="s">
        <v>483</v>
      </c>
      <c r="DC15" s="986"/>
      <c r="DD15" s="986"/>
      <c r="DE15" s="986"/>
      <c r="DF15" s="987"/>
      <c r="DG15" s="985" t="s">
        <v>483</v>
      </c>
      <c r="DH15" s="986"/>
      <c r="DI15" s="986"/>
      <c r="DJ15" s="986"/>
      <c r="DK15" s="987"/>
      <c r="DL15" s="985" t="s">
        <v>483</v>
      </c>
      <c r="DM15" s="986"/>
      <c r="DN15" s="986"/>
      <c r="DO15" s="986"/>
      <c r="DP15" s="987"/>
      <c r="DQ15" s="985" t="s">
        <v>483</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565</v>
      </c>
      <c r="BT16" s="1011"/>
      <c r="BU16" s="1011"/>
      <c r="BV16" s="1011"/>
      <c r="BW16" s="1011"/>
      <c r="BX16" s="1011"/>
      <c r="BY16" s="1011"/>
      <c r="BZ16" s="1011"/>
      <c r="CA16" s="1011"/>
      <c r="CB16" s="1011"/>
      <c r="CC16" s="1011"/>
      <c r="CD16" s="1011"/>
      <c r="CE16" s="1011"/>
      <c r="CF16" s="1011"/>
      <c r="CG16" s="1012"/>
      <c r="CH16" s="985">
        <v>3963</v>
      </c>
      <c r="CI16" s="986"/>
      <c r="CJ16" s="986"/>
      <c r="CK16" s="986"/>
      <c r="CL16" s="987"/>
      <c r="CM16" s="985">
        <v>7193</v>
      </c>
      <c r="CN16" s="986"/>
      <c r="CO16" s="986"/>
      <c r="CP16" s="986"/>
      <c r="CQ16" s="987"/>
      <c r="CR16" s="985">
        <v>30</v>
      </c>
      <c r="CS16" s="986"/>
      <c r="CT16" s="986"/>
      <c r="CU16" s="986"/>
      <c r="CV16" s="987"/>
      <c r="CW16" s="985">
        <v>5</v>
      </c>
      <c r="CX16" s="986"/>
      <c r="CY16" s="986"/>
      <c r="CZ16" s="986"/>
      <c r="DA16" s="987"/>
      <c r="DB16" s="985" t="s">
        <v>483</v>
      </c>
      <c r="DC16" s="986"/>
      <c r="DD16" s="986"/>
      <c r="DE16" s="986"/>
      <c r="DF16" s="987"/>
      <c r="DG16" s="985" t="s">
        <v>483</v>
      </c>
      <c r="DH16" s="986"/>
      <c r="DI16" s="986"/>
      <c r="DJ16" s="986"/>
      <c r="DK16" s="987"/>
      <c r="DL16" s="985" t="s">
        <v>483</v>
      </c>
      <c r="DM16" s="986"/>
      <c r="DN16" s="986"/>
      <c r="DO16" s="986"/>
      <c r="DP16" s="987"/>
      <c r="DQ16" s="985" t="s">
        <v>483</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t="s">
        <v>567</v>
      </c>
      <c r="BS17" s="1010" t="s">
        <v>566</v>
      </c>
      <c r="BT17" s="1011"/>
      <c r="BU17" s="1011"/>
      <c r="BV17" s="1011"/>
      <c r="BW17" s="1011"/>
      <c r="BX17" s="1011"/>
      <c r="BY17" s="1011"/>
      <c r="BZ17" s="1011"/>
      <c r="CA17" s="1011"/>
      <c r="CB17" s="1011"/>
      <c r="CC17" s="1011"/>
      <c r="CD17" s="1011"/>
      <c r="CE17" s="1011"/>
      <c r="CF17" s="1011"/>
      <c r="CG17" s="1012"/>
      <c r="CH17" s="985">
        <v>5792</v>
      </c>
      <c r="CI17" s="986"/>
      <c r="CJ17" s="986"/>
      <c r="CK17" s="986"/>
      <c r="CL17" s="987"/>
      <c r="CM17" s="985">
        <v>57136</v>
      </c>
      <c r="CN17" s="986"/>
      <c r="CO17" s="986"/>
      <c r="CP17" s="986"/>
      <c r="CQ17" s="987"/>
      <c r="CR17" s="985">
        <v>75</v>
      </c>
      <c r="CS17" s="986"/>
      <c r="CT17" s="986"/>
      <c r="CU17" s="986"/>
      <c r="CV17" s="987"/>
      <c r="CW17" s="985" t="s">
        <v>483</v>
      </c>
      <c r="CX17" s="986"/>
      <c r="CY17" s="986"/>
      <c r="CZ17" s="986"/>
      <c r="DA17" s="987"/>
      <c r="DB17" s="985" t="s">
        <v>483</v>
      </c>
      <c r="DC17" s="986"/>
      <c r="DD17" s="986"/>
      <c r="DE17" s="986"/>
      <c r="DF17" s="987"/>
      <c r="DG17" s="985" t="s">
        <v>483</v>
      </c>
      <c r="DH17" s="986"/>
      <c r="DI17" s="986"/>
      <c r="DJ17" s="986"/>
      <c r="DK17" s="987"/>
      <c r="DL17" s="985">
        <v>15066</v>
      </c>
      <c r="DM17" s="986"/>
      <c r="DN17" s="986"/>
      <c r="DO17" s="986"/>
      <c r="DP17" s="987"/>
      <c r="DQ17" s="985" t="s">
        <v>483</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193510</v>
      </c>
      <c r="R23" s="1065"/>
      <c r="S23" s="1065"/>
      <c r="T23" s="1065"/>
      <c r="U23" s="1065"/>
      <c r="V23" s="1065">
        <v>188902</v>
      </c>
      <c r="W23" s="1065"/>
      <c r="X23" s="1065"/>
      <c r="Y23" s="1065"/>
      <c r="Z23" s="1065"/>
      <c r="AA23" s="1065">
        <v>4607</v>
      </c>
      <c r="AB23" s="1065"/>
      <c r="AC23" s="1065"/>
      <c r="AD23" s="1065"/>
      <c r="AE23" s="1066"/>
      <c r="AF23" s="1067">
        <v>3404</v>
      </c>
      <c r="AG23" s="1065"/>
      <c r="AH23" s="1065"/>
      <c r="AI23" s="1065"/>
      <c r="AJ23" s="1068"/>
      <c r="AK23" s="1069"/>
      <c r="AL23" s="1070"/>
      <c r="AM23" s="1070"/>
      <c r="AN23" s="1070"/>
      <c r="AO23" s="1070"/>
      <c r="AP23" s="1065">
        <v>138323</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352</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59894</v>
      </c>
      <c r="R28" s="1050"/>
      <c r="S28" s="1050"/>
      <c r="T28" s="1050"/>
      <c r="U28" s="1050"/>
      <c r="V28" s="1050">
        <v>59556</v>
      </c>
      <c r="W28" s="1050"/>
      <c r="X28" s="1050"/>
      <c r="Y28" s="1050"/>
      <c r="Z28" s="1050"/>
      <c r="AA28" s="1050">
        <v>338</v>
      </c>
      <c r="AB28" s="1050"/>
      <c r="AC28" s="1050"/>
      <c r="AD28" s="1050"/>
      <c r="AE28" s="1051"/>
      <c r="AF28" s="1052">
        <v>338</v>
      </c>
      <c r="AG28" s="1050"/>
      <c r="AH28" s="1050"/>
      <c r="AI28" s="1050"/>
      <c r="AJ28" s="1053"/>
      <c r="AK28" s="1054">
        <v>4794</v>
      </c>
      <c r="AL28" s="1042"/>
      <c r="AM28" s="1042"/>
      <c r="AN28" s="1042"/>
      <c r="AO28" s="1042"/>
      <c r="AP28" s="1042" t="s">
        <v>483</v>
      </c>
      <c r="AQ28" s="1042"/>
      <c r="AR28" s="1042"/>
      <c r="AS28" s="1042"/>
      <c r="AT28" s="1042"/>
      <c r="AU28" s="1042" t="s">
        <v>483</v>
      </c>
      <c r="AV28" s="1042"/>
      <c r="AW28" s="1042"/>
      <c r="AX28" s="1042"/>
      <c r="AY28" s="1042"/>
      <c r="AZ28" s="1043" t="s">
        <v>483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4774</v>
      </c>
      <c r="R29" s="1040"/>
      <c r="S29" s="1040"/>
      <c r="T29" s="1040"/>
      <c r="U29" s="1040"/>
      <c r="V29" s="1040">
        <v>4899</v>
      </c>
      <c r="W29" s="1040"/>
      <c r="X29" s="1040"/>
      <c r="Y29" s="1040"/>
      <c r="Z29" s="1040"/>
      <c r="AA29" s="1040">
        <v>-125</v>
      </c>
      <c r="AB29" s="1040"/>
      <c r="AC29" s="1040"/>
      <c r="AD29" s="1040"/>
      <c r="AE29" s="1041"/>
      <c r="AF29" s="1015">
        <v>-125</v>
      </c>
      <c r="AG29" s="1016"/>
      <c r="AH29" s="1016"/>
      <c r="AI29" s="1016"/>
      <c r="AJ29" s="1017"/>
      <c r="AK29" s="976" t="s">
        <v>553</v>
      </c>
      <c r="AL29" s="967"/>
      <c r="AM29" s="967"/>
      <c r="AN29" s="967"/>
      <c r="AO29" s="967"/>
      <c r="AP29" s="967" t="s">
        <v>483</v>
      </c>
      <c r="AQ29" s="967"/>
      <c r="AR29" s="967"/>
      <c r="AS29" s="967"/>
      <c r="AT29" s="967"/>
      <c r="AU29" s="967" t="s">
        <v>483</v>
      </c>
      <c r="AV29" s="967"/>
      <c r="AW29" s="967"/>
      <c r="AX29" s="967"/>
      <c r="AY29" s="967"/>
      <c r="AZ29" s="1038" t="s">
        <v>483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32035</v>
      </c>
      <c r="R30" s="1040"/>
      <c r="S30" s="1040"/>
      <c r="T30" s="1040"/>
      <c r="U30" s="1040"/>
      <c r="V30" s="1040">
        <v>32033</v>
      </c>
      <c r="W30" s="1040"/>
      <c r="X30" s="1040"/>
      <c r="Y30" s="1040"/>
      <c r="Z30" s="1040"/>
      <c r="AA30" s="1040">
        <v>2</v>
      </c>
      <c r="AB30" s="1040"/>
      <c r="AC30" s="1040"/>
      <c r="AD30" s="1040"/>
      <c r="AE30" s="1041"/>
      <c r="AF30" s="1015">
        <v>2</v>
      </c>
      <c r="AG30" s="1016"/>
      <c r="AH30" s="1016"/>
      <c r="AI30" s="1016"/>
      <c r="AJ30" s="1017"/>
      <c r="AK30" s="976">
        <v>4995</v>
      </c>
      <c r="AL30" s="967"/>
      <c r="AM30" s="967"/>
      <c r="AN30" s="967"/>
      <c r="AO30" s="967"/>
      <c r="AP30" s="967" t="s">
        <v>483</v>
      </c>
      <c r="AQ30" s="967"/>
      <c r="AR30" s="967"/>
      <c r="AS30" s="967"/>
      <c r="AT30" s="967"/>
      <c r="AU30" s="967" t="s">
        <v>483</v>
      </c>
      <c r="AV30" s="967"/>
      <c r="AW30" s="967"/>
      <c r="AX30" s="967"/>
      <c r="AY30" s="967"/>
      <c r="AZ30" s="1038" t="s">
        <v>483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5469</v>
      </c>
      <c r="R31" s="1040"/>
      <c r="S31" s="1040"/>
      <c r="T31" s="1040"/>
      <c r="U31" s="1040"/>
      <c r="V31" s="1040">
        <v>5461</v>
      </c>
      <c r="W31" s="1040"/>
      <c r="X31" s="1040"/>
      <c r="Y31" s="1040"/>
      <c r="Z31" s="1040"/>
      <c r="AA31" s="1040">
        <v>8</v>
      </c>
      <c r="AB31" s="1040"/>
      <c r="AC31" s="1040"/>
      <c r="AD31" s="1040"/>
      <c r="AE31" s="1041"/>
      <c r="AF31" s="1015">
        <v>8</v>
      </c>
      <c r="AG31" s="1016"/>
      <c r="AH31" s="1016"/>
      <c r="AI31" s="1016"/>
      <c r="AJ31" s="1017"/>
      <c r="AK31" s="976">
        <v>734</v>
      </c>
      <c r="AL31" s="967"/>
      <c r="AM31" s="967"/>
      <c r="AN31" s="967"/>
      <c r="AO31" s="967"/>
      <c r="AP31" s="967" t="s">
        <v>483</v>
      </c>
      <c r="AQ31" s="967"/>
      <c r="AR31" s="967"/>
      <c r="AS31" s="967"/>
      <c r="AT31" s="967"/>
      <c r="AU31" s="967" t="s">
        <v>483</v>
      </c>
      <c r="AV31" s="967"/>
      <c r="AW31" s="967"/>
      <c r="AX31" s="967"/>
      <c r="AY31" s="967"/>
      <c r="AZ31" s="1038" t="s">
        <v>483</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805</v>
      </c>
      <c r="R32" s="1040"/>
      <c r="S32" s="1040"/>
      <c r="T32" s="1040"/>
      <c r="U32" s="1040"/>
      <c r="V32" s="1040">
        <v>796</v>
      </c>
      <c r="W32" s="1040"/>
      <c r="X32" s="1040"/>
      <c r="Y32" s="1040"/>
      <c r="Z32" s="1040"/>
      <c r="AA32" s="1040">
        <v>9</v>
      </c>
      <c r="AB32" s="1040"/>
      <c r="AC32" s="1040"/>
      <c r="AD32" s="1040"/>
      <c r="AE32" s="1041"/>
      <c r="AF32" s="1015">
        <v>871</v>
      </c>
      <c r="AG32" s="1016"/>
      <c r="AH32" s="1016"/>
      <c r="AI32" s="1016"/>
      <c r="AJ32" s="1017"/>
      <c r="AK32" s="976">
        <v>234</v>
      </c>
      <c r="AL32" s="967"/>
      <c r="AM32" s="967"/>
      <c r="AN32" s="967"/>
      <c r="AO32" s="967"/>
      <c r="AP32" s="967">
        <v>1098</v>
      </c>
      <c r="AQ32" s="967"/>
      <c r="AR32" s="967"/>
      <c r="AS32" s="967"/>
      <c r="AT32" s="967"/>
      <c r="AU32" s="967">
        <v>650</v>
      </c>
      <c r="AV32" s="967"/>
      <c r="AW32" s="967"/>
      <c r="AX32" s="967"/>
      <c r="AY32" s="967"/>
      <c r="AZ32" s="1038" t="s">
        <v>483</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15421</v>
      </c>
      <c r="R33" s="1040"/>
      <c r="S33" s="1040"/>
      <c r="T33" s="1040"/>
      <c r="U33" s="1040"/>
      <c r="V33" s="1040">
        <v>14814</v>
      </c>
      <c r="W33" s="1040"/>
      <c r="X33" s="1040"/>
      <c r="Y33" s="1040"/>
      <c r="Z33" s="1040"/>
      <c r="AA33" s="1040">
        <v>606</v>
      </c>
      <c r="AB33" s="1040"/>
      <c r="AC33" s="1040"/>
      <c r="AD33" s="1040"/>
      <c r="AE33" s="1041"/>
      <c r="AF33" s="1015">
        <v>6961</v>
      </c>
      <c r="AG33" s="1016"/>
      <c r="AH33" s="1016"/>
      <c r="AI33" s="1016"/>
      <c r="AJ33" s="1017"/>
      <c r="AK33" s="976">
        <v>1538</v>
      </c>
      <c r="AL33" s="967"/>
      <c r="AM33" s="967"/>
      <c r="AN33" s="967"/>
      <c r="AO33" s="967"/>
      <c r="AP33" s="967">
        <v>9139</v>
      </c>
      <c r="AQ33" s="967"/>
      <c r="AR33" s="967"/>
      <c r="AS33" s="967"/>
      <c r="AT33" s="967"/>
      <c r="AU33" s="967">
        <v>5858</v>
      </c>
      <c r="AV33" s="967"/>
      <c r="AW33" s="967"/>
      <c r="AX33" s="967"/>
      <c r="AY33" s="967"/>
      <c r="AZ33" s="1038" t="s">
        <v>483</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23922</v>
      </c>
      <c r="R34" s="1040"/>
      <c r="S34" s="1040"/>
      <c r="T34" s="1040"/>
      <c r="U34" s="1040"/>
      <c r="V34" s="1040">
        <v>23832</v>
      </c>
      <c r="W34" s="1040"/>
      <c r="X34" s="1040"/>
      <c r="Y34" s="1040"/>
      <c r="Z34" s="1040"/>
      <c r="AA34" s="1040">
        <v>91</v>
      </c>
      <c r="AB34" s="1040"/>
      <c r="AC34" s="1040"/>
      <c r="AD34" s="1040"/>
      <c r="AE34" s="1041"/>
      <c r="AF34" s="1015">
        <v>69</v>
      </c>
      <c r="AG34" s="1016"/>
      <c r="AH34" s="1016"/>
      <c r="AI34" s="1016"/>
      <c r="AJ34" s="1017"/>
      <c r="AK34" s="976">
        <v>5510</v>
      </c>
      <c r="AL34" s="967"/>
      <c r="AM34" s="967"/>
      <c r="AN34" s="967"/>
      <c r="AO34" s="967"/>
      <c r="AP34" s="967">
        <v>139250</v>
      </c>
      <c r="AQ34" s="967"/>
      <c r="AR34" s="967"/>
      <c r="AS34" s="967"/>
      <c r="AT34" s="967"/>
      <c r="AU34" s="967">
        <v>70878</v>
      </c>
      <c r="AV34" s="967"/>
      <c r="AW34" s="967"/>
      <c r="AX34" s="967"/>
      <c r="AY34" s="967"/>
      <c r="AZ34" s="1038" t="s">
        <v>553</v>
      </c>
      <c r="BA34" s="1038"/>
      <c r="BB34" s="1038"/>
      <c r="BC34" s="1038"/>
      <c r="BD34" s="1038"/>
      <c r="BE34" s="1028" t="s">
        <v>392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1647</v>
      </c>
      <c r="R35" s="1040"/>
      <c r="S35" s="1040"/>
      <c r="T35" s="1040"/>
      <c r="U35" s="1040"/>
      <c r="V35" s="1040">
        <v>1647</v>
      </c>
      <c r="W35" s="1040"/>
      <c r="X35" s="1040"/>
      <c r="Y35" s="1040"/>
      <c r="Z35" s="1040"/>
      <c r="AA35" s="1040" t="s">
        <v>553</v>
      </c>
      <c r="AB35" s="1040"/>
      <c r="AC35" s="1040"/>
      <c r="AD35" s="1040"/>
      <c r="AE35" s="1041"/>
      <c r="AF35" s="1015" t="s">
        <v>222</v>
      </c>
      <c r="AG35" s="1016"/>
      <c r="AH35" s="1016"/>
      <c r="AI35" s="1016"/>
      <c r="AJ35" s="1017"/>
      <c r="AK35" s="976">
        <v>412</v>
      </c>
      <c r="AL35" s="967"/>
      <c r="AM35" s="967"/>
      <c r="AN35" s="967"/>
      <c r="AO35" s="967"/>
      <c r="AP35" s="967">
        <v>6120</v>
      </c>
      <c r="AQ35" s="967"/>
      <c r="AR35" s="967"/>
      <c r="AS35" s="967"/>
      <c r="AT35" s="967"/>
      <c r="AU35" s="967">
        <v>1745</v>
      </c>
      <c r="AV35" s="967"/>
      <c r="AW35" s="967"/>
      <c r="AX35" s="967"/>
      <c r="AY35" s="967"/>
      <c r="AZ35" s="1038" t="s">
        <v>483</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8124</v>
      </c>
      <c r="AG63" s="955"/>
      <c r="AH63" s="955"/>
      <c r="AI63" s="955"/>
      <c r="AJ63" s="1026"/>
      <c r="AK63" s="1027"/>
      <c r="AL63" s="959"/>
      <c r="AM63" s="959"/>
      <c r="AN63" s="959"/>
      <c r="AO63" s="959"/>
      <c r="AP63" s="955">
        <v>155607</v>
      </c>
      <c r="AQ63" s="955"/>
      <c r="AR63" s="955"/>
      <c r="AS63" s="955"/>
      <c r="AT63" s="955"/>
      <c r="AU63" s="955">
        <v>79131</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398</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v>3640</v>
      </c>
      <c r="AL68" s="978"/>
      <c r="AM68" s="978"/>
      <c r="AN68" s="978"/>
      <c r="AO68" s="978"/>
      <c r="AP68" s="978" t="s">
        <v>552</v>
      </c>
      <c r="AQ68" s="978"/>
      <c r="AR68" s="978"/>
      <c r="AS68" s="978"/>
      <c r="AT68" s="978"/>
      <c r="AU68" s="978" t="s">
        <v>483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170</v>
      </c>
      <c r="R69" s="967"/>
      <c r="S69" s="967"/>
      <c r="T69" s="967"/>
      <c r="U69" s="967"/>
      <c r="V69" s="967">
        <v>118</v>
      </c>
      <c r="W69" s="967"/>
      <c r="X69" s="967"/>
      <c r="Y69" s="967"/>
      <c r="Z69" s="967"/>
      <c r="AA69" s="967">
        <v>52</v>
      </c>
      <c r="AB69" s="967"/>
      <c r="AC69" s="967"/>
      <c r="AD69" s="967"/>
      <c r="AE69" s="967"/>
      <c r="AF69" s="967">
        <v>52</v>
      </c>
      <c r="AG69" s="967"/>
      <c r="AH69" s="967"/>
      <c r="AI69" s="967"/>
      <c r="AJ69" s="967"/>
      <c r="AK69" s="967" t="s">
        <v>483</v>
      </c>
      <c r="AL69" s="967"/>
      <c r="AM69" s="967"/>
      <c r="AN69" s="967"/>
      <c r="AO69" s="967"/>
      <c r="AP69" s="967" t="s">
        <v>553</v>
      </c>
      <c r="AQ69" s="967"/>
      <c r="AR69" s="967"/>
      <c r="AS69" s="967"/>
      <c r="AT69" s="967"/>
      <c r="AU69" s="967" t="s">
        <v>483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109</v>
      </c>
      <c r="R70" s="967"/>
      <c r="S70" s="967"/>
      <c r="T70" s="967"/>
      <c r="U70" s="967"/>
      <c r="V70" s="967">
        <v>101</v>
      </c>
      <c r="W70" s="967"/>
      <c r="X70" s="967"/>
      <c r="Y70" s="967"/>
      <c r="Z70" s="967"/>
      <c r="AA70" s="967">
        <v>8</v>
      </c>
      <c r="AB70" s="967"/>
      <c r="AC70" s="967"/>
      <c r="AD70" s="967"/>
      <c r="AE70" s="967"/>
      <c r="AF70" s="967">
        <v>8</v>
      </c>
      <c r="AG70" s="967"/>
      <c r="AH70" s="967"/>
      <c r="AI70" s="967"/>
      <c r="AJ70" s="967"/>
      <c r="AK70" s="967">
        <v>2</v>
      </c>
      <c r="AL70" s="967"/>
      <c r="AM70" s="967"/>
      <c r="AN70" s="967"/>
      <c r="AO70" s="967"/>
      <c r="AP70" s="967" t="s">
        <v>483</v>
      </c>
      <c r="AQ70" s="967"/>
      <c r="AR70" s="967"/>
      <c r="AS70" s="967"/>
      <c r="AT70" s="967"/>
      <c r="AU70" s="967" t="s">
        <v>483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129</v>
      </c>
      <c r="R71" s="967"/>
      <c r="S71" s="967"/>
      <c r="T71" s="967"/>
      <c r="U71" s="967"/>
      <c r="V71" s="967">
        <v>96</v>
      </c>
      <c r="W71" s="967"/>
      <c r="X71" s="967"/>
      <c r="Y71" s="967"/>
      <c r="Z71" s="967"/>
      <c r="AA71" s="967">
        <v>33</v>
      </c>
      <c r="AB71" s="967"/>
      <c r="AC71" s="967"/>
      <c r="AD71" s="967"/>
      <c r="AE71" s="967"/>
      <c r="AF71" s="967">
        <v>33</v>
      </c>
      <c r="AG71" s="967"/>
      <c r="AH71" s="967"/>
      <c r="AI71" s="967"/>
      <c r="AJ71" s="967"/>
      <c r="AK71" s="967" t="s">
        <v>483</v>
      </c>
      <c r="AL71" s="967"/>
      <c r="AM71" s="967"/>
      <c r="AN71" s="967"/>
      <c r="AO71" s="967"/>
      <c r="AP71" s="967" t="s">
        <v>483</v>
      </c>
      <c r="AQ71" s="967"/>
      <c r="AR71" s="967"/>
      <c r="AS71" s="967"/>
      <c r="AT71" s="967"/>
      <c r="AU71" s="967" t="s">
        <v>483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3">
        <v>4356</v>
      </c>
      <c r="R72" s="967"/>
      <c r="S72" s="967"/>
      <c r="T72" s="967"/>
      <c r="U72" s="967"/>
      <c r="V72" s="967">
        <v>4210</v>
      </c>
      <c r="W72" s="967"/>
      <c r="X72" s="967"/>
      <c r="Y72" s="967"/>
      <c r="Z72" s="967"/>
      <c r="AA72" s="967">
        <v>146</v>
      </c>
      <c r="AB72" s="967"/>
      <c r="AC72" s="967"/>
      <c r="AD72" s="967"/>
      <c r="AE72" s="967"/>
      <c r="AF72" s="967">
        <v>146</v>
      </c>
      <c r="AG72" s="967"/>
      <c r="AH72" s="967"/>
      <c r="AI72" s="967"/>
      <c r="AJ72" s="967"/>
      <c r="AK72" s="967">
        <v>57</v>
      </c>
      <c r="AL72" s="967"/>
      <c r="AM72" s="967"/>
      <c r="AN72" s="967"/>
      <c r="AO72" s="967"/>
      <c r="AP72" s="967" t="s">
        <v>483</v>
      </c>
      <c r="AQ72" s="967"/>
      <c r="AR72" s="967"/>
      <c r="AS72" s="967"/>
      <c r="AT72" s="967"/>
      <c r="AU72" s="967" t="s">
        <v>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511440</v>
      </c>
      <c r="R73" s="967"/>
      <c r="S73" s="967"/>
      <c r="T73" s="967"/>
      <c r="U73" s="967"/>
      <c r="V73" s="967">
        <v>496039</v>
      </c>
      <c r="W73" s="967"/>
      <c r="X73" s="967"/>
      <c r="Y73" s="967"/>
      <c r="Z73" s="967"/>
      <c r="AA73" s="967">
        <v>15401</v>
      </c>
      <c r="AB73" s="967"/>
      <c r="AC73" s="967"/>
      <c r="AD73" s="967"/>
      <c r="AE73" s="967"/>
      <c r="AF73" s="967">
        <v>15401</v>
      </c>
      <c r="AG73" s="967"/>
      <c r="AH73" s="967"/>
      <c r="AI73" s="967"/>
      <c r="AJ73" s="967"/>
      <c r="AK73" s="967">
        <v>5746</v>
      </c>
      <c r="AL73" s="967"/>
      <c r="AM73" s="967"/>
      <c r="AN73" s="967"/>
      <c r="AO73" s="967"/>
      <c r="AP73" s="967" t="s">
        <v>483</v>
      </c>
      <c r="AQ73" s="967"/>
      <c r="AR73" s="967"/>
      <c r="AS73" s="967"/>
      <c r="AT73" s="967"/>
      <c r="AU73" s="967" t="s">
        <v>483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550</v>
      </c>
      <c r="C74" s="971"/>
      <c r="D74" s="971"/>
      <c r="E74" s="971"/>
      <c r="F74" s="971"/>
      <c r="G74" s="971"/>
      <c r="H74" s="971"/>
      <c r="I74" s="971"/>
      <c r="J74" s="971"/>
      <c r="K74" s="971"/>
      <c r="L74" s="971"/>
      <c r="M74" s="971"/>
      <c r="N74" s="971"/>
      <c r="O74" s="971"/>
      <c r="P74" s="972"/>
      <c r="Q74" s="973">
        <v>1442</v>
      </c>
      <c r="R74" s="967"/>
      <c r="S74" s="967"/>
      <c r="T74" s="967"/>
      <c r="U74" s="967"/>
      <c r="V74" s="967">
        <v>1166</v>
      </c>
      <c r="W74" s="967"/>
      <c r="X74" s="967"/>
      <c r="Y74" s="967"/>
      <c r="Z74" s="967"/>
      <c r="AA74" s="967">
        <v>276</v>
      </c>
      <c r="AB74" s="967"/>
      <c r="AC74" s="967"/>
      <c r="AD74" s="967"/>
      <c r="AE74" s="967"/>
      <c r="AF74" s="967">
        <v>276</v>
      </c>
      <c r="AG74" s="967"/>
      <c r="AH74" s="967"/>
      <c r="AI74" s="967"/>
      <c r="AJ74" s="967"/>
      <c r="AK74" s="967" t="s">
        <v>483</v>
      </c>
      <c r="AL74" s="967"/>
      <c r="AM74" s="967"/>
      <c r="AN74" s="967"/>
      <c r="AO74" s="967"/>
      <c r="AP74" s="967">
        <v>661</v>
      </c>
      <c r="AQ74" s="967"/>
      <c r="AR74" s="967"/>
      <c r="AS74" s="967"/>
      <c r="AT74" s="967"/>
      <c r="AU74" s="967">
        <v>311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37660</v>
      </c>
      <c r="R75" s="975"/>
      <c r="S75" s="975"/>
      <c r="T75" s="975"/>
      <c r="U75" s="976"/>
      <c r="V75" s="977">
        <v>38789</v>
      </c>
      <c r="W75" s="975"/>
      <c r="X75" s="975"/>
      <c r="Y75" s="975"/>
      <c r="Z75" s="976"/>
      <c r="AA75" s="977">
        <v>-1129</v>
      </c>
      <c r="AB75" s="975"/>
      <c r="AC75" s="975"/>
      <c r="AD75" s="975"/>
      <c r="AE75" s="976"/>
      <c r="AF75" s="977">
        <v>-1129</v>
      </c>
      <c r="AG75" s="975"/>
      <c r="AH75" s="975"/>
      <c r="AI75" s="975"/>
      <c r="AJ75" s="976"/>
      <c r="AK75" s="977" t="s">
        <v>483</v>
      </c>
      <c r="AL75" s="975"/>
      <c r="AM75" s="975"/>
      <c r="AN75" s="975"/>
      <c r="AO75" s="976"/>
      <c r="AP75" s="977" t="s">
        <v>483</v>
      </c>
      <c r="AQ75" s="975"/>
      <c r="AR75" s="975"/>
      <c r="AS75" s="975"/>
      <c r="AT75" s="976"/>
      <c r="AU75" s="977" t="s">
        <v>483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15517</v>
      </c>
      <c r="AG88" s="955"/>
      <c r="AH88" s="955"/>
      <c r="AI88" s="955"/>
      <c r="AJ88" s="955"/>
      <c r="AK88" s="959"/>
      <c r="AL88" s="959"/>
      <c r="AM88" s="959"/>
      <c r="AN88" s="959"/>
      <c r="AO88" s="959"/>
      <c r="AP88" s="955">
        <v>661</v>
      </c>
      <c r="AQ88" s="955"/>
      <c r="AR88" s="955"/>
      <c r="AS88" s="955"/>
      <c r="AT88" s="955"/>
      <c r="AU88" s="955">
        <v>311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SUM(CR7:CV17)</f>
        <v>14896</v>
      </c>
      <c r="CS102" s="947"/>
      <c r="CT102" s="947"/>
      <c r="CU102" s="947"/>
      <c r="CV102" s="948"/>
      <c r="CW102" s="946">
        <f t="shared" ref="CW102" si="0">SUM(CW7:DA17)</f>
        <v>276</v>
      </c>
      <c r="CX102" s="947"/>
      <c r="CY102" s="947"/>
      <c r="CZ102" s="947"/>
      <c r="DA102" s="948"/>
      <c r="DB102" s="946" t="s">
        <v>568</v>
      </c>
      <c r="DC102" s="947"/>
      <c r="DD102" s="947"/>
      <c r="DE102" s="947"/>
      <c r="DF102" s="948"/>
      <c r="DG102" s="946" t="s">
        <v>569</v>
      </c>
      <c r="DH102" s="947"/>
      <c r="DI102" s="947"/>
      <c r="DJ102" s="947"/>
      <c r="DK102" s="948"/>
      <c r="DL102" s="946">
        <f t="shared" ref="DL102" si="1">SUM(DL7:DP17)</f>
        <v>15066</v>
      </c>
      <c r="DM102" s="947"/>
      <c r="DN102" s="947"/>
      <c r="DO102" s="947"/>
      <c r="DP102" s="948"/>
      <c r="DQ102" s="946" t="s">
        <v>569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289</v>
      </c>
      <c r="AG109" s="888"/>
      <c r="AH109" s="888"/>
      <c r="AI109" s="888"/>
      <c r="AJ109" s="889"/>
      <c r="AK109" s="890" t="s">
        <v>288</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289</v>
      </c>
      <c r="BW109" s="888"/>
      <c r="BX109" s="888"/>
      <c r="BY109" s="888"/>
      <c r="BZ109" s="889"/>
      <c r="CA109" s="890" t="s">
        <v>288</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289</v>
      </c>
      <c r="DM109" s="888"/>
      <c r="DN109" s="888"/>
      <c r="DO109" s="888"/>
      <c r="DP109" s="889"/>
      <c r="DQ109" s="890" t="s">
        <v>288</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11758277</v>
      </c>
      <c r="AB110" s="873"/>
      <c r="AC110" s="873"/>
      <c r="AD110" s="873"/>
      <c r="AE110" s="874"/>
      <c r="AF110" s="875">
        <v>11668052</v>
      </c>
      <c r="AG110" s="873"/>
      <c r="AH110" s="873"/>
      <c r="AI110" s="873"/>
      <c r="AJ110" s="874"/>
      <c r="AK110" s="875">
        <v>11921094</v>
      </c>
      <c r="AL110" s="873"/>
      <c r="AM110" s="873"/>
      <c r="AN110" s="873"/>
      <c r="AO110" s="874"/>
      <c r="AP110" s="876">
        <v>12.4</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121212408</v>
      </c>
      <c r="BR110" s="800"/>
      <c r="BS110" s="800"/>
      <c r="BT110" s="800"/>
      <c r="BU110" s="800"/>
      <c r="BV110" s="800">
        <v>126960225</v>
      </c>
      <c r="BW110" s="800"/>
      <c r="BX110" s="800"/>
      <c r="BY110" s="800"/>
      <c r="BZ110" s="800"/>
      <c r="CA110" s="800">
        <v>138322958</v>
      </c>
      <c r="CB110" s="800"/>
      <c r="CC110" s="800"/>
      <c r="CD110" s="800"/>
      <c r="CE110" s="800"/>
      <c r="CF110" s="861">
        <v>143.80000000000001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v>28597</v>
      </c>
      <c r="AL111" s="909"/>
      <c r="AM111" s="909"/>
      <c r="AN111" s="909"/>
      <c r="AO111" s="910"/>
      <c r="AP111" s="912">
        <v>0</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222</v>
      </c>
      <c r="BR111" s="771"/>
      <c r="BS111" s="771"/>
      <c r="BT111" s="771"/>
      <c r="BU111" s="771"/>
      <c r="BV111" s="771">
        <v>412536</v>
      </c>
      <c r="BW111" s="771"/>
      <c r="BX111" s="771"/>
      <c r="BY111" s="771"/>
      <c r="BZ111" s="771"/>
      <c r="CA111" s="771">
        <v>971307</v>
      </c>
      <c r="CB111" s="771"/>
      <c r="CC111" s="771"/>
      <c r="CD111" s="771"/>
      <c r="CE111" s="771"/>
      <c r="CF111" s="848">
        <v>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84860</v>
      </c>
      <c r="AB112" s="784"/>
      <c r="AC112" s="784"/>
      <c r="AD112" s="784"/>
      <c r="AE112" s="785"/>
      <c r="AF112" s="786">
        <v>84860</v>
      </c>
      <c r="AG112" s="784"/>
      <c r="AH112" s="784"/>
      <c r="AI112" s="784"/>
      <c r="AJ112" s="785"/>
      <c r="AK112" s="786">
        <v>83333</v>
      </c>
      <c r="AL112" s="784"/>
      <c r="AM112" s="784"/>
      <c r="AN112" s="784"/>
      <c r="AO112" s="785"/>
      <c r="AP112" s="754">
        <v>0.1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80650458</v>
      </c>
      <c r="BR112" s="771"/>
      <c r="BS112" s="771"/>
      <c r="BT112" s="771"/>
      <c r="BU112" s="771"/>
      <c r="BV112" s="771">
        <v>80098666</v>
      </c>
      <c r="BW112" s="771"/>
      <c r="BX112" s="771"/>
      <c r="BY112" s="771"/>
      <c r="BZ112" s="771"/>
      <c r="CA112" s="771">
        <v>79132156</v>
      </c>
      <c r="CB112" s="771"/>
      <c r="CC112" s="771"/>
      <c r="CD112" s="771"/>
      <c r="CE112" s="771"/>
      <c r="CF112" s="848">
        <v>82.2</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5607464</v>
      </c>
      <c r="AB113" s="909"/>
      <c r="AC113" s="909"/>
      <c r="AD113" s="909"/>
      <c r="AE113" s="910"/>
      <c r="AF113" s="911">
        <v>5066159</v>
      </c>
      <c r="AG113" s="909"/>
      <c r="AH113" s="909"/>
      <c r="AI113" s="909"/>
      <c r="AJ113" s="910"/>
      <c r="AK113" s="911">
        <v>5094925</v>
      </c>
      <c r="AL113" s="909"/>
      <c r="AM113" s="909"/>
      <c r="AN113" s="909"/>
      <c r="AO113" s="910"/>
      <c r="AP113" s="912">
        <v>5.3</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399501</v>
      </c>
      <c r="BR113" s="771"/>
      <c r="BS113" s="771"/>
      <c r="BT113" s="771"/>
      <c r="BU113" s="771"/>
      <c r="BV113" s="771">
        <v>355098</v>
      </c>
      <c r="BW113" s="771"/>
      <c r="BX113" s="771"/>
      <c r="BY113" s="771"/>
      <c r="BZ113" s="771"/>
      <c r="CA113" s="771">
        <v>310756</v>
      </c>
      <c r="CB113" s="771"/>
      <c r="CC113" s="771"/>
      <c r="CD113" s="771"/>
      <c r="CE113" s="771"/>
      <c r="CF113" s="848">
        <v>0.3</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48714</v>
      </c>
      <c r="AB114" s="784"/>
      <c r="AC114" s="784"/>
      <c r="AD114" s="784"/>
      <c r="AE114" s="785"/>
      <c r="AF114" s="786">
        <v>48750</v>
      </c>
      <c r="AG114" s="784"/>
      <c r="AH114" s="784"/>
      <c r="AI114" s="784"/>
      <c r="AJ114" s="785"/>
      <c r="AK114" s="786">
        <v>48793</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33744325</v>
      </c>
      <c r="BR114" s="771"/>
      <c r="BS114" s="771"/>
      <c r="BT114" s="771"/>
      <c r="BU114" s="771"/>
      <c r="BV114" s="771">
        <v>32341477</v>
      </c>
      <c r="BW114" s="771"/>
      <c r="BX114" s="771"/>
      <c r="BY114" s="771"/>
      <c r="BZ114" s="771"/>
      <c r="CA114" s="771">
        <v>29207641</v>
      </c>
      <c r="CB114" s="771"/>
      <c r="CC114" s="771"/>
      <c r="CD114" s="771"/>
      <c r="CE114" s="771"/>
      <c r="CF114" s="848">
        <v>30.4</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258049</v>
      </c>
      <c r="AB115" s="909"/>
      <c r="AC115" s="909"/>
      <c r="AD115" s="909"/>
      <c r="AE115" s="910"/>
      <c r="AF115" s="911">
        <v>53455</v>
      </c>
      <c r="AG115" s="909"/>
      <c r="AH115" s="909"/>
      <c r="AI115" s="909"/>
      <c r="AJ115" s="910"/>
      <c r="AK115" s="911">
        <v>53534</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118354</v>
      </c>
      <c r="BR115" s="771"/>
      <c r="BS115" s="771"/>
      <c r="BT115" s="771"/>
      <c r="BU115" s="771"/>
      <c r="BV115" s="771">
        <v>468083</v>
      </c>
      <c r="BW115" s="771"/>
      <c r="BX115" s="771"/>
      <c r="BY115" s="771"/>
      <c r="BZ115" s="771"/>
      <c r="CA115" s="771" t="s">
        <v>222</v>
      </c>
      <c r="CB115" s="771"/>
      <c r="CC115" s="771"/>
      <c r="CD115" s="771"/>
      <c r="CE115" s="771"/>
      <c r="CF115" s="848" t="s">
        <v>222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v>412536</v>
      </c>
      <c r="DM115" s="784"/>
      <c r="DN115" s="784"/>
      <c r="DO115" s="784"/>
      <c r="DP115" s="785"/>
      <c r="DQ115" s="786">
        <v>613360</v>
      </c>
      <c r="DR115" s="784"/>
      <c r="DS115" s="784"/>
      <c r="DT115" s="784"/>
      <c r="DU115" s="785"/>
      <c r="DV115" s="754">
        <v>0.6</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17757364</v>
      </c>
      <c r="AB117" s="895"/>
      <c r="AC117" s="895"/>
      <c r="AD117" s="895"/>
      <c r="AE117" s="896"/>
      <c r="AF117" s="898">
        <v>16921276</v>
      </c>
      <c r="AG117" s="895"/>
      <c r="AH117" s="895"/>
      <c r="AI117" s="895"/>
      <c r="AJ117" s="896"/>
      <c r="AK117" s="898">
        <v>17230276</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v>351519</v>
      </c>
      <c r="BR117" s="858"/>
      <c r="BS117" s="858"/>
      <c r="BT117" s="858"/>
      <c r="BU117" s="858"/>
      <c r="BV117" s="858">
        <v>410233</v>
      </c>
      <c r="BW117" s="858"/>
      <c r="BX117" s="858"/>
      <c r="BY117" s="858"/>
      <c r="BZ117" s="858"/>
      <c r="CA117" s="858">
        <v>260426</v>
      </c>
      <c r="CB117" s="858"/>
      <c r="CC117" s="858"/>
      <c r="CD117" s="858"/>
      <c r="CE117" s="858"/>
      <c r="CF117" s="848">
        <v>0.3</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289</v>
      </c>
      <c r="AG118" s="888"/>
      <c r="AH118" s="888"/>
      <c r="AI118" s="888"/>
      <c r="AJ118" s="889"/>
      <c r="AK118" s="890" t="s">
        <v>288</v>
      </c>
      <c r="AL118" s="888"/>
      <c r="AM118" s="888"/>
      <c r="AN118" s="888"/>
      <c r="AO118" s="889"/>
      <c r="AP118" s="891" t="s">
        <v>409</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437</v>
      </c>
      <c r="BP118" s="838"/>
      <c r="BQ118" s="857">
        <v>236476565</v>
      </c>
      <c r="BR118" s="858"/>
      <c r="BS118" s="858"/>
      <c r="BT118" s="858"/>
      <c r="BU118" s="858"/>
      <c r="BV118" s="858">
        <v>241046318</v>
      </c>
      <c r="BW118" s="858"/>
      <c r="BX118" s="858"/>
      <c r="BY118" s="858"/>
      <c r="BZ118" s="858"/>
      <c r="CA118" s="858">
        <v>248205244</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27713335</v>
      </c>
      <c r="BR119" s="800"/>
      <c r="BS119" s="800"/>
      <c r="BT119" s="800"/>
      <c r="BU119" s="800"/>
      <c r="BV119" s="800">
        <v>31437991</v>
      </c>
      <c r="BW119" s="800"/>
      <c r="BX119" s="800"/>
      <c r="BY119" s="800"/>
      <c r="BZ119" s="800"/>
      <c r="CA119" s="800">
        <v>30100394</v>
      </c>
      <c r="CB119" s="800"/>
      <c r="CC119" s="800"/>
      <c r="CD119" s="800"/>
      <c r="CE119" s="800"/>
      <c r="CF119" s="861">
        <v>31.3</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v>357947</v>
      </c>
      <c r="DR119" s="717"/>
      <c r="DS119" s="717"/>
      <c r="DT119" s="717"/>
      <c r="DU119" s="718"/>
      <c r="DV119" s="807">
        <v>0.4</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82702842</v>
      </c>
      <c r="BR120" s="771"/>
      <c r="BS120" s="771"/>
      <c r="BT120" s="771"/>
      <c r="BU120" s="771"/>
      <c r="BV120" s="771">
        <v>82410060</v>
      </c>
      <c r="BW120" s="771"/>
      <c r="BX120" s="771"/>
      <c r="BY120" s="771"/>
      <c r="BZ120" s="771"/>
      <c r="CA120" s="771">
        <v>82373932</v>
      </c>
      <c r="CB120" s="771"/>
      <c r="CC120" s="771"/>
      <c r="CD120" s="771"/>
      <c r="CE120" s="771"/>
      <c r="CF120" s="848">
        <v>85.6</v>
      </c>
      <c r="CG120" s="849"/>
      <c r="CH120" s="849"/>
      <c r="CI120" s="849"/>
      <c r="CJ120" s="849"/>
      <c r="CK120" s="850" t="s">
        <v>443</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70156560</v>
      </c>
      <c r="DH120" s="800"/>
      <c r="DI120" s="800"/>
      <c r="DJ120" s="800"/>
      <c r="DK120" s="800"/>
      <c r="DL120" s="800">
        <v>70648390</v>
      </c>
      <c r="DM120" s="800"/>
      <c r="DN120" s="800"/>
      <c r="DO120" s="800"/>
      <c r="DP120" s="800"/>
      <c r="DQ120" s="800">
        <v>70878439</v>
      </c>
      <c r="DR120" s="800"/>
      <c r="DS120" s="800"/>
      <c r="DT120" s="800"/>
      <c r="DU120" s="800"/>
      <c r="DV120" s="801">
        <v>73.7</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157417145</v>
      </c>
      <c r="BR121" s="858"/>
      <c r="BS121" s="858"/>
      <c r="BT121" s="858"/>
      <c r="BU121" s="858"/>
      <c r="BV121" s="858">
        <v>162222516</v>
      </c>
      <c r="BW121" s="858"/>
      <c r="BX121" s="858"/>
      <c r="BY121" s="858"/>
      <c r="BZ121" s="858"/>
      <c r="CA121" s="858">
        <v>166528655</v>
      </c>
      <c r="CB121" s="858"/>
      <c r="CC121" s="858"/>
      <c r="CD121" s="858"/>
      <c r="CE121" s="858"/>
      <c r="CF121" s="859">
        <v>173.1</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6374934</v>
      </c>
      <c r="DH121" s="771"/>
      <c r="DI121" s="771"/>
      <c r="DJ121" s="771"/>
      <c r="DK121" s="771"/>
      <c r="DL121" s="771">
        <v>6165144</v>
      </c>
      <c r="DM121" s="771"/>
      <c r="DN121" s="771"/>
      <c r="DO121" s="771"/>
      <c r="DP121" s="771"/>
      <c r="DQ121" s="771">
        <v>5858414</v>
      </c>
      <c r="DR121" s="771"/>
      <c r="DS121" s="771"/>
      <c r="DT121" s="771"/>
      <c r="DU121" s="771"/>
      <c r="DV121" s="823">
        <v>6.1</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446</v>
      </c>
      <c r="BP122" s="838"/>
      <c r="BQ122" s="839">
        <v>267833322</v>
      </c>
      <c r="BR122" s="840"/>
      <c r="BS122" s="840"/>
      <c r="BT122" s="840"/>
      <c r="BU122" s="840"/>
      <c r="BV122" s="840">
        <v>276070567</v>
      </c>
      <c r="BW122" s="840"/>
      <c r="BX122" s="840"/>
      <c r="BY122" s="840"/>
      <c r="BZ122" s="840"/>
      <c r="CA122" s="840">
        <v>279002981</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v>3273705</v>
      </c>
      <c r="DH122" s="771"/>
      <c r="DI122" s="771"/>
      <c r="DJ122" s="771"/>
      <c r="DK122" s="771"/>
      <c r="DL122" s="771">
        <v>2533348</v>
      </c>
      <c r="DM122" s="771"/>
      <c r="DN122" s="771"/>
      <c r="DO122" s="771"/>
      <c r="DP122" s="771"/>
      <c r="DQ122" s="771">
        <v>1745319</v>
      </c>
      <c r="DR122" s="771"/>
      <c r="DS122" s="771"/>
      <c r="DT122" s="771"/>
      <c r="DU122" s="771"/>
      <c r="DV122" s="823">
        <v>1.8</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222</v>
      </c>
      <c r="BR123" s="832"/>
      <c r="BS123" s="832"/>
      <c r="BT123" s="832"/>
      <c r="BU123" s="832"/>
      <c r="BV123" s="832" t="s">
        <v>222</v>
      </c>
      <c r="BW123" s="832"/>
      <c r="BX123" s="832"/>
      <c r="BY123" s="832"/>
      <c r="BZ123" s="832"/>
      <c r="CA123" s="832" t="s">
        <v>222</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222</v>
      </c>
      <c r="DH123" s="784"/>
      <c r="DI123" s="784"/>
      <c r="DJ123" s="784"/>
      <c r="DK123" s="785"/>
      <c r="DL123" s="786" t="s">
        <v>222</v>
      </c>
      <c r="DM123" s="784"/>
      <c r="DN123" s="784"/>
      <c r="DO123" s="784"/>
      <c r="DP123" s="785"/>
      <c r="DQ123" s="786">
        <v>649984</v>
      </c>
      <c r="DR123" s="784"/>
      <c r="DS123" s="784"/>
      <c r="DT123" s="784"/>
      <c r="DU123" s="785"/>
      <c r="DV123" s="754">
        <v>0.7</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845259</v>
      </c>
      <c r="DH124" s="717"/>
      <c r="DI124" s="717"/>
      <c r="DJ124" s="717"/>
      <c r="DK124" s="718"/>
      <c r="DL124" s="719">
        <v>758122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257800</v>
      </c>
      <c r="AB126" s="784"/>
      <c r="AC126" s="784"/>
      <c r="AD126" s="784"/>
      <c r="AE126" s="785"/>
      <c r="AF126" s="786">
        <v>53166</v>
      </c>
      <c r="AG126" s="784"/>
      <c r="AH126" s="784"/>
      <c r="AI126" s="784"/>
      <c r="AJ126" s="785"/>
      <c r="AK126" s="786">
        <v>53166</v>
      </c>
      <c r="AL126" s="784"/>
      <c r="AM126" s="784"/>
      <c r="AN126" s="784"/>
      <c r="AO126" s="785"/>
      <c r="AP126" s="754">
        <v>0.1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v>412536</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249</v>
      </c>
      <c r="AB127" s="784"/>
      <c r="AC127" s="784"/>
      <c r="AD127" s="784"/>
      <c r="AE127" s="785"/>
      <c r="AF127" s="786">
        <v>289</v>
      </c>
      <c r="AG127" s="784"/>
      <c r="AH127" s="784"/>
      <c r="AI127" s="784"/>
      <c r="AJ127" s="785"/>
      <c r="AK127" s="786">
        <v>368</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222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v>118354</v>
      </c>
      <c r="DH127" s="820"/>
      <c r="DI127" s="820"/>
      <c r="DJ127" s="820"/>
      <c r="DK127" s="820"/>
      <c r="DL127" s="820">
        <v>55547</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5928265</v>
      </c>
      <c r="AB128" s="724"/>
      <c r="AC128" s="724"/>
      <c r="AD128" s="724"/>
      <c r="AE128" s="725"/>
      <c r="AF128" s="726">
        <v>5710940</v>
      </c>
      <c r="AG128" s="724"/>
      <c r="AH128" s="724"/>
      <c r="AI128" s="724"/>
      <c r="AJ128" s="725"/>
      <c r="AK128" s="726">
        <v>5687429</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222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105594960</v>
      </c>
      <c r="AB129" s="784"/>
      <c r="AC129" s="784"/>
      <c r="AD129" s="784"/>
      <c r="AE129" s="785"/>
      <c r="AF129" s="786">
        <v>107194701</v>
      </c>
      <c r="AG129" s="784"/>
      <c r="AH129" s="784"/>
      <c r="AI129" s="784"/>
      <c r="AJ129" s="785"/>
      <c r="AK129" s="786">
        <v>108292321</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11463509</v>
      </c>
      <c r="AB130" s="784"/>
      <c r="AC130" s="784"/>
      <c r="AD130" s="784"/>
      <c r="AE130" s="785"/>
      <c r="AF130" s="786">
        <v>11467675</v>
      </c>
      <c r="AG130" s="784"/>
      <c r="AH130" s="784"/>
      <c r="AI130" s="784"/>
      <c r="AJ130" s="785"/>
      <c r="AK130" s="786">
        <v>12075868</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222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94131451</v>
      </c>
      <c r="AB131" s="717"/>
      <c r="AC131" s="717"/>
      <c r="AD131" s="717"/>
      <c r="AE131" s="718"/>
      <c r="AF131" s="719">
        <v>95727026</v>
      </c>
      <c r="AG131" s="717"/>
      <c r="AH131" s="717"/>
      <c r="AI131" s="717"/>
      <c r="AJ131" s="718"/>
      <c r="AK131" s="719">
        <v>96216453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0.38838241200000001</v>
      </c>
      <c r="AB132" s="740"/>
      <c r="AC132" s="740"/>
      <c r="AD132" s="740"/>
      <c r="AE132" s="741"/>
      <c r="AF132" s="742">
        <v>-0.268825859</v>
      </c>
      <c r="AG132" s="740"/>
      <c r="AH132" s="740"/>
      <c r="AI132" s="740"/>
      <c r="AJ132" s="741"/>
      <c r="AK132" s="742">
        <v>-0.55398113699999996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0.7</v>
      </c>
      <c r="AB133" s="749"/>
      <c r="AC133" s="749"/>
      <c r="AD133" s="749"/>
      <c r="AE133" s="750"/>
      <c r="AF133" s="748">
        <v>0.3</v>
      </c>
      <c r="AG133" s="749"/>
      <c r="AH133" s="749"/>
      <c r="AI133" s="749"/>
      <c r="AJ133" s="750"/>
      <c r="AK133" s="748">
        <v>-0.1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34247378</v>
      </c>
      <c r="L9" s="264">
        <v>54973</v>
      </c>
      <c r="M9" s="265">
        <v>57686</v>
      </c>
      <c r="N9" s="266">
        <v>-4.7</v>
      </c>
    </row>
    <row r="10" spans="1:16">
      <c r="A10" s="248"/>
      <c r="B10" s="244"/>
      <c r="C10" s="244"/>
      <c r="D10" s="244"/>
      <c r="E10" s="244"/>
      <c r="F10" s="244"/>
      <c r="G10" s="1133" t="s">
        <v>479</v>
      </c>
      <c r="H10" s="1134"/>
      <c r="I10" s="1134"/>
      <c r="J10" s="1135"/>
      <c r="K10" s="267">
        <v>1027189</v>
      </c>
      <c r="L10" s="268">
        <v>1649</v>
      </c>
      <c r="M10" s="269">
        <v>2413</v>
      </c>
      <c r="N10" s="270">
        <v>-31.7</v>
      </c>
    </row>
    <row r="11" spans="1:16" ht="13.5" customHeight="1">
      <c r="A11" s="248"/>
      <c r="B11" s="244"/>
      <c r="C11" s="244"/>
      <c r="D11" s="244"/>
      <c r="E11" s="244"/>
      <c r="F11" s="244"/>
      <c r="G11" s="1133" t="s">
        <v>480</v>
      </c>
      <c r="H11" s="1134"/>
      <c r="I11" s="1134"/>
      <c r="J11" s="1135"/>
      <c r="K11" s="267">
        <v>74450</v>
      </c>
      <c r="L11" s="268">
        <v>120</v>
      </c>
      <c r="M11" s="269">
        <v>1538</v>
      </c>
      <c r="N11" s="270">
        <v>-92.2</v>
      </c>
    </row>
    <row r="12" spans="1:16" ht="13.5" customHeight="1">
      <c r="A12" s="248"/>
      <c r="B12" s="244"/>
      <c r="C12" s="244"/>
      <c r="D12" s="244"/>
      <c r="E12" s="244"/>
      <c r="F12" s="244"/>
      <c r="G12" s="1133" t="s">
        <v>481</v>
      </c>
      <c r="H12" s="1134"/>
      <c r="I12" s="1134"/>
      <c r="J12" s="1135"/>
      <c r="K12" s="267">
        <v>42153</v>
      </c>
      <c r="L12" s="268">
        <v>68</v>
      </c>
      <c r="M12" s="269">
        <v>680</v>
      </c>
      <c r="N12" s="270">
        <v>-90</v>
      </c>
    </row>
    <row r="13" spans="1:16" ht="13.5" customHeight="1">
      <c r="A13" s="248"/>
      <c r="B13" s="244"/>
      <c r="C13" s="244"/>
      <c r="D13" s="244"/>
      <c r="E13" s="244"/>
      <c r="F13" s="244"/>
      <c r="G13" s="1133" t="s">
        <v>482</v>
      </c>
      <c r="H13" s="1134"/>
      <c r="I13" s="1134"/>
      <c r="J13" s="1135"/>
      <c r="K13" s="267" t="s">
        <v>483</v>
      </c>
      <c r="L13" s="268" t="s">
        <v>483</v>
      </c>
      <c r="M13" s="269">
        <v>20</v>
      </c>
      <c r="N13" s="270" t="s">
        <v>483</v>
      </c>
    </row>
    <row r="14" spans="1:16" ht="13.5" customHeight="1">
      <c r="A14" s="248"/>
      <c r="B14" s="244"/>
      <c r="C14" s="244"/>
      <c r="D14" s="244"/>
      <c r="E14" s="244"/>
      <c r="F14" s="244"/>
      <c r="G14" s="1133" t="s">
        <v>484</v>
      </c>
      <c r="H14" s="1134"/>
      <c r="I14" s="1134"/>
      <c r="J14" s="1135"/>
      <c r="K14" s="267">
        <v>1260408</v>
      </c>
      <c r="L14" s="268">
        <v>2023</v>
      </c>
      <c r="M14" s="269">
        <v>1736</v>
      </c>
      <c r="N14" s="270">
        <v>16.5</v>
      </c>
    </row>
    <row r="15" spans="1:16" ht="13.5" customHeight="1">
      <c r="A15" s="248"/>
      <c r="B15" s="244"/>
      <c r="C15" s="244"/>
      <c r="D15" s="244"/>
      <c r="E15" s="244"/>
      <c r="F15" s="244"/>
      <c r="G15" s="1133" t="s">
        <v>485</v>
      </c>
      <c r="H15" s="1134"/>
      <c r="I15" s="1134"/>
      <c r="J15" s="1135"/>
      <c r="K15" s="267">
        <v>1707147</v>
      </c>
      <c r="L15" s="268">
        <v>2740</v>
      </c>
      <c r="M15" s="269">
        <v>1344</v>
      </c>
      <c r="N15" s="270">
        <v>103.9</v>
      </c>
    </row>
    <row r="16" spans="1:16">
      <c r="A16" s="248"/>
      <c r="B16" s="244"/>
      <c r="C16" s="244"/>
      <c r="D16" s="244"/>
      <c r="E16" s="244"/>
      <c r="F16" s="244"/>
      <c r="G16" s="1136" t="s">
        <v>486</v>
      </c>
      <c r="H16" s="1137"/>
      <c r="I16" s="1137"/>
      <c r="J16" s="1138"/>
      <c r="K16" s="268">
        <v>-3543323</v>
      </c>
      <c r="L16" s="268">
        <v>-5688</v>
      </c>
      <c r="M16" s="269">
        <v>-5023</v>
      </c>
      <c r="N16" s="270">
        <v>13.2</v>
      </c>
    </row>
    <row r="17" spans="1:16">
      <c r="A17" s="248"/>
      <c r="B17" s="244"/>
      <c r="C17" s="244"/>
      <c r="D17" s="244"/>
      <c r="E17" s="244"/>
      <c r="F17" s="244"/>
      <c r="G17" s="1136" t="s">
        <v>172</v>
      </c>
      <c r="H17" s="1137"/>
      <c r="I17" s="1137"/>
      <c r="J17" s="1138"/>
      <c r="K17" s="268">
        <v>34815402</v>
      </c>
      <c r="L17" s="268">
        <v>55885</v>
      </c>
      <c r="M17" s="269">
        <v>60395</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5.93</v>
      </c>
      <c r="L21" s="281">
        <v>6.16</v>
      </c>
      <c r="M21" s="282">
        <v>-0.23</v>
      </c>
      <c r="N21" s="249"/>
      <c r="O21" s="283"/>
      <c r="P21" s="279"/>
    </row>
    <row r="22" spans="1:16" s="284" customFormat="1">
      <c r="A22" s="279"/>
      <c r="B22" s="249"/>
      <c r="C22" s="249"/>
      <c r="D22" s="249"/>
      <c r="E22" s="249"/>
      <c r="F22" s="249"/>
      <c r="G22" s="1130" t="s">
        <v>492</v>
      </c>
      <c r="H22" s="1131"/>
      <c r="I22" s="1131"/>
      <c r="J22" s="1132"/>
      <c r="K22" s="285">
        <v>100.1</v>
      </c>
      <c r="L22" s="286">
        <v>100</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11921094</v>
      </c>
      <c r="L32" s="294">
        <v>19135</v>
      </c>
      <c r="M32" s="295">
        <v>40264</v>
      </c>
      <c r="N32" s="296">
        <v>-52.5</v>
      </c>
    </row>
    <row r="33" spans="1:16" ht="13.5" customHeight="1">
      <c r="A33" s="248"/>
      <c r="B33" s="244"/>
      <c r="C33" s="244"/>
      <c r="D33" s="244"/>
      <c r="E33" s="244"/>
      <c r="F33" s="244"/>
      <c r="G33" s="1121" t="s">
        <v>496</v>
      </c>
      <c r="H33" s="1122"/>
      <c r="I33" s="1122"/>
      <c r="J33" s="1123"/>
      <c r="K33" s="294">
        <v>28597</v>
      </c>
      <c r="L33" s="294">
        <v>46</v>
      </c>
      <c r="M33" s="295">
        <v>2</v>
      </c>
      <c r="N33" s="296">
        <v>2200</v>
      </c>
    </row>
    <row r="34" spans="1:16" ht="27" customHeight="1">
      <c r="A34" s="248"/>
      <c r="B34" s="244"/>
      <c r="C34" s="244"/>
      <c r="D34" s="244"/>
      <c r="E34" s="244"/>
      <c r="F34" s="244"/>
      <c r="G34" s="1121" t="s">
        <v>497</v>
      </c>
      <c r="H34" s="1122"/>
      <c r="I34" s="1122"/>
      <c r="J34" s="1123"/>
      <c r="K34" s="294">
        <v>83333</v>
      </c>
      <c r="L34" s="294">
        <v>134</v>
      </c>
      <c r="M34" s="295">
        <v>111</v>
      </c>
      <c r="N34" s="296">
        <v>20.7</v>
      </c>
    </row>
    <row r="35" spans="1:16" ht="27" customHeight="1">
      <c r="A35" s="248"/>
      <c r="B35" s="244"/>
      <c r="C35" s="244"/>
      <c r="D35" s="244"/>
      <c r="E35" s="244"/>
      <c r="F35" s="244"/>
      <c r="G35" s="1121" t="s">
        <v>498</v>
      </c>
      <c r="H35" s="1122"/>
      <c r="I35" s="1122"/>
      <c r="J35" s="1123"/>
      <c r="K35" s="294">
        <v>5094925</v>
      </c>
      <c r="L35" s="294">
        <v>8178</v>
      </c>
      <c r="M35" s="295">
        <v>9819</v>
      </c>
      <c r="N35" s="296">
        <v>-16.7</v>
      </c>
    </row>
    <row r="36" spans="1:16" ht="27" customHeight="1">
      <c r="A36" s="248"/>
      <c r="B36" s="244"/>
      <c r="C36" s="244"/>
      <c r="D36" s="244"/>
      <c r="E36" s="244"/>
      <c r="F36" s="244"/>
      <c r="G36" s="1121" t="s">
        <v>499</v>
      </c>
      <c r="H36" s="1122"/>
      <c r="I36" s="1122"/>
      <c r="J36" s="1123"/>
      <c r="K36" s="294">
        <v>48793</v>
      </c>
      <c r="L36" s="294">
        <v>78</v>
      </c>
      <c r="M36" s="295">
        <v>427</v>
      </c>
      <c r="N36" s="296">
        <v>-81.7</v>
      </c>
    </row>
    <row r="37" spans="1:16" ht="13.5" customHeight="1">
      <c r="A37" s="248"/>
      <c r="B37" s="244"/>
      <c r="C37" s="244"/>
      <c r="D37" s="244"/>
      <c r="E37" s="244"/>
      <c r="F37" s="244"/>
      <c r="G37" s="1121" t="s">
        <v>500</v>
      </c>
      <c r="H37" s="1122"/>
      <c r="I37" s="1122"/>
      <c r="J37" s="1123"/>
      <c r="K37" s="294">
        <v>53534</v>
      </c>
      <c r="L37" s="294">
        <v>86</v>
      </c>
      <c r="M37" s="295">
        <v>787</v>
      </c>
      <c r="N37" s="296">
        <v>-89.1</v>
      </c>
    </row>
    <row r="38" spans="1:16" ht="27" customHeight="1">
      <c r="A38" s="248"/>
      <c r="B38" s="244"/>
      <c r="C38" s="244"/>
      <c r="D38" s="244"/>
      <c r="E38" s="244"/>
      <c r="F38" s="244"/>
      <c r="G38" s="1124" t="s">
        <v>501</v>
      </c>
      <c r="H38" s="1125"/>
      <c r="I38" s="1125"/>
      <c r="J38" s="1126"/>
      <c r="K38" s="297" t="s">
        <v>483</v>
      </c>
      <c r="L38" s="297" t="s">
        <v>483</v>
      </c>
      <c r="M38" s="298">
        <v>3</v>
      </c>
      <c r="N38" s="299" t="s">
        <v>483</v>
      </c>
      <c r="O38" s="293"/>
    </row>
    <row r="39" spans="1:16">
      <c r="A39" s="248"/>
      <c r="B39" s="244"/>
      <c r="C39" s="244"/>
      <c r="D39" s="244"/>
      <c r="E39" s="244"/>
      <c r="F39" s="244"/>
      <c r="G39" s="1124" t="s">
        <v>502</v>
      </c>
      <c r="H39" s="1125"/>
      <c r="I39" s="1125"/>
      <c r="J39" s="1126"/>
      <c r="K39" s="300">
        <v>-5687429</v>
      </c>
      <c r="L39" s="300">
        <v>-9129</v>
      </c>
      <c r="M39" s="301">
        <v>-8225</v>
      </c>
      <c r="N39" s="302">
        <v>11</v>
      </c>
      <c r="O39" s="293"/>
    </row>
    <row r="40" spans="1:16" ht="27" customHeight="1">
      <c r="A40" s="248"/>
      <c r="B40" s="244"/>
      <c r="C40" s="244"/>
      <c r="D40" s="244"/>
      <c r="E40" s="244"/>
      <c r="F40" s="244"/>
      <c r="G40" s="1121" t="s">
        <v>503</v>
      </c>
      <c r="H40" s="1122"/>
      <c r="I40" s="1122"/>
      <c r="J40" s="1123"/>
      <c r="K40" s="300">
        <v>-12075868</v>
      </c>
      <c r="L40" s="300">
        <v>-19384</v>
      </c>
      <c r="M40" s="301">
        <v>-31118</v>
      </c>
      <c r="N40" s="302">
        <v>-37.700000000000003</v>
      </c>
      <c r="O40" s="293"/>
    </row>
    <row r="41" spans="1:16">
      <c r="A41" s="248"/>
      <c r="B41" s="244"/>
      <c r="C41" s="244"/>
      <c r="D41" s="244"/>
      <c r="E41" s="244"/>
      <c r="F41" s="244"/>
      <c r="G41" s="1127" t="s">
        <v>283</v>
      </c>
      <c r="H41" s="1128"/>
      <c r="I41" s="1128"/>
      <c r="J41" s="1129"/>
      <c r="K41" s="294">
        <v>-533021</v>
      </c>
      <c r="L41" s="300">
        <v>-856</v>
      </c>
      <c r="M41" s="301">
        <v>12068</v>
      </c>
      <c r="N41" s="302">
        <v>-107.1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13377405</v>
      </c>
      <c r="J51" s="320">
        <v>22247</v>
      </c>
      <c r="K51" s="321">
        <v>19.399999999999999</v>
      </c>
      <c r="L51" s="322">
        <v>47155</v>
      </c>
      <c r="M51" s="323">
        <v>-1</v>
      </c>
      <c r="N51" s="324">
        <v>20.399999999999999</v>
      </c>
    </row>
    <row r="52" spans="1:14">
      <c r="A52" s="248"/>
      <c r="B52" s="244"/>
      <c r="C52" s="244"/>
      <c r="D52" s="244"/>
      <c r="E52" s="244"/>
      <c r="F52" s="244"/>
      <c r="G52" s="325"/>
      <c r="H52" s="326" t="s">
        <v>514</v>
      </c>
      <c r="I52" s="327">
        <v>7234107</v>
      </c>
      <c r="J52" s="328">
        <v>12030</v>
      </c>
      <c r="K52" s="329">
        <v>15.3</v>
      </c>
      <c r="L52" s="330">
        <v>26802</v>
      </c>
      <c r="M52" s="331">
        <v>-1.9</v>
      </c>
      <c r="N52" s="332">
        <v>17.2</v>
      </c>
    </row>
    <row r="53" spans="1:14">
      <c r="A53" s="248"/>
      <c r="B53" s="244"/>
      <c r="C53" s="244"/>
      <c r="D53" s="244"/>
      <c r="E53" s="244"/>
      <c r="F53" s="244"/>
      <c r="G53" s="310" t="s">
        <v>515</v>
      </c>
      <c r="H53" s="311"/>
      <c r="I53" s="319">
        <v>22744503</v>
      </c>
      <c r="J53" s="320">
        <v>37719</v>
      </c>
      <c r="K53" s="321">
        <v>69.5</v>
      </c>
      <c r="L53" s="322">
        <v>43858</v>
      </c>
      <c r="M53" s="323">
        <v>-7</v>
      </c>
      <c r="N53" s="324">
        <v>76.5</v>
      </c>
    </row>
    <row r="54" spans="1:14">
      <c r="A54" s="248"/>
      <c r="B54" s="244"/>
      <c r="C54" s="244"/>
      <c r="D54" s="244"/>
      <c r="E54" s="244"/>
      <c r="F54" s="244"/>
      <c r="G54" s="325"/>
      <c r="H54" s="326" t="s">
        <v>514</v>
      </c>
      <c r="I54" s="327">
        <v>13757381</v>
      </c>
      <c r="J54" s="328">
        <v>22815</v>
      </c>
      <c r="K54" s="329">
        <v>89.7</v>
      </c>
      <c r="L54" s="330">
        <v>23714</v>
      </c>
      <c r="M54" s="331">
        <v>-11.5</v>
      </c>
      <c r="N54" s="332">
        <v>101.2</v>
      </c>
    </row>
    <row r="55" spans="1:14">
      <c r="A55" s="248"/>
      <c r="B55" s="244"/>
      <c r="C55" s="244"/>
      <c r="D55" s="244"/>
      <c r="E55" s="244"/>
      <c r="F55" s="244"/>
      <c r="G55" s="310" t="s">
        <v>516</v>
      </c>
      <c r="H55" s="311"/>
      <c r="I55" s="319">
        <v>22464542</v>
      </c>
      <c r="J55" s="320">
        <v>36476</v>
      </c>
      <c r="K55" s="321">
        <v>-3.3</v>
      </c>
      <c r="L55" s="322">
        <v>41705</v>
      </c>
      <c r="M55" s="323">
        <v>-4.9000000000000004</v>
      </c>
      <c r="N55" s="324">
        <v>1.6</v>
      </c>
    </row>
    <row r="56" spans="1:14">
      <c r="A56" s="248"/>
      <c r="B56" s="244"/>
      <c r="C56" s="244"/>
      <c r="D56" s="244"/>
      <c r="E56" s="244"/>
      <c r="F56" s="244"/>
      <c r="G56" s="325"/>
      <c r="H56" s="326" t="s">
        <v>514</v>
      </c>
      <c r="I56" s="327">
        <v>12165582</v>
      </c>
      <c r="J56" s="328">
        <v>19753</v>
      </c>
      <c r="K56" s="329">
        <v>-13.4</v>
      </c>
      <c r="L56" s="330">
        <v>22742</v>
      </c>
      <c r="M56" s="331">
        <v>-4.0999999999999996</v>
      </c>
      <c r="N56" s="332">
        <v>-9.3000000000000007</v>
      </c>
    </row>
    <row r="57" spans="1:14">
      <c r="A57" s="248"/>
      <c r="B57" s="244"/>
      <c r="C57" s="244"/>
      <c r="D57" s="244"/>
      <c r="E57" s="244"/>
      <c r="F57" s="244"/>
      <c r="G57" s="310" t="s">
        <v>517</v>
      </c>
      <c r="H57" s="311"/>
      <c r="I57" s="319">
        <v>25325676</v>
      </c>
      <c r="J57" s="320">
        <v>40877</v>
      </c>
      <c r="K57" s="321">
        <v>12.1</v>
      </c>
      <c r="L57" s="322">
        <v>47677</v>
      </c>
      <c r="M57" s="323">
        <v>14.3</v>
      </c>
      <c r="N57" s="324">
        <v>-2.2000000000000002</v>
      </c>
    </row>
    <row r="58" spans="1:14">
      <c r="A58" s="248"/>
      <c r="B58" s="244"/>
      <c r="C58" s="244"/>
      <c r="D58" s="244"/>
      <c r="E58" s="244"/>
      <c r="F58" s="244"/>
      <c r="G58" s="325"/>
      <c r="H58" s="326" t="s">
        <v>514</v>
      </c>
      <c r="I58" s="327">
        <v>15329036</v>
      </c>
      <c r="J58" s="328">
        <v>24742</v>
      </c>
      <c r="K58" s="329">
        <v>25.3</v>
      </c>
      <c r="L58" s="330">
        <v>23360</v>
      </c>
      <c r="M58" s="331">
        <v>2.7</v>
      </c>
      <c r="N58" s="332">
        <v>22.6</v>
      </c>
    </row>
    <row r="59" spans="1:14">
      <c r="A59" s="248"/>
      <c r="B59" s="244"/>
      <c r="C59" s="244"/>
      <c r="D59" s="244"/>
      <c r="E59" s="244"/>
      <c r="F59" s="244"/>
      <c r="G59" s="310" t="s">
        <v>518</v>
      </c>
      <c r="H59" s="311"/>
      <c r="I59" s="319">
        <v>30348243</v>
      </c>
      <c r="J59" s="320">
        <v>48714</v>
      </c>
      <c r="K59" s="321">
        <v>19.2</v>
      </c>
      <c r="L59" s="322">
        <v>51613</v>
      </c>
      <c r="M59" s="323">
        <v>8.3000000000000007</v>
      </c>
      <c r="N59" s="324">
        <v>10.9</v>
      </c>
    </row>
    <row r="60" spans="1:14">
      <c r="A60" s="248"/>
      <c r="B60" s="244"/>
      <c r="C60" s="244"/>
      <c r="D60" s="244"/>
      <c r="E60" s="244"/>
      <c r="F60" s="244"/>
      <c r="G60" s="325"/>
      <c r="H60" s="326" t="s">
        <v>514</v>
      </c>
      <c r="I60" s="333">
        <v>18977509</v>
      </c>
      <c r="J60" s="328">
        <v>30462</v>
      </c>
      <c r="K60" s="329">
        <v>23.1</v>
      </c>
      <c r="L60" s="330">
        <v>25872</v>
      </c>
      <c r="M60" s="331">
        <v>10.8</v>
      </c>
      <c r="N60" s="332">
        <v>12.3</v>
      </c>
    </row>
    <row r="61" spans="1:14">
      <c r="A61" s="248"/>
      <c r="B61" s="244"/>
      <c r="C61" s="244"/>
      <c r="D61" s="244"/>
      <c r="E61" s="244"/>
      <c r="F61" s="244"/>
      <c r="G61" s="310" t="s">
        <v>519</v>
      </c>
      <c r="H61" s="334"/>
      <c r="I61" s="335">
        <v>22852074</v>
      </c>
      <c r="J61" s="336">
        <v>37207</v>
      </c>
      <c r="K61" s="337">
        <v>23.4</v>
      </c>
      <c r="L61" s="338">
        <v>46402</v>
      </c>
      <c r="M61" s="339">
        <v>1.9</v>
      </c>
      <c r="N61" s="324">
        <v>21.5</v>
      </c>
    </row>
    <row r="62" spans="1:14">
      <c r="A62" s="248"/>
      <c r="B62" s="244"/>
      <c r="C62" s="244"/>
      <c r="D62" s="244"/>
      <c r="E62" s="244"/>
      <c r="F62" s="244"/>
      <c r="G62" s="325"/>
      <c r="H62" s="326" t="s">
        <v>514</v>
      </c>
      <c r="I62" s="327">
        <v>13492723</v>
      </c>
      <c r="J62" s="328">
        <v>21960</v>
      </c>
      <c r="K62" s="329">
        <v>28</v>
      </c>
      <c r="L62" s="330">
        <v>24498</v>
      </c>
      <c r="M62" s="331">
        <v>-0.8</v>
      </c>
      <c r="N62" s="332">
        <v>28.8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11.02</v>
      </c>
      <c r="G47" s="12">
        <v>13.99</v>
      </c>
      <c r="H47" s="12">
        <v>17.45</v>
      </c>
      <c r="I47" s="12">
        <v>21.09</v>
      </c>
      <c r="J47" s="13">
        <v>20.45</v>
      </c>
    </row>
    <row r="48" spans="2:10" ht="57.75" customHeight="1">
      <c r="B48" s="14"/>
      <c r="C48" s="1141" t="s">
        <v>4</v>
      </c>
      <c r="D48" s="1141"/>
      <c r="E48" s="1142"/>
      <c r="F48" s="15">
        <v>4.59</v>
      </c>
      <c r="G48" s="16">
        <v>4.8899999999999997</v>
      </c>
      <c r="H48" s="16">
        <v>5.23</v>
      </c>
      <c r="I48" s="16">
        <v>3.66</v>
      </c>
      <c r="J48" s="17">
        <v>3.14</v>
      </c>
    </row>
    <row r="49" spans="2:10" ht="57.75" customHeight="1" thickBot="1">
      <c r="B49" s="18"/>
      <c r="C49" s="1143" t="s">
        <v>5</v>
      </c>
      <c r="D49" s="1143"/>
      <c r="E49" s="1144"/>
      <c r="F49" s="19">
        <v>0.39</v>
      </c>
      <c r="G49" s="20" t="s">
        <v>526</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c r="A35" s="22"/>
      <c r="B35" s="35"/>
      <c r="C35" s="1145" t="s">
        <v>535</v>
      </c>
      <c r="D35" s="1146"/>
      <c r="E35" s="1147"/>
      <c r="F35" s="36">
        <v>4.0999999999999996</v>
      </c>
      <c r="G35" s="37">
        <v>5.0999999999999996</v>
      </c>
      <c r="H35" s="37">
        <v>5.78</v>
      </c>
      <c r="I35" s="37">
        <v>5.51</v>
      </c>
      <c r="J35" s="38">
        <v>6.42</v>
      </c>
      <c r="K35" s="22"/>
      <c r="L35" s="22"/>
      <c r="M35" s="22"/>
      <c r="N35" s="22"/>
      <c r="O35" s="22"/>
      <c r="P35" s="22"/>
    </row>
    <row r="36" spans="1:16" ht="39" customHeight="1">
      <c r="A36" s="22"/>
      <c r="B36" s="35"/>
      <c r="C36" s="1145" t="s">
        <v>536</v>
      </c>
      <c r="D36" s="1146"/>
      <c r="E36" s="1147"/>
      <c r="F36" s="36">
        <v>4.55</v>
      </c>
      <c r="G36" s="37">
        <v>4.84</v>
      </c>
      <c r="H36" s="37">
        <v>5.17</v>
      </c>
      <c r="I36" s="37">
        <v>3.57</v>
      </c>
      <c r="J36" s="38">
        <v>3.04</v>
      </c>
      <c r="K36" s="22"/>
      <c r="L36" s="22"/>
      <c r="M36" s="22"/>
      <c r="N36" s="22"/>
      <c r="O36" s="22"/>
      <c r="P36" s="22"/>
    </row>
    <row r="37" spans="1:16" ht="39" customHeight="1">
      <c r="A37" s="22"/>
      <c r="B37" s="35"/>
      <c r="C37" s="1145" t="s">
        <v>537</v>
      </c>
      <c r="D37" s="1146"/>
      <c r="E37" s="1147"/>
      <c r="F37" s="36" t="s">
        <v>483</v>
      </c>
      <c r="G37" s="37" t="s">
        <v>483</v>
      </c>
      <c r="H37" s="37" t="s">
        <v>483</v>
      </c>
      <c r="I37" s="37" t="s">
        <v>483</v>
      </c>
      <c r="J37" s="38">
        <v>0.8</v>
      </c>
      <c r="K37" s="22"/>
      <c r="L37" s="22"/>
      <c r="M37" s="22"/>
      <c r="N37" s="22"/>
      <c r="O37" s="22"/>
      <c r="P37" s="22"/>
    </row>
    <row r="38" spans="1:16" ht="39" customHeight="1">
      <c r="A38" s="22"/>
      <c r="B38" s="35"/>
      <c r="C38" s="1145" t="s">
        <v>538</v>
      </c>
      <c r="D38" s="1146"/>
      <c r="E38" s="1147"/>
      <c r="F38" s="36">
        <v>0.36</v>
      </c>
      <c r="G38" s="37">
        <v>0.53</v>
      </c>
      <c r="H38" s="37">
        <v>0.42</v>
      </c>
      <c r="I38" s="37">
        <v>0.34</v>
      </c>
      <c r="J38" s="38">
        <v>0.31</v>
      </c>
      <c r="K38" s="22"/>
      <c r="L38" s="22"/>
      <c r="M38" s="22"/>
      <c r="N38" s="22"/>
      <c r="O38" s="22"/>
      <c r="P38" s="22"/>
    </row>
    <row r="39" spans="1:16" ht="39" customHeight="1">
      <c r="A39" s="22"/>
      <c r="B39" s="35"/>
      <c r="C39" s="1145" t="s">
        <v>539</v>
      </c>
      <c r="D39" s="1146"/>
      <c r="E39" s="1147"/>
      <c r="F39" s="36" t="s">
        <v>483</v>
      </c>
      <c r="G39" s="37" t="s">
        <v>483</v>
      </c>
      <c r="H39" s="37" t="s">
        <v>483</v>
      </c>
      <c r="I39" s="37" t="s">
        <v>483</v>
      </c>
      <c r="J39" s="38">
        <v>0.09</v>
      </c>
      <c r="K39" s="22"/>
      <c r="L39" s="22"/>
      <c r="M39" s="22"/>
      <c r="N39" s="22"/>
      <c r="O39" s="22"/>
      <c r="P39" s="22"/>
    </row>
    <row r="40" spans="1:16" ht="39" customHeight="1">
      <c r="A40" s="22"/>
      <c r="B40" s="35"/>
      <c r="C40" s="1145" t="s">
        <v>540</v>
      </c>
      <c r="D40" s="1146"/>
      <c r="E40" s="1147"/>
      <c r="F40" s="36">
        <v>0.05</v>
      </c>
      <c r="G40" s="37">
        <v>0.05</v>
      </c>
      <c r="H40" s="37">
        <v>0.02</v>
      </c>
      <c r="I40" s="37">
        <v>0.05</v>
      </c>
      <c r="J40" s="38">
        <v>0.06</v>
      </c>
      <c r="K40" s="22"/>
      <c r="L40" s="22"/>
      <c r="M40" s="22"/>
      <c r="N40" s="22"/>
      <c r="O40" s="22"/>
      <c r="P40" s="22"/>
    </row>
    <row r="41" spans="1:16" ht="39" customHeight="1">
      <c r="A41" s="22"/>
      <c r="B41" s="35"/>
      <c r="C41" s="1145" t="s">
        <v>541</v>
      </c>
      <c r="D41" s="1146"/>
      <c r="E41" s="1147"/>
      <c r="F41" s="36">
        <v>0.1</v>
      </c>
      <c r="G41" s="37">
        <v>0.09</v>
      </c>
      <c r="H41" s="37">
        <v>0.05</v>
      </c>
      <c r="I41" s="37">
        <v>0</v>
      </c>
      <c r="J41" s="38">
        <v>0</v>
      </c>
      <c r="K41" s="22"/>
      <c r="L41" s="22"/>
      <c r="M41" s="22"/>
      <c r="N41" s="22"/>
      <c r="O41" s="22"/>
      <c r="P41" s="22"/>
    </row>
    <row r="42" spans="1:16" ht="39" customHeight="1">
      <c r="A42" s="22"/>
      <c r="B42" s="39"/>
      <c r="C42" s="1145" t="s">
        <v>542</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543</v>
      </c>
      <c r="D43" s="1149"/>
      <c r="E43" s="1150"/>
      <c r="F43" s="41">
        <v>1.05</v>
      </c>
      <c r="G43" s="42">
        <v>1.1399999999999999</v>
      </c>
      <c r="H43" s="42">
        <v>1.1100000000000001</v>
      </c>
      <c r="I43" s="42">
        <v>1.03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12246</v>
      </c>
      <c r="L45" s="60">
        <v>12054</v>
      </c>
      <c r="M45" s="60">
        <v>11758</v>
      </c>
      <c r="N45" s="60">
        <v>11668</v>
      </c>
      <c r="O45" s="61">
        <v>11921</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v>29</v>
      </c>
      <c r="P46" s="48"/>
      <c r="Q46" s="48"/>
      <c r="R46" s="48"/>
      <c r="S46" s="48"/>
      <c r="T46" s="48"/>
      <c r="U46" s="48"/>
    </row>
    <row r="47" spans="1:21" ht="30.75" customHeight="1">
      <c r="A47" s="48"/>
      <c r="B47" s="1163"/>
      <c r="C47" s="1164"/>
      <c r="D47" s="62"/>
      <c r="E47" s="1155" t="s">
        <v>14</v>
      </c>
      <c r="F47" s="1155"/>
      <c r="G47" s="1155"/>
      <c r="H47" s="1155"/>
      <c r="I47" s="1155"/>
      <c r="J47" s="1156"/>
      <c r="K47" s="63">
        <v>76</v>
      </c>
      <c r="L47" s="64">
        <v>70</v>
      </c>
      <c r="M47" s="64">
        <v>85</v>
      </c>
      <c r="N47" s="64">
        <v>85</v>
      </c>
      <c r="O47" s="65">
        <v>83</v>
      </c>
      <c r="P47" s="48"/>
      <c r="Q47" s="48"/>
      <c r="R47" s="48"/>
      <c r="S47" s="48"/>
      <c r="T47" s="48"/>
      <c r="U47" s="48"/>
    </row>
    <row r="48" spans="1:21" ht="30.75" customHeight="1">
      <c r="A48" s="48"/>
      <c r="B48" s="1163"/>
      <c r="C48" s="1164"/>
      <c r="D48" s="62"/>
      <c r="E48" s="1155" t="s">
        <v>15</v>
      </c>
      <c r="F48" s="1155"/>
      <c r="G48" s="1155"/>
      <c r="H48" s="1155"/>
      <c r="I48" s="1155"/>
      <c r="J48" s="1156"/>
      <c r="K48" s="63">
        <v>5156</v>
      </c>
      <c r="L48" s="64">
        <v>5203</v>
      </c>
      <c r="M48" s="64">
        <v>5607</v>
      </c>
      <c r="N48" s="64">
        <v>5066</v>
      </c>
      <c r="O48" s="65">
        <v>5095</v>
      </c>
      <c r="P48" s="48"/>
      <c r="Q48" s="48"/>
      <c r="R48" s="48"/>
      <c r="S48" s="48"/>
      <c r="T48" s="48"/>
      <c r="U48" s="48"/>
    </row>
    <row r="49" spans="1:21" ht="30.75" customHeight="1">
      <c r="A49" s="48"/>
      <c r="B49" s="1163"/>
      <c r="C49" s="1164"/>
      <c r="D49" s="62"/>
      <c r="E49" s="1155" t="s">
        <v>16</v>
      </c>
      <c r="F49" s="1155"/>
      <c r="G49" s="1155"/>
      <c r="H49" s="1155"/>
      <c r="I49" s="1155"/>
      <c r="J49" s="1156"/>
      <c r="K49" s="63">
        <v>51</v>
      </c>
      <c r="L49" s="64">
        <v>49</v>
      </c>
      <c r="M49" s="64">
        <v>49</v>
      </c>
      <c r="N49" s="64">
        <v>49</v>
      </c>
      <c r="O49" s="65">
        <v>49</v>
      </c>
      <c r="P49" s="48"/>
      <c r="Q49" s="48"/>
      <c r="R49" s="48"/>
      <c r="S49" s="48"/>
      <c r="T49" s="48"/>
      <c r="U49" s="48"/>
    </row>
    <row r="50" spans="1:21" ht="30.75" customHeight="1">
      <c r="A50" s="48"/>
      <c r="B50" s="1163"/>
      <c r="C50" s="1164"/>
      <c r="D50" s="62"/>
      <c r="E50" s="1155" t="s">
        <v>17</v>
      </c>
      <c r="F50" s="1155"/>
      <c r="G50" s="1155"/>
      <c r="H50" s="1155"/>
      <c r="I50" s="1155"/>
      <c r="J50" s="1156"/>
      <c r="K50" s="63">
        <v>210</v>
      </c>
      <c r="L50" s="64">
        <v>160</v>
      </c>
      <c r="M50" s="64">
        <v>258</v>
      </c>
      <c r="N50" s="64">
        <v>53</v>
      </c>
      <c r="O50" s="65">
        <v>54</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16927</v>
      </c>
      <c r="L52" s="64">
        <v>16699</v>
      </c>
      <c r="M52" s="64">
        <v>17392</v>
      </c>
      <c r="N52" s="64">
        <v>17178</v>
      </c>
      <c r="O52" s="65">
        <v>17762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812</v>
      </c>
      <c r="L53" s="69">
        <v>837</v>
      </c>
      <c r="M53" s="69">
        <v>365</v>
      </c>
      <c r="N53" s="69">
        <v>-257</v>
      </c>
      <c r="O53" s="70">
        <v>-531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船橋市役所</cp:lastModifiedBy>
  <cp:lastPrinted>2016-05-11T00:46:29Z</cp:lastPrinted>
  <dcterms:created xsi:type="dcterms:W3CDTF">2016-02-15T01:01:52Z</dcterms:created>
  <dcterms:modified xsi:type="dcterms:W3CDTF">2016-05-11T01:51:27Z</dcterms:modified>
  <cp:category/>
</cp:coreProperties>
</file>