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E41" i="9"/>
  <c r="AM41" i="9"/>
  <c r="U41" i="9"/>
  <c r="C41" i="9"/>
  <c r="BE40" i="9"/>
  <c r="AM40" i="9"/>
  <c r="U40" i="9"/>
  <c r="C40" i="9"/>
  <c r="BE39" i="9"/>
  <c r="AM39" i="9"/>
  <c r="U39" i="9"/>
  <c r="C39" i="9"/>
  <c r="BE38" i="9"/>
  <c r="AM38" i="9"/>
  <c r="U38" i="9"/>
  <c r="C38" i="9"/>
  <c r="BE37" i="9"/>
  <c r="AM37" i="9"/>
  <c r="C37" i="9"/>
  <c r="CO36" i="9"/>
  <c r="CO37" i="9" s="1"/>
  <c r="CO38" i="9" s="1"/>
  <c r="CO39" i="9" s="1"/>
  <c r="CO40" i="9" s="1"/>
  <c r="CO41" i="9" s="1"/>
  <c r="BE36" i="9"/>
  <c r="AM36" i="9"/>
  <c r="C36" i="9"/>
  <c r="CO35" i="9"/>
  <c r="CO34" i="9"/>
  <c r="BW34" i="9"/>
  <c r="BW35" i="9" s="1"/>
  <c r="BW36" i="9" s="1"/>
  <c r="BW37" i="9" s="1"/>
  <c r="BW38" i="9" s="1"/>
  <c r="BW39" i="9" s="1"/>
  <c r="BW40" i="9" s="1"/>
  <c r="BW41" i="9" s="1"/>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<sst xmlns="http://schemas.openxmlformats.org/spreadsheetml/2006/main" count="1009" uniqueCount="564">
  <si>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</si>
  <si>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</si>
  <si>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</si>
  <si>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</si>
  <si>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</si>
  <si>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</si>
  <si>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</si>
  <si>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</si>
  <si>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</si>
  <si>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</si>
  <si>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</si>
  <si>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</si>
  <si>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</si>
  <si>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</si>
  <si>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</si>
  <si>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</si>
  <si>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</si>
  <si>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</si>
  <si>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</si>
  <si>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</si>
  <si>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</si>
  <si>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</si>
  <si>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</si>
  <si>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</si>
  <si>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</si>
  <si>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</si>
  <si>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</si>
  <si>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</si>
  <si>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</si>
  <si>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</si>
  <si>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</si>
  <si>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</si>
  <si>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</si>
  <si>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</si>
  <si>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</si>
  <si>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</si>
  <si>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</si>
  <si>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</si>
  <si>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</si>
  <si>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</si>
  <si>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</si>
  <si>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</si>
  <si>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</si>
  <si>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</si>
  <si>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</si>
  <si>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</si>
  <si>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</si>
  <si>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</si>
  <si>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</si>
  <si>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</si>
  <si>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</si>
  <si>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</si>
  <si>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</si>
  <si>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</si>
  <si>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</si>
  <si>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</si>
  <si>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</si>
  <si>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</si>
  <si>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</si>
  <si>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</si>
  <si>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</si>
  <si>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</si>
  <si>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</si>
  <si>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</si>
  <si>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</si>
  <si>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</si>
  <si>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</si>
  <si>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</si>
  <si>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</si>
  <si>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</si>
  <si>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</si>
  <si>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</si>
  <si>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</si>
  <si>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</si>
  <si>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</si>
  <si>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</si>
  <si>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</si>
  <si>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</si>
  <si>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</si>
  <si>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</si>
  <si>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</si>
  <si>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</si>
  <si>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船橋市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</si>
  <si>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</si>
  <si>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</si>
  <si>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</si>
  <si>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</si>
  <si>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</si>
  <si>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</si>
  <si>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</si>
  <si>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</si>
  <si>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</si>
  <si>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</si>
  <si>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</si>
  <si>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</si>
  <si>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</si>
  <si>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</si>
  <si>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</si>
  <si>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</si>
  <si>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</si>
  <si>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</si>
  <si>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</si>
  <si>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</si>
  <si>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</si>
  <si>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</si>
  <si>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</si>
  <si>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</si>
  <si>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</si>
  <si>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</si>
  <si>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</si>
  <si>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</si>
  <si>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</si>
  <si>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</si>
  <si>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</si>
  <si>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</si>
  <si>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</si>
  <si>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</si>
  <si>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</si>
  <si>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</si>
  <si>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</si>
  <si>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</si>
  <si>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</si>
  <si>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</si>
  <si>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</si>
  <si>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</si>
  <si>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</si>
  <si>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</si>
  <si>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</si>
  <si>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</si>
  <si>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</si>
  <si>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</si>
  <si>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</si>
  <si>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</si>
  <si>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</si>
  <si>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</si>
  <si>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</si>
  <si>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</si>
  <si>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</si>
  <si>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</si>
  <si>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</si>
  <si>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</si>
  <si>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</si>
  <si>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</si>
  <si>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</si>
  <si>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</si>
  <si>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</si>
  <si>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</si>
  <si>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</si>
  <si>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</si>
  <si>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</si>
  <si>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</si>
  <si>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</si>
  <si>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</si>
  <si>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</si>
  <si>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</si>
  <si>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</si>
  <si>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</si>
  <si>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</si>
  <si>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</si>
  <si>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</si>
  <si>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</si>
  <si>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</si>
  <si>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</si>
  <si>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</si>
  <si>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</si>
  <si>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</si>
  <si>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</si>
  <si>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</si>
  <si>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</si>
  <si>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</si>
  <si>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</si>
  <si>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</si>
  <si>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</si>
  <si>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</si>
  <si>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</si>
  <si>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</si>
  <si>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</si>
  <si>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</si>
  <si>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</si>
  <si>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</si>
  <si>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</si>
  <si>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</si>
  <si>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</si>
  <si>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</si>
  <si>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</si>
  <si>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</si>
  <si>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</si>
  <si>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</si>
  <si>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</si>
  <si>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</si>
  <si>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</si>
  <si>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</si>
  <si>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</si>
  <si>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</si>
  <si>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</si>
  <si>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千葉県船橋市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</si>
  <si>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</si>
  <si>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</si>
  <si>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</si>
  <si>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</si>
  <si>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</si>
  <si>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</si>
  <si>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</si>
  <si>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</si>
  <si>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</si>
  <si>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</si>
  <si>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</si>
  <si>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</si>
  <si>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</si>
  <si>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</si>
  <si>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</si>
  <si>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</si>
  <si>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</si>
  <si>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</si>
  <si>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</si>
  <si>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</si>
  <si>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</si>
  <si>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</si>
  <si>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</si>
  <si>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</si>
  <si>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</si>
  <si>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</si>
  <si>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</si>
  <si>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</si>
  <si>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</si>
  <si>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</si>
  <si>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</si>
  <si>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</si>
  <si>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</si>
  <si>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</si>
  <si>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</si>
  <si>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</si>
  <si>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</si>
  <si>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</si>
  <si>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</si>
  <si>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</si>
  <si>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</si>
  <si>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</si>
  <si>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</si>
  <si>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</si>
  <si>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</si>
  <si>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</si>
  <si>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</si>
  <si>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</si>
  <si>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</si>
  <si>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</si>
  <si>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</si>
  <si>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</si>
  <si>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</si>
  <si>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</si>
  <si>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</si>
  <si>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</si>
  <si>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</si>
  <si>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</si>
  <si>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</si>
  <si>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</si>
  <si>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</si>
  <si>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</si>
  <si>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</si>
  <si>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</si>
  <si>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</si>
  <si>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</si>
  <si>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</si>
  <si>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</si>
  <si>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</si>
  <si>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</si>
  <si>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</si>
  <si>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</si>
  <si>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</si>
  <si>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</si>
  <si>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</si>
  <si>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</si>
  <si>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</si>
  <si>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</si>
  <si>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</si>
  <si>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</si>
  <si>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</si>
  <si>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</si>
  <si>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</si>
  <si>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</si>
  <si>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</si>
  <si>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</si>
  <si>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</si>
  <si>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</si>
  <si>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</si>
  <si>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</si>
  <si>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</si>
  <si>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</si>
  <si>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</si>
  <si>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</si>
  <si>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</si>
  <si>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</si>
  <si>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</si>
  <si>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</si>
  <si>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</si>
  <si>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</si>
  <si>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</si>
  <si>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</si>
  <si>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</si>
  <si>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</si>
  <si>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</si>
  <si>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</si>
  <si>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</si>
  <si>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</si>
  <si>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</si>
  <si>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</si>
  <si>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</si>
  <si>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</si>
  <si>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</si>
  <si>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</si>
  <si>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</si>
  <si>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</si>
  <si>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</si>
  <si>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</si>
  <si>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</si>
  <si>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</si>
  <si>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</si>
  <si>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</si>
  <si>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</si>
  <si>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</si>
  <si>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</si>
  <si>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</si>
  <si>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</si>
  <si>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</si>
  <si>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</si>
  <si>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</si>
  <si>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</si>
  <si>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</si>
  <si>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</si>
  <si>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</si>
  <si>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</si>
  <si>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</si>
  <si>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</si>
  <si>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</si>
  <si>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</si>
  <si>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</si>
  <si>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</si>
  <si>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</si>
  <si>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</si>
  <si>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</si>
  <si>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</si>
  <si>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</si>
  <si>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</si>
  <si>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</si>
  <si>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千葉県船橋市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</si>
  <si>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</si>
  <si>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</si>
  <si>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</si>
  <si>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</si>
  <si>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</si>
  <si>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</si>
  <si>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</si>
  <si>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</si>
  <si>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</si>
  <si>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</si>
  <si>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</si>
  <si>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</si>
  <si>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</si>
  <si>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</si>
  <si>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</si>
  <si>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</si>
  <si>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</si>
  <si>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</si>
  <si>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</si>
  <si>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</si>
  <si>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</si>
  <si>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</si>
  <si>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</si>
  <si>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</si>
  <si>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</si>
  <si>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</si>
  <si>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</si>
  <si>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</si>
  <si>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</si>
  <si>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</si>
  <si>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</si>
  <si>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</si>
  <si>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</si>
  <si>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</si>
  <si>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</si>
  <si>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小型自動車競走事業特別会計</t>
    <phoneticPr fontId="5"/>
  </si>
  <si>
    <t>介護保険事業特別会計</t>
    <phoneticPr fontId="5"/>
  </si>
  <si>
    <t>後期高齢者医療事業特別会計</t>
    <phoneticPr fontId="5"/>
  </si>
  <si>
    <t>中央卸売市場事業会計</t>
    <phoneticPr fontId="5"/>
  </si>
  <si>
    <t>法適用企業</t>
    <phoneticPr fontId="5"/>
  </si>
  <si>
    <t>病院事業会計</t>
    <phoneticPr fontId="5"/>
  </si>
  <si>
    <t>下水道事業特別会計</t>
    <phoneticPr fontId="5"/>
  </si>
  <si>
    <t>法非適用企業</t>
    <phoneticPr fontId="5"/>
  </si>
  <si>
    <t>船橋駅南口市街地再開発事業特別会計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</si>
  <si>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</si>
  <si>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</si>
  <si>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</si>
  <si>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</si>
  <si>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</si>
  <si>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</si>
  <si>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</si>
  <si>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</si>
  <si>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</si>
  <si>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</si>
  <si>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</si>
  <si>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</si>
  <si>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</si>
  <si>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</si>
  <si>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</si>
  <si>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</si>
  <si>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</si>
  <si>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</si>
  <si>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</si>
  <si>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</si>
  <si>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</si>
  <si>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</si>
  <si>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</si>
  <si>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</si>
  <si>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</si>
  <si>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</si>
  <si>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</si>
  <si>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</si>
  <si>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</si>
  <si>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</si>
  <si>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</si>
  <si>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</si>
  <si>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</si>
  <si>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</si>
  <si>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</si>
  <si>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</si>
  <si>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</si>
  <si>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</si>
  <si>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</si>
  <si>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</si>
  <si>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</si>
  <si>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</si>
  <si>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</si>
  <si>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</si>
  <si>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</si>
  <si>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</si>
  <si>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</si>
  <si>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</si>
  <si>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</si>
  <si>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</si>
  <si>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</si>
  <si>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</si>
  <si>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</si>
  <si>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</si>
  <si>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</si>
  <si>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</si>
  <si>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</si>
  <si>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</si>
  <si>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</si>
  <si>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</si>
  <si>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</si>
  <si>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</si>
  <si>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</si>
  <si>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</si>
  <si>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</si>
  <si>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</si>
  <si>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</si>
  <si>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</si>
  <si>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</si>
  <si>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</si>
  <si>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</si>
  <si>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</si>
  <si>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</si>
  <si>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</si>
  <si>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</si>
  <si>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</si>
  <si>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</si>
  <si>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</si>
  <si>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</si>
  <si>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</si>
  <si>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</si>
  <si>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</si>
  <si>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</si>
  <si>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</si>
  <si>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</si>
  <si>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</si>
  <si>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</si>
  <si>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</si>
  <si>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</si>
  <si>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</si>
  <si>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</si>
  <si>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</si>
  <si>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</si>
  <si>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</si>
  <si>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</si>
  <si>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</si>
  <si>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</si>
  <si>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</si>
  <si>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</si>
  <si>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</si>
  <si>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</si>
  <si>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</si>
  <si>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</si>
  <si>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</si>
  <si>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</si>
  <si>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</si>
  <si>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</si>
  <si>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</si>
  <si>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</si>
  <si>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</si>
  <si>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</si>
  <si>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</si>
  <si>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</si>
  <si>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</si>
  <si>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</si>
  <si>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</si>
  <si>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</si>
  <si>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</si>
  <si>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</si>
  <si>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</si>
  <si>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</si>
  <si>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</si>
  <si>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</si>
  <si>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</si>
  <si>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</si>
  <si>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</si>
  <si>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</si>
  <si>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</si>
  <si>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</si>
  <si>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</si>
  <si>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</si>
  <si>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</si>
  <si>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</si>
  <si>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4.21</t>
  </si>
  <si>
    <t>▲ 0.55</t>
  </si>
  <si>
    <t>▲ 2.40</t>
  </si>
  <si>
    <t>小型自動車競走事業特別会計</t>
  </si>
  <si>
    <t>▲ 0.32</t>
  </si>
  <si>
    <t>▲ 0.26</t>
  </si>
  <si>
    <t>▲ 0.22</t>
  </si>
  <si>
    <t>▲ 0.18</t>
  </si>
  <si>
    <t>▲ 0.14</t>
  </si>
  <si>
    <t>病院事業会計</t>
  </si>
  <si>
    <t>一般会計</t>
  </si>
  <si>
    <t>中央卸売市場事業会計</t>
  </si>
  <si>
    <t>国民健康保険事業特別会計</t>
  </si>
  <si>
    <t>母子寡婦福祉資金貸付事業特別会計</t>
  </si>
  <si>
    <t>介護保険事業特別会計</t>
  </si>
  <si>
    <t>下水道事業特別会計</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</si>
  <si>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</si>
  <si>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</si>
  <si>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</si>
  <si>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</si>
  <si>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</si>
  <si>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</si>
  <si>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</si>
  <si>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</si>
  <si>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四市複合事務組合（一般会計）</t>
    <rPh sb="0" eb="1">
      <t>ヨン</t>
    </rPh>
    <rPh sb="1" eb="2">
      <t>シ</t>
    </rPh>
    <rPh sb="2" eb="4">
      <t>フクゴウ</t>
    </rPh>
    <rPh sb="4" eb="6">
      <t>ジム</t>
    </rPh>
    <rPh sb="6" eb="8">
      <t>クミアイ</t>
    </rPh>
    <rPh sb="9" eb="11">
      <t>イッパン</t>
    </rPh>
    <rPh sb="11" eb="13">
      <t>カイケイ</t>
    </rPh>
    <phoneticPr fontId="24"/>
  </si>
  <si>
    <t>千葉県競馬組合（一般会計）</t>
    <rPh sb="0" eb="3">
      <t>チバケン</t>
    </rPh>
    <rPh sb="3" eb="5">
      <t>ケイバ</t>
    </rPh>
    <rPh sb="5" eb="7">
      <t>クミアイ</t>
    </rPh>
    <rPh sb="8" eb="10">
      <t>イッパン</t>
    </rPh>
    <rPh sb="10" eb="12">
      <t>カイケイ</t>
    </rPh>
    <phoneticPr fontId="24"/>
  </si>
  <si>
    <t>-</t>
    <phoneticPr fontId="2"/>
  </si>
  <si>
    <t>-</t>
    <phoneticPr fontId="2"/>
  </si>
  <si>
    <t>船橋市清美公社</t>
  </si>
  <si>
    <t>船橋市医療公社</t>
  </si>
  <si>
    <t>船橋市生きがい福祉事業団</t>
  </si>
  <si>
    <t>船橋市公園協会</t>
  </si>
  <si>
    <t>船橋市中小企業勤労者福祉サービスセンター</t>
  </si>
  <si>
    <t>船橋市文化・スポーツ公社</t>
  </si>
  <si>
    <t>船橋市福祉サービス公社</t>
  </si>
  <si>
    <t>船橋市都市サービス株式会社</t>
  </si>
  <si>
    <t>-</t>
    <phoneticPr fontId="2"/>
  </si>
  <si>
    <t>東葉高速鉄道株式会社</t>
    <rPh sb="0" eb="2">
      <t>トウヨウ</t>
    </rPh>
    <rPh sb="2" eb="4">
      <t>コウソク</t>
    </rPh>
    <rPh sb="4" eb="6">
      <t>テツドウ</t>
    </rPh>
    <rPh sb="6" eb="8">
      <t>カブシキ</t>
    </rPh>
    <rPh sb="8" eb="10">
      <t>カイシャ</t>
    </rPh>
    <phoneticPr fontId="22"/>
  </si>
  <si>
    <t>北総鉄道株式会社</t>
    <rPh sb="0" eb="2">
      <t>ホクソウ</t>
    </rPh>
    <rPh sb="2" eb="4">
      <t>テツドウ</t>
    </rPh>
    <rPh sb="4" eb="6">
      <t>カブシキ</t>
    </rPh>
    <rPh sb="6" eb="8">
      <t>カイシャ</t>
    </rPh>
    <phoneticPr fontId="22"/>
  </si>
  <si>
    <t>千葉県信用保証協会</t>
    <rPh sb="0" eb="3">
      <t>チバケン</t>
    </rPh>
    <rPh sb="3" eb="5">
      <t>シンヨウ</t>
    </rPh>
    <rPh sb="5" eb="7">
      <t>ホショウ</t>
    </rPh>
    <rPh sb="7" eb="9">
      <t>キョウカイ</t>
    </rPh>
    <phoneticPr fontId="2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</si>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</sst>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18630</c:v>
                </c:pt>
                <c:pt idx="1">
                  <c:v>22247</c:v>
                </c:pt>
                <c:pt idx="2">
                  <c:v>37719</c:v>
                </c:pt>
                <c:pt idx="3">
                  <c:v>36476</c:v>
                </c:pt>
                <c:pt idx="4">
                  <c:v>40877</c:v>
                </c:pt>
              </c:numCache>
            </c:numRef>
          </c:val>
          <c:smooth val="0"/>
        </c:ser>
        <c:dLbls>
          <c:showLegendKey val="0"/>
          <c:showVal val="0"/>
          <c:showCatName val="0"/>
          <c:showSerName val="0"/>
          <c:showPercent val="0"/>
          <c:showBubbleSize val="0"/>
        </c:dLbls>
        <c:marker val="1"/>
        <c:smooth val="0"/>
        <c:axId val="114829568"/>
        <c:axId val="114835840"/>
      </c:lineChart>
      <c:catAx>
        <c:axId val="1148295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35840"/>
        <c:crosses val="autoZero"/>
        <c:auto val="1"/>
        <c:lblAlgn val="ctr"/>
        <c:lblOffset val="100"/>
        <c:tickLblSkip val="1"/>
        <c:tickMarkSkip val="1"/>
        <c:noMultiLvlLbl val="0"/>
      </c:catAx>
      <c:valAx>
        <c:axId val="1148358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29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3.26</c:v>
                </c:pt>
                <c:pt idx="1">
                  <c:v>4.59</c:v>
                </c:pt>
                <c:pt idx="2">
                  <c:v>4.8899999999999997</c:v>
                </c:pt>
                <c:pt idx="3">
                  <c:v>5.23</c:v>
                </c:pt>
                <c:pt idx="4">
                  <c:v>3.66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9.14</c:v>
                </c:pt>
                <c:pt idx="1">
                  <c:v>11.02</c:v>
                </c:pt>
                <c:pt idx="2">
                  <c:v>13.99</c:v>
                </c:pt>
                <c:pt idx="3">
                  <c:v>17.45</c:v>
                </c:pt>
                <c:pt idx="4">
                  <c:v>21.09</c:v>
                </c:pt>
              </c:numCache>
            </c:numRef>
          </c:val>
        </c:ser>
        <c:dLbls>
          <c:showLegendKey val="0"/>
          <c:showVal val="0"/>
          <c:showCatName val="0"/>
          <c:showSerName val="0"/>
          <c:showPercent val="0"/>
          <c:showBubbleSize val="0"/>
        </c:dLbls>
        <c:gapWidth val="250"/>
        <c:overlap val="100"/>
        <c:axId val="115246208"/>
        <c:axId val="11524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-4.21</c:v>
                </c:pt>
                <c:pt idx="1">
                  <c:v>0.39</c:v>
                </c:pt>
                <c:pt idx="2">
                  <c:v>-0.55000000000000004</c:v>
                </c:pt>
                <c:pt idx="3">
                  <c:v>-0.55000000000000004</c:v>
                </c:pt>
                <c:pt idx="4">
                  <c:v>-2.4</c:v>
                </c:pt>
              </c:numCache>
            </c:numRef>
          </c:val>
          <c:smooth val="0"/>
        </c:ser>
        <c:dLbls>
          <c:showLegendKey val="0"/>
          <c:showVal val="0"/>
          <c:showCatName val="0"/>
          <c:showSerName val="0"/>
          <c:showPercent val="0"/>
          <c:showBubbleSize val="0"/>
        </c:dLbls>
        <c:marker val="1"/>
        <c:smooth val="0"/>
        <c:axId val="115246208"/>
        <c:axId val="115248128"/>
      </c:lineChart>
      <c:catAx>
        <c:axId val="11524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248128"/>
        <c:crosses val="autoZero"/>
        <c:auto val="1"/>
        <c:lblAlgn val="ctr"/>
        <c:lblOffset val="100"/>
        <c:tickLblSkip val="1"/>
        <c:tickMarkSkip val="1"/>
        <c:noMultiLvlLbl val="0"/>
      </c:catAx>
      <c:valAx>
        <c:axId val="11524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4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0.1</c:v>
                </c:pt>
                <c:pt idx="4">
                  <c:v>#N/A</c:v>
                </c:pt>
                <c:pt idx="5">
                  <c:v>0.1</c:v>
                </c:pt>
                <c:pt idx="6">
                  <c:v>#N/A</c:v>
                </c:pt>
                <c:pt idx="7">
                  <c:v>0.05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0.06</c:v>
                </c:pt>
                <c:pt idx="4">
                  <c:v>#N/A</c:v>
                </c:pt>
                <c:pt idx="5">
                  <c:v>0.05</c:v>
                </c:pt>
                <c:pt idx="6">
                  <c:v>#N/A</c:v>
                </c:pt>
                <c:pt idx="7">
                  <c:v>0.03</c:v>
                </c:pt>
                <c:pt idx="8">
                  <c:v>#N/A</c:v>
                </c:pt>
                <c:pt idx="9">
                  <c:v>0.05</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0.24</c:v>
                </c:pt>
                <c:pt idx="2">
                  <c:v>#N/A</c:v>
                </c:pt>
                <c:pt idx="3">
                  <c:v>0</c:v>
                </c:pt>
                <c:pt idx="4">
                  <c:v>#N/A</c:v>
                </c:pt>
                <c:pt idx="5">
                  <c:v>0</c:v>
                </c:pt>
                <c:pt idx="6">
                  <c:v>#N/A</c:v>
                </c:pt>
                <c:pt idx="7">
                  <c:v>0</c:v>
                </c:pt>
                <c:pt idx="8">
                  <c:v>#N/A</c:v>
                </c:pt>
                <c:pt idx="9">
                  <c:v>7.0000000000000007E-2</c:v>
                </c:pt>
              </c:numCache>
            </c:numRef>
          </c:val>
        </c:ser>
        <c:ser>
          <c:idx val="4"/>
          <c:order val="4"/>
          <c:tx>
            <c:strRef>
              <c:f>データシート!$A$31</c:f>
              <c:strCache>
                <c:ptCount val="1"/>
                <c:pt idx="0">
                  <c:v>母子寡婦福祉資金貸付事業特別会計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0.06</c:v>
                </c:pt>
                <c:pt idx="8">
                  <c:v>#N/A</c:v>
                </c:pt>
                <c:pt idx="9">
                  <c:v>0.08</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0.73</c:v>
                </c:pt>
                <c:pt idx="2">
                  <c:v>#N/A</c:v>
                </c:pt>
                <c:pt idx="3">
                  <c:v>0.37</c:v>
                </c:pt>
                <c:pt idx="4">
                  <c:v>#N/A</c:v>
                </c:pt>
                <c:pt idx="5">
                  <c:v>0.53</c:v>
                </c:pt>
                <c:pt idx="6">
                  <c:v>#N/A</c:v>
                </c:pt>
                <c:pt idx="7">
                  <c:v>0.43</c:v>
                </c:pt>
                <c:pt idx="8">
                  <c:v>#N/A</c:v>
                </c:pt>
                <c:pt idx="9">
                  <c:v>0.35</c:v>
                </c:pt>
              </c:numCache>
            </c:numRef>
          </c:val>
        </c:ser>
        <c:ser>
          <c:idx val="6"/>
          <c:order val="6"/>
          <c:tx>
            <c:strRef>
              <c:f>データシート!$A$33</c:f>
              <c:strCache>
                <c:ptCount val="1"/>
                <c:pt idx="0">
                  <c:v>中央卸売市場事業会計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0.92</c:v>
                </c:pt>
                <c:pt idx="2">
                  <c:v>#N/A</c:v>
                </c:pt>
                <c:pt idx="3">
                  <c:v>1.02</c:v>
                </c:pt>
                <c:pt idx="4">
                  <c:v>#N/A</c:v>
                </c:pt>
                <c:pt idx="5">
                  <c:v>1.1000000000000001</c:v>
                </c:pt>
                <c:pt idx="6">
                  <c:v>#N/A</c:v>
                </c:pt>
                <c:pt idx="7">
                  <c:v>1.05</c:v>
                </c:pt>
                <c:pt idx="8">
                  <c:v>#N/A</c:v>
                </c:pt>
                <c:pt idx="9">
                  <c:v>0.88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3.21</c:v>
                </c:pt>
                <c:pt idx="2">
                  <c:v>#N/A</c:v>
                </c:pt>
                <c:pt idx="3">
                  <c:v>4.5599999999999996</c:v>
                </c:pt>
                <c:pt idx="4">
                  <c:v>#N/A</c:v>
                </c:pt>
                <c:pt idx="5">
                  <c:v>4.8499999999999996</c:v>
                </c:pt>
                <c:pt idx="6">
                  <c:v>#N/A</c:v>
                </c:pt>
                <c:pt idx="7">
                  <c:v>5.17</c:v>
                </c:pt>
                <c:pt idx="8">
                  <c:v>#N/A</c:v>
                </c:pt>
                <c:pt idx="9">
                  <c:v>3.58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3.65</c:v>
                </c:pt>
                <c:pt idx="2">
                  <c:v>#N/A</c:v>
                </c:pt>
                <c:pt idx="3">
                  <c:v>4.1100000000000003</c:v>
                </c:pt>
                <c:pt idx="4">
                  <c:v>#N/A</c:v>
                </c:pt>
                <c:pt idx="5">
                  <c:v>5.1100000000000003</c:v>
                </c:pt>
                <c:pt idx="6">
                  <c:v>#N/A</c:v>
                </c:pt>
                <c:pt idx="7">
                  <c:v>5.79</c:v>
                </c:pt>
                <c:pt idx="8">
                  <c:v>#N/A</c:v>
                </c:pt>
                <c:pt idx="9">
                  <c:v>5.52</c:v>
                </c:pt>
              </c:numCache>
            </c:numRef>
          </c:val>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0.32</c:v>
                </c:pt>
                <c:pt idx="1">
                  <c:v>#N/A</c:v>
                </c:pt>
                <c:pt idx="2">
                  <c:v>0.26</c:v>
                </c:pt>
                <c:pt idx="3">
                  <c:v>#N/A</c:v>
                </c:pt>
                <c:pt idx="4">
                  <c:v>0.22</c:v>
                </c:pt>
                <c:pt idx="5">
                  <c:v>#N/A</c:v>
                </c:pt>
                <c:pt idx="6">
                  <c:v>0.18</c:v>
                </c:pt>
                <c:pt idx="7">
                  <c:v>#N/A</c:v>
                </c:pt>
                <c:pt idx="8">
                  <c:v>0.14000000000000001</c:v>
                </c:pt>
                <c:pt idx="9">
                  <c:v>#N/A</c:v>
                </c:pt>
              </c:numCache>
            </c:numRef>
          </c:val>
        </c:ser>
        <c:dLbls>
          <c:showLegendKey val="0"/>
          <c:showVal val="0"/>
          <c:showCatName val="0"/>
          <c:showSerName val="0"/>
          <c:showPercent val="0"/>
          <c:showBubbleSize val="0"/>
        </c:dLbls>
        <c:gapWidth val="150"/>
        <c:overlap val="100"/>
        <c:axId val="115358720"/>
        <c:axId val="115360512"/>
      </c:barChart>
      <c:catAx>
        <c:axId val="11535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60512"/>
        <c:crosses val="autoZero"/>
        <c:auto val="1"/>
        <c:lblAlgn val="ctr"/>
        <c:lblOffset val="100"/>
        <c:tickLblSkip val="1"/>
        <c:tickMarkSkip val="1"/>
        <c:noMultiLvlLbl val="0"/>
      </c:catAx>
      <c:valAx>
        <c:axId val="11536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5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17210</c:v>
                </c:pt>
                <c:pt idx="5">
                  <c:v>16927</c:v>
                </c:pt>
                <c:pt idx="8">
                  <c:v>16699</c:v>
                </c:pt>
                <c:pt idx="11">
                  <c:v>17392</c:v>
                </c:pt>
                <c:pt idx="14">
                  <c:v>17178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505</c:v>
                </c:pt>
                <c:pt idx="3">
                  <c:v>210</c:v>
                </c:pt>
                <c:pt idx="6">
                  <c:v>160</c:v>
                </c:pt>
                <c:pt idx="9">
                  <c:v>258</c:v>
                </c:pt>
                <c:pt idx="12">
                  <c:v>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56</c:v>
                </c:pt>
                <c:pt idx="3">
                  <c:v>51</c:v>
                </c:pt>
                <c:pt idx="6">
                  <c:v>49</c:v>
                </c:pt>
                <c:pt idx="9">
                  <c:v>49</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6060</c:v>
                </c:pt>
                <c:pt idx="3">
                  <c:v>5156</c:v>
                </c:pt>
                <c:pt idx="6">
                  <c:v>5203</c:v>
                </c:pt>
                <c:pt idx="9">
                  <c:v>5607</c:v>
                </c:pt>
                <c:pt idx="12">
                  <c:v>5066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59</c:v>
                </c:pt>
                <c:pt idx="3">
                  <c:v>76</c:v>
                </c:pt>
                <c:pt idx="6">
                  <c:v>70</c:v>
                </c:pt>
                <c:pt idx="9">
                  <c:v>85</c:v>
                </c:pt>
                <c:pt idx="12">
                  <c:v>85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12209</c:v>
                </c:pt>
                <c:pt idx="3">
                  <c:v>12246</c:v>
                </c:pt>
                <c:pt idx="6">
                  <c:v>12054</c:v>
                </c:pt>
                <c:pt idx="9">
                  <c:v>11758</c:v>
                </c:pt>
                <c:pt idx="12">
                  <c:v>11668</c:v>
                </c:pt>
              </c:numCache>
            </c:numRef>
          </c:val>
        </c:ser>
        <c:dLbls>
          <c:showLegendKey val="0"/>
          <c:showVal val="0"/>
          <c:showCatName val="0"/>
          <c:showSerName val="0"/>
          <c:showPercent val="0"/>
          <c:showBubbleSize val="0"/>
        </c:dLbls>
        <c:gapWidth val="100"/>
        <c:overlap val="100"/>
        <c:axId val="117459968"/>
        <c:axId val="117474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1679</c:v>
                </c:pt>
                <c:pt idx="2">
                  <c:v>#N/A</c:v>
                </c:pt>
                <c:pt idx="3">
                  <c:v>#N/A</c:v>
                </c:pt>
                <c:pt idx="4">
                  <c:v>812</c:v>
                </c:pt>
                <c:pt idx="5">
                  <c:v>#N/A</c:v>
                </c:pt>
                <c:pt idx="6">
                  <c:v>#N/A</c:v>
                </c:pt>
                <c:pt idx="7">
                  <c:v>837</c:v>
                </c:pt>
                <c:pt idx="8">
                  <c:v>#N/A</c:v>
                </c:pt>
                <c:pt idx="9">
                  <c:v>#N/A</c:v>
                </c:pt>
                <c:pt idx="10">
                  <c:v>365</c:v>
                </c:pt>
                <c:pt idx="11">
                  <c:v>#N/A</c:v>
                </c:pt>
                <c:pt idx="12">
                  <c:v>#N/A</c:v>
                </c:pt>
                <c:pt idx="13">
                  <c:v>-257</c:v>
                </c:pt>
                <c:pt idx="14">
                  <c:v>#N/A</c:v>
                </c:pt>
              </c:numCache>
            </c:numRef>
          </c:val>
          <c:smooth val="0"/>
        </c:ser>
        <c:dLbls>
          <c:showLegendKey val="0"/>
          <c:showVal val="0"/>
          <c:showCatName val="0"/>
          <c:showSerName val="0"/>
          <c:showPercent val="0"/>
          <c:showBubbleSize val="0"/>
        </c:dLbls>
        <c:marker val="1"/>
        <c:smooth val="0"/>
        <c:axId val="117459968"/>
        <c:axId val="117474432"/>
      </c:lineChart>
      <c:catAx>
        <c:axId val="11745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474432"/>
        <c:crosses val="autoZero"/>
        <c:auto val="1"/>
        <c:lblAlgn val="ctr"/>
        <c:lblOffset val="100"/>
        <c:tickLblSkip val="1"/>
        <c:tickMarkSkip val="1"/>
        <c:noMultiLvlLbl val="0"/>
      </c:catAx>
      <c:valAx>
        <c:axId val="11747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5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143043</c:v>
                </c:pt>
                <c:pt idx="5">
                  <c:v>147790</c:v>
                </c:pt>
                <c:pt idx="8">
                  <c:v>152239</c:v>
                </c:pt>
                <c:pt idx="11">
                  <c:v>157417</c:v>
                </c:pt>
                <c:pt idx="14">
                  <c:v>162223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74671</c:v>
                </c:pt>
                <c:pt idx="5">
                  <c:v>79089</c:v>
                </c:pt>
                <c:pt idx="8">
                  <c:v>81476</c:v>
                </c:pt>
                <c:pt idx="11">
                  <c:v>82703</c:v>
                </c:pt>
                <c:pt idx="14">
                  <c:v>82410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17487</c:v>
                </c:pt>
                <c:pt idx="5">
                  <c:v>21219</c:v>
                </c:pt>
                <c:pt idx="8">
                  <c:v>23145</c:v>
                </c:pt>
                <c:pt idx="11">
                  <c:v>27713</c:v>
                </c:pt>
                <c:pt idx="14">
                  <c:v>31438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122</c:v>
                </c:pt>
                <c:pt idx="6">
                  <c:v>272</c:v>
                </c:pt>
                <c:pt idx="9">
                  <c:v>352</c:v>
                </c:pt>
                <c:pt idx="12">
                  <c:v>410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306</c:v>
                </c:pt>
                <c:pt idx="3">
                  <c:v>439</c:v>
                </c:pt>
                <c:pt idx="6">
                  <c:v>1135</c:v>
                </c:pt>
                <c:pt idx="9">
                  <c:v>118</c:v>
                </c:pt>
                <c:pt idx="12">
                  <c:v>468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37724</c:v>
                </c:pt>
                <c:pt idx="3">
                  <c:v>36279</c:v>
                </c:pt>
                <c:pt idx="6">
                  <c:v>34707</c:v>
                </c:pt>
                <c:pt idx="9">
                  <c:v>33744</c:v>
                </c:pt>
                <c:pt idx="12">
                  <c:v>32341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529</c:v>
                </c:pt>
                <c:pt idx="3">
                  <c:v>485</c:v>
                </c:pt>
                <c:pt idx="6">
                  <c:v>443</c:v>
                </c:pt>
                <c:pt idx="9">
                  <c:v>400</c:v>
                </c:pt>
                <c:pt idx="12">
                  <c:v>355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79953</c:v>
                </c:pt>
                <c:pt idx="3">
                  <c:v>79343</c:v>
                </c:pt>
                <c:pt idx="6">
                  <c:v>80261</c:v>
                </c:pt>
                <c:pt idx="9">
                  <c:v>80650</c:v>
                </c:pt>
                <c:pt idx="12">
                  <c:v>80099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720</c:v>
                </c:pt>
                <c:pt idx="3">
                  <c:v>710</c:v>
                </c:pt>
                <c:pt idx="6">
                  <c:v>1287</c:v>
                </c:pt>
                <c:pt idx="9">
                  <c:v>0</c:v>
                </c:pt>
                <c:pt idx="12">
                  <c:v>413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112950</c:v>
                </c:pt>
                <c:pt idx="3">
                  <c:v>111969</c:v>
                </c:pt>
                <c:pt idx="6">
                  <c:v>116211</c:v>
                </c:pt>
                <c:pt idx="9">
                  <c:v>121212</c:v>
                </c:pt>
                <c:pt idx="12">
                  <c:v>126960</c:v>
                </c:pt>
              </c:numCache>
            </c:numRef>
          </c:val>
        </c:ser>
        <c:dLbls>
          <c:showLegendKey val="0"/>
          <c:showVal val="0"/>
          <c:showCatName val="0"/>
          <c:showSerName val="0"/>
          <c:showPercent val="0"/>
          <c:showBubbleSize val="0"/>
        </c:dLbls>
        <c:gapWidth val="100"/>
        <c:overlap val="100"/>
        <c:axId val="115963776"/>
        <c:axId val="115974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963776"/>
        <c:axId val="115974144"/>
      </c:lineChart>
      <c:catAx>
        <c:axId val="11596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974144"/>
        <c:crosses val="autoZero"/>
        <c:auto val="1"/>
        <c:lblAlgn val="ctr"/>
        <c:lblOffset val="100"/>
        <c:tickLblSkip val="1"/>
        <c:tickMarkSkip val="1"/>
        <c:noMultiLvlLbl val="0"/>
      </c:catAx>
      <c:valAx>
        <c:axId val="11597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6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619,551
608,326
85.64
178,348,098
173,437,290
3,921,349
107,194,701
125,817,237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より０．１８ポイント上回っている。平成２１年度までは、経済状況の好転、人口及び非木造家屋の増加により市税等の収入が堅調に推移してきたが、平成２２年度には景気の低迷による個人市民税（所得割）の大幅な落ち込み、及び社会保障費の増大に伴う財政需要の高まりにより、平成１７年度以降５年ぶりに基準財政需要額が基準財政収入額を上回った。平成２５年度は法人税割の増などにより収入額が１６億増加したが、単位費用の増等に伴う保健衛生費・高齢者福祉費の増等により需要額も１０億伸びたため昨年度に引き続き、基準財政需要額が基準財政収入額を上回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62230</xdr:rowOff>
    </xdr:from>
    <xdr:to>
      <xdr:col>7</xdr:col>
      <xdr:colOff>152400</xdr:colOff>
      <xdr:row>37</xdr:row>
      <xdr:rowOff>62230</xdr:rowOff>
    </xdr:to>
    <xdr:cxnSp macro="">
      <xdr:nvCxnSpPr>
        <xdr:cNvPr id="66" name="直線コネクタ 65"/>
        <xdr:cNvCxnSpPr/>
      </xdr:nvCxnSpPr>
      <xdr:spPr>
        <a:xfrm>
          <a:off x="4114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7"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161290</xdr:rowOff>
    </xdr:from>
    <xdr:to>
      <xdr:col>6</xdr:col>
      <xdr:colOff>0</xdr:colOff>
      <xdr:row>37</xdr:row>
      <xdr:rowOff>62230</xdr:rowOff>
    </xdr:to>
    <xdr:cxnSp macro="">
      <xdr:nvCxnSpPr>
        <xdr:cNvPr id="69" name="直線コネクタ 68"/>
        <xdr:cNvCxnSpPr/>
      </xdr:nvCxnSpPr>
      <xdr:spPr>
        <a:xfrm>
          <a:off x="3225800" y="63334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1" name="テキスト ボックス 70"/>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64770</xdr:rowOff>
    </xdr:from>
    <xdr:to>
      <xdr:col>4</xdr:col>
      <xdr:colOff>482600</xdr:colOff>
      <xdr:row>36</xdr:row>
      <xdr:rowOff>161290</xdr:rowOff>
    </xdr:to>
    <xdr:cxnSp macro="">
      <xdr:nvCxnSpPr>
        <xdr:cNvPr id="72" name="直線コネクタ 71"/>
        <xdr:cNvCxnSpPr/>
      </xdr:nvCxnSpPr>
      <xdr:spPr>
        <a:xfrm>
          <a:off x="2336800" y="62369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165117</xdr:rowOff>
    </xdr:from>
    <xdr:ext cx="762000" cy="259045"/>
    <xdr:sp macro="" textlink="">
      <xdr:nvSpPr>
        <xdr:cNvPr id="74" name="テキスト ボックス 73"/>
        <xdr:cNvSpPr txBox="1"/>
      </xdr:nvSpPr>
      <xdr:spPr>
        <a:xfrm>
          <a:off x="2844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163830</xdr:rowOff>
    </xdr:from>
    <xdr:to>
      <xdr:col>3</xdr:col>
      <xdr:colOff>279400</xdr:colOff>
      <xdr:row>36</xdr:row>
      <xdr:rowOff>64770</xdr:rowOff>
    </xdr:to>
    <xdr:cxnSp macro="">
      <xdr:nvCxnSpPr>
        <xdr:cNvPr id="75" name="直線コネクタ 74"/>
        <xdr:cNvCxnSpPr/>
      </xdr:nvCxnSpPr>
      <xdr:spPr>
        <a:xfrm>
          <a:off x="1447800" y="61645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140987</xdr:rowOff>
    </xdr:from>
    <xdr:ext cx="762000" cy="259045"/>
    <xdr:sp macro="" textlink="">
      <xdr:nvSpPr>
        <xdr:cNvPr id="77" name="テキスト ボックス 76"/>
        <xdr:cNvSpPr txBox="1"/>
      </xdr:nvSpPr>
      <xdr:spPr>
        <a:xfrm>
          <a:off x="1955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68597</xdr:rowOff>
    </xdr:from>
    <xdr:ext cx="762000" cy="259045"/>
    <xdr:sp macro="" textlink="">
      <xdr:nvSpPr>
        <xdr:cNvPr id="79" name="テキスト ボックス 78"/>
        <xdr:cNvSpPr txBox="1"/>
      </xdr:nvSpPr>
      <xdr:spPr>
        <a:xfrm>
          <a:off x="1066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11430</xdr:rowOff>
    </xdr:from>
    <xdr:to>
      <xdr:col>7</xdr:col>
      <xdr:colOff>203200</xdr:colOff>
      <xdr:row>37</xdr:row>
      <xdr:rowOff>113030</xdr:rowOff>
    </xdr:to>
    <xdr:sp macro="" textlink="">
      <xdr:nvSpPr>
        <xdr:cNvPr id="85" name="円/楕円 84"/>
        <xdr:cNvSpPr/>
      </xdr:nvSpPr>
      <xdr:spPr>
        <a:xfrm>
          <a:off x="4902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27957</xdr:rowOff>
    </xdr:from>
    <xdr:ext cx="762000" cy="259045"/>
    <xdr:sp macro="" textlink="">
      <xdr:nvSpPr>
        <xdr:cNvPr id="86" name="財政力該当値テキスト"/>
        <xdr:cNvSpPr txBox="1"/>
      </xdr:nvSpPr>
      <xdr:spPr>
        <a:xfrm>
          <a:off x="5041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11430</xdr:rowOff>
    </xdr:from>
    <xdr:to>
      <xdr:col>6</xdr:col>
      <xdr:colOff>50800</xdr:colOff>
      <xdr:row>37</xdr:row>
      <xdr:rowOff>113030</xdr:rowOff>
    </xdr:to>
    <xdr:sp macro="" textlink="">
      <xdr:nvSpPr>
        <xdr:cNvPr id="87" name="円/楕円 86"/>
        <xdr:cNvSpPr/>
      </xdr:nvSpPr>
      <xdr:spPr>
        <a:xfrm>
          <a:off x="406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123207</xdr:rowOff>
    </xdr:from>
    <xdr:ext cx="736600" cy="259045"/>
    <xdr:sp macro="" textlink="">
      <xdr:nvSpPr>
        <xdr:cNvPr id="88" name="テキスト ボックス 87"/>
        <xdr:cNvSpPr txBox="1"/>
      </xdr:nvSpPr>
      <xdr:spPr>
        <a:xfrm>
          <a:off x="3733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110490</xdr:rowOff>
    </xdr:from>
    <xdr:to>
      <xdr:col>4</xdr:col>
      <xdr:colOff>533400</xdr:colOff>
      <xdr:row>37</xdr:row>
      <xdr:rowOff>40640</xdr:rowOff>
    </xdr:to>
    <xdr:sp macro="" textlink="">
      <xdr:nvSpPr>
        <xdr:cNvPr id="89" name="円/楕円 88"/>
        <xdr:cNvSpPr/>
      </xdr:nvSpPr>
      <xdr:spPr>
        <a:xfrm>
          <a:off x="3175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50817</xdr:rowOff>
    </xdr:from>
    <xdr:ext cx="762000" cy="259045"/>
    <xdr:sp macro="" textlink="">
      <xdr:nvSpPr>
        <xdr:cNvPr id="90" name="テキスト ボックス 89"/>
        <xdr:cNvSpPr txBox="1"/>
      </xdr:nvSpPr>
      <xdr:spPr>
        <a:xfrm>
          <a:off x="2844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13970</xdr:rowOff>
    </xdr:from>
    <xdr:to>
      <xdr:col>3</xdr:col>
      <xdr:colOff>330200</xdr:colOff>
      <xdr:row>36</xdr:row>
      <xdr:rowOff>115570</xdr:rowOff>
    </xdr:to>
    <xdr:sp macro="" textlink="">
      <xdr:nvSpPr>
        <xdr:cNvPr id="91" name="円/楕円 90"/>
        <xdr:cNvSpPr/>
      </xdr:nvSpPr>
      <xdr:spPr>
        <a:xfrm>
          <a:off x="2286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125747</xdr:rowOff>
    </xdr:from>
    <xdr:ext cx="762000" cy="259045"/>
    <xdr:sp macro="" textlink="">
      <xdr:nvSpPr>
        <xdr:cNvPr id="92" name="テキスト ボックス 91"/>
        <xdr:cNvSpPr txBox="1"/>
      </xdr:nvSpPr>
      <xdr:spPr>
        <a:xfrm>
          <a:off x="1955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113030</xdr:rowOff>
    </xdr:from>
    <xdr:to>
      <xdr:col>2</xdr:col>
      <xdr:colOff>127000</xdr:colOff>
      <xdr:row>36</xdr:row>
      <xdr:rowOff>43180</xdr:rowOff>
    </xdr:to>
    <xdr:sp macro="" textlink="">
      <xdr:nvSpPr>
        <xdr:cNvPr id="93" name="円/楕円 92"/>
        <xdr:cNvSpPr/>
      </xdr:nvSpPr>
      <xdr:spPr>
        <a:xfrm>
          <a:off x="1397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53357</xdr:rowOff>
    </xdr:from>
    <xdr:ext cx="762000" cy="259045"/>
    <xdr:sp macro="" textlink="">
      <xdr:nvSpPr>
        <xdr:cNvPr id="94" name="テキスト ボックス 93"/>
        <xdr:cNvSpPr txBox="1"/>
      </xdr:nvSpPr>
      <xdr:spPr>
        <a:xfrm>
          <a:off x="1066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年度に比べて０．</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低い</a:t>
          </a:r>
          <a:r>
            <a:rPr lang="ja-JP" altLang="ja-JP" sz="1100">
              <a:solidFill>
                <a:schemeClr val="dk1"/>
              </a:solidFill>
              <a:effectLst/>
              <a:latin typeface="+mn-lt"/>
              <a:ea typeface="+mn-ea"/>
              <a:cs typeface="+mn-cs"/>
            </a:rPr>
            <a:t>９２．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％となっており、類似団体との比較において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平均値を２．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ポイント上回っている。義務的経費のうち</a:t>
          </a:r>
          <a:r>
            <a:rPr lang="ja-JP" altLang="en-US" sz="1100">
              <a:solidFill>
                <a:schemeClr val="dk1"/>
              </a:solidFill>
              <a:effectLst/>
              <a:latin typeface="+mn-lt"/>
              <a:ea typeface="+mn-ea"/>
              <a:cs typeface="+mn-cs"/>
            </a:rPr>
            <a:t>扶助費</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悪化してはい</a:t>
          </a:r>
          <a:r>
            <a:rPr lang="ja-JP" altLang="ja-JP" sz="1100">
              <a:solidFill>
                <a:schemeClr val="dk1"/>
              </a:solidFill>
              <a:effectLst/>
              <a:latin typeface="+mn-lt"/>
              <a:ea typeface="+mn-ea"/>
              <a:cs typeface="+mn-cs"/>
            </a:rPr>
            <a:t>るものの、</a:t>
          </a:r>
          <a:r>
            <a:rPr lang="ja-JP" altLang="en-US" sz="1100">
              <a:solidFill>
                <a:schemeClr val="dk1"/>
              </a:solidFill>
              <a:effectLst/>
              <a:latin typeface="+mn-lt"/>
              <a:ea typeface="+mn-ea"/>
              <a:cs typeface="+mn-cs"/>
            </a:rPr>
            <a:t>人件費は改善しており</a:t>
          </a:r>
          <a:r>
            <a:rPr lang="ja-JP" altLang="ja-JP" sz="1100">
              <a:solidFill>
                <a:schemeClr val="dk1"/>
              </a:solidFill>
              <a:effectLst/>
              <a:latin typeface="+mn-lt"/>
              <a:ea typeface="+mn-ea"/>
              <a:cs typeface="+mn-cs"/>
            </a:rPr>
            <a:t>、全体としては</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している。類似団体に比べ、人件費（＋</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ポイント）及び物件費（＋</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ポイント）に係る経常収支比率が高くなっているため、将来にわたり持続可能かつ健全な財政運営を確保するため、事務事業の見直しを行うなど、</a:t>
          </a:r>
          <a:r>
            <a:rPr lang="ja-JP" altLang="en-US" sz="1100">
              <a:solidFill>
                <a:schemeClr val="dk1"/>
              </a:solidFill>
              <a:effectLst/>
              <a:latin typeface="+mn-lt"/>
              <a:ea typeface="+mn-ea"/>
              <a:cs typeface="+mn-cs"/>
            </a:rPr>
            <a:t>経常的</a:t>
          </a:r>
          <a:r>
            <a:rPr lang="ja-JP" altLang="ja-JP" sz="1100">
              <a:solidFill>
                <a:schemeClr val="dk1"/>
              </a:solidFill>
              <a:effectLst/>
              <a:latin typeface="+mn-lt"/>
              <a:ea typeface="+mn-ea"/>
              <a:cs typeface="+mn-cs"/>
            </a:rPr>
            <a:t>経費の削減を図</a:t>
          </a:r>
          <a:r>
            <a:rPr lang="ja-JP" altLang="en-US" sz="1100">
              <a:solidFill>
                <a:schemeClr val="dk1"/>
              </a:solidFill>
              <a:effectLst/>
              <a:latin typeface="+mn-lt"/>
              <a:ea typeface="+mn-ea"/>
              <a:cs typeface="+mn-cs"/>
            </a:rPr>
            <a:t>るとともに市税等の徴収率の向上を図り</a:t>
          </a:r>
          <a:r>
            <a:rPr lang="ja-JP" altLang="ja-JP" sz="1100">
              <a:solidFill>
                <a:schemeClr val="dk1"/>
              </a:solidFill>
              <a:effectLst/>
              <a:latin typeface="+mn-lt"/>
              <a:ea typeface="+mn-ea"/>
              <a:cs typeface="+mn-cs"/>
            </a:rPr>
            <a:t>、経常収支比率の引き下げに努める。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64</xdr:row>
      <xdr:rowOff>83608</xdr:rowOff>
    </xdr:to>
    <xdr:cxnSp macro="">
      <xdr:nvCxnSpPr>
        <xdr:cNvPr id="133" name="直線コネクタ 132"/>
        <xdr:cNvCxnSpPr/>
      </xdr:nvCxnSpPr>
      <xdr:spPr>
        <a:xfrm flipV="1">
          <a:off x="4114800" y="1103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120773</xdr:rowOff>
    </xdr:from>
    <xdr:ext cx="762000" cy="259045"/>
    <xdr:sp macro="" textlink="">
      <xdr:nvSpPr>
        <xdr:cNvPr id="134" name="財政構造の弾力性平均値テキスト"/>
        <xdr:cNvSpPr txBox="1"/>
      </xdr:nvSpPr>
      <xdr:spPr>
        <a:xfrm>
          <a:off x="5041900" y="1057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13229</xdr:rowOff>
    </xdr:from>
    <xdr:to>
      <xdr:col>6</xdr:col>
      <xdr:colOff>0</xdr:colOff>
      <xdr:row>64</xdr:row>
      <xdr:rowOff>83608</xdr:rowOff>
    </xdr:to>
    <xdr:cxnSp macro="">
      <xdr:nvCxnSpPr>
        <xdr:cNvPr id="136" name="直線コネクタ 135"/>
        <xdr:cNvCxnSpPr/>
      </xdr:nvCxnSpPr>
      <xdr:spPr>
        <a:xfrm>
          <a:off x="3225800" y="1098602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38" name="テキスト ボックス 137"/>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3175</xdr:rowOff>
    </xdr:from>
    <xdr:to>
      <xdr:col>4</xdr:col>
      <xdr:colOff>482600</xdr:colOff>
      <xdr:row>64</xdr:row>
      <xdr:rowOff>13229</xdr:rowOff>
    </xdr:to>
    <xdr:cxnSp macro="">
      <xdr:nvCxnSpPr>
        <xdr:cNvPr id="139" name="直線コネクタ 138"/>
        <xdr:cNvCxnSpPr/>
      </xdr:nvCxnSpPr>
      <xdr:spPr>
        <a:xfrm>
          <a:off x="2336800" y="109759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64681</xdr:rowOff>
    </xdr:from>
    <xdr:ext cx="762000" cy="259045"/>
    <xdr:sp macro="" textlink="">
      <xdr:nvSpPr>
        <xdr:cNvPr id="141" name="テキスト ボックス 140"/>
        <xdr:cNvSpPr txBox="1"/>
      </xdr:nvSpPr>
      <xdr:spPr>
        <a:xfrm>
          <a:off x="2844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3175</xdr:rowOff>
    </xdr:from>
    <xdr:to>
      <xdr:col>3</xdr:col>
      <xdr:colOff>279400</xdr:colOff>
      <xdr:row>65</xdr:row>
      <xdr:rowOff>103188</xdr:rowOff>
    </xdr:to>
    <xdr:cxnSp macro="">
      <xdr:nvCxnSpPr>
        <xdr:cNvPr id="142" name="直線コネクタ 141"/>
        <xdr:cNvCxnSpPr/>
      </xdr:nvCxnSpPr>
      <xdr:spPr>
        <a:xfrm flipV="1">
          <a:off x="1447800" y="10975975"/>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44" name="テキスト ボックス 143"/>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46" name="テキスト ボックス 145"/>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52" name="円/楕円 151"/>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156227</xdr:rowOff>
    </xdr:from>
    <xdr:ext cx="762000" cy="259045"/>
    <xdr:sp macro="" textlink="">
      <xdr:nvSpPr>
        <xdr:cNvPr id="153"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32808</xdr:rowOff>
    </xdr:from>
    <xdr:to>
      <xdr:col>6</xdr:col>
      <xdr:colOff>50800</xdr:colOff>
      <xdr:row>64</xdr:row>
      <xdr:rowOff>134408</xdr:rowOff>
    </xdr:to>
    <xdr:sp macro="" textlink="">
      <xdr:nvSpPr>
        <xdr:cNvPr id="154" name="円/楕円 153"/>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119185</xdr:rowOff>
    </xdr:from>
    <xdr:ext cx="736600" cy="259045"/>
    <xdr:sp macro="" textlink="">
      <xdr:nvSpPr>
        <xdr:cNvPr id="155" name="テキスト ボックス 154"/>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133879</xdr:rowOff>
    </xdr:from>
    <xdr:to>
      <xdr:col>4</xdr:col>
      <xdr:colOff>533400</xdr:colOff>
      <xdr:row>64</xdr:row>
      <xdr:rowOff>64029</xdr:rowOff>
    </xdr:to>
    <xdr:sp macro="" textlink="">
      <xdr:nvSpPr>
        <xdr:cNvPr id="156" name="円/楕円 155"/>
        <xdr:cNvSpPr/>
      </xdr:nvSpPr>
      <xdr:spPr>
        <a:xfrm>
          <a:off x="3175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48806</xdr:rowOff>
    </xdr:from>
    <xdr:ext cx="762000" cy="259045"/>
    <xdr:sp macro="" textlink="">
      <xdr:nvSpPr>
        <xdr:cNvPr id="157" name="テキスト ボックス 156"/>
        <xdr:cNvSpPr txBox="1"/>
      </xdr:nvSpPr>
      <xdr:spPr>
        <a:xfrm>
          <a:off x="2844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330200</xdr:colOff>
      <xdr:row>64</xdr:row>
      <xdr:rowOff>53975</xdr:rowOff>
    </xdr:to>
    <xdr:sp macro="" textlink="">
      <xdr:nvSpPr>
        <xdr:cNvPr id="158" name="円/楕円 157"/>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38752</xdr:rowOff>
    </xdr:from>
    <xdr:ext cx="762000" cy="259045"/>
    <xdr:sp macro="" textlink="">
      <xdr:nvSpPr>
        <xdr:cNvPr id="159" name="テキスト ボックス 158"/>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52388</xdr:rowOff>
    </xdr:from>
    <xdr:to>
      <xdr:col>2</xdr:col>
      <xdr:colOff>127000</xdr:colOff>
      <xdr:row>65</xdr:row>
      <xdr:rowOff>153988</xdr:rowOff>
    </xdr:to>
    <xdr:sp macro="" textlink="">
      <xdr:nvSpPr>
        <xdr:cNvPr id="160" name="円/楕円 159"/>
        <xdr:cNvSpPr/>
      </xdr:nvSpPr>
      <xdr:spPr>
        <a:xfrm>
          <a:off x="1397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138765</xdr:rowOff>
    </xdr:from>
    <xdr:ext cx="762000" cy="259045"/>
    <xdr:sp macro="" textlink="">
      <xdr:nvSpPr>
        <xdr:cNvPr id="161" name="テキスト ボックス 160"/>
        <xdr:cNvSpPr txBox="1"/>
      </xdr:nvSpPr>
      <xdr:spPr>
        <a:xfrm>
          <a:off x="1066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物件費は資源ごみの分別処理委託費の増加（＋</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）等に伴い</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億増加したが、人件費が１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減少したこと等に伴い、昨年より１，</a:t>
          </a:r>
          <a:r>
            <a:rPr lang="ja-JP" altLang="en-US" sz="1100" b="0" i="0" baseline="0">
              <a:solidFill>
                <a:schemeClr val="dk1"/>
              </a:solidFill>
              <a:effectLst/>
              <a:latin typeface="+mn-lt"/>
              <a:ea typeface="+mn-ea"/>
              <a:cs typeface="+mn-cs"/>
            </a:rPr>
            <a:t>１３２</a:t>
          </a:r>
          <a:r>
            <a:rPr lang="ja-JP" altLang="ja-JP" sz="1100" b="0" i="0" baseline="0">
              <a:solidFill>
                <a:schemeClr val="dk1"/>
              </a:solidFill>
              <a:effectLst/>
              <a:latin typeface="+mn-lt"/>
              <a:ea typeface="+mn-ea"/>
              <a:cs typeface="+mn-cs"/>
            </a:rPr>
            <a:t>円減少した。</a:t>
          </a:r>
          <a:endParaRPr lang="ja-JP" altLang="ja-JP" sz="1400">
            <a:effectLst/>
          </a:endParaRPr>
        </a:p>
        <a:p>
          <a:r>
            <a:rPr lang="ja-JP" altLang="ja-JP" sz="1100" b="0" i="0" baseline="0">
              <a:solidFill>
                <a:schemeClr val="dk1"/>
              </a:solidFill>
              <a:effectLst/>
              <a:latin typeface="+mn-lt"/>
              <a:ea typeface="+mn-ea"/>
              <a:cs typeface="+mn-cs"/>
            </a:rPr>
            <a:t>経常収支比率の類似団体比較においては、人件費及び物件費の比率が高く、これが本市の経常収支比率の悪化要因の一つとなっているが、人口一人当たり人件費物件費等決算額は住民基本台帳人口が類似団体中１番目と多くなっているため、類似団体平均を下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55487</xdr:rowOff>
    </xdr:from>
    <xdr:to>
      <xdr:col>7</xdr:col>
      <xdr:colOff>152400</xdr:colOff>
      <xdr:row>81</xdr:row>
      <xdr:rowOff>73698</xdr:rowOff>
    </xdr:to>
    <xdr:cxnSp macro="">
      <xdr:nvCxnSpPr>
        <xdr:cNvPr id="194" name="直線コネクタ 193"/>
        <xdr:cNvCxnSpPr/>
      </xdr:nvCxnSpPr>
      <xdr:spPr>
        <a:xfrm flipV="1">
          <a:off x="4114800" y="13942937"/>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5"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73698</xdr:rowOff>
    </xdr:from>
    <xdr:to>
      <xdr:col>6</xdr:col>
      <xdr:colOff>0</xdr:colOff>
      <xdr:row>81</xdr:row>
      <xdr:rowOff>105339</xdr:rowOff>
    </xdr:to>
    <xdr:cxnSp macro="">
      <xdr:nvCxnSpPr>
        <xdr:cNvPr id="197" name="直線コネクタ 196"/>
        <xdr:cNvCxnSpPr/>
      </xdr:nvCxnSpPr>
      <xdr:spPr>
        <a:xfrm flipV="1">
          <a:off x="3225800" y="13961148"/>
          <a:ext cx="889000" cy="3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53472</xdr:rowOff>
    </xdr:from>
    <xdr:ext cx="736600" cy="259045"/>
    <xdr:sp macro="" textlink="">
      <xdr:nvSpPr>
        <xdr:cNvPr id="199" name="テキスト ボックス 198"/>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48698</xdr:rowOff>
    </xdr:from>
    <xdr:to>
      <xdr:col>4</xdr:col>
      <xdr:colOff>482600</xdr:colOff>
      <xdr:row>81</xdr:row>
      <xdr:rowOff>105339</xdr:rowOff>
    </xdr:to>
    <xdr:cxnSp macro="">
      <xdr:nvCxnSpPr>
        <xdr:cNvPr id="200" name="直線コネクタ 199"/>
        <xdr:cNvCxnSpPr/>
      </xdr:nvCxnSpPr>
      <xdr:spPr>
        <a:xfrm>
          <a:off x="2336800" y="13936148"/>
          <a:ext cx="889000" cy="5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80224</xdr:rowOff>
    </xdr:from>
    <xdr:ext cx="762000" cy="259045"/>
    <xdr:sp macro="" textlink="">
      <xdr:nvSpPr>
        <xdr:cNvPr id="202" name="テキスト ボックス 201"/>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48698</xdr:rowOff>
    </xdr:from>
    <xdr:to>
      <xdr:col>3</xdr:col>
      <xdr:colOff>279400</xdr:colOff>
      <xdr:row>81</xdr:row>
      <xdr:rowOff>84379</xdr:rowOff>
    </xdr:to>
    <xdr:cxnSp macro="">
      <xdr:nvCxnSpPr>
        <xdr:cNvPr id="203" name="直線コネクタ 202"/>
        <xdr:cNvCxnSpPr/>
      </xdr:nvCxnSpPr>
      <xdr:spPr>
        <a:xfrm flipV="1">
          <a:off x="1447800" y="13936148"/>
          <a:ext cx="889000" cy="3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21395</xdr:rowOff>
    </xdr:from>
    <xdr:ext cx="762000" cy="259045"/>
    <xdr:sp macro="" textlink="">
      <xdr:nvSpPr>
        <xdr:cNvPr id="205" name="テキスト ボックス 204"/>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41986</xdr:rowOff>
    </xdr:from>
    <xdr:ext cx="762000" cy="259045"/>
    <xdr:sp macro="" textlink="">
      <xdr:nvSpPr>
        <xdr:cNvPr id="207" name="テキスト ボックス 206"/>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4687</xdr:rowOff>
    </xdr:from>
    <xdr:to>
      <xdr:col>7</xdr:col>
      <xdr:colOff>203200</xdr:colOff>
      <xdr:row>81</xdr:row>
      <xdr:rowOff>106287</xdr:rowOff>
    </xdr:to>
    <xdr:sp macro="" textlink="">
      <xdr:nvSpPr>
        <xdr:cNvPr id="213" name="円/楕円 212"/>
        <xdr:cNvSpPr/>
      </xdr:nvSpPr>
      <xdr:spPr>
        <a:xfrm>
          <a:off x="4902200" y="138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21214</xdr:rowOff>
    </xdr:from>
    <xdr:ext cx="762000" cy="259045"/>
    <xdr:sp macro="" textlink="">
      <xdr:nvSpPr>
        <xdr:cNvPr id="214" name="人件費・物件費等の状況該当値テキスト"/>
        <xdr:cNvSpPr txBox="1"/>
      </xdr:nvSpPr>
      <xdr:spPr>
        <a:xfrm>
          <a:off x="5041900" y="1373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22898</xdr:rowOff>
    </xdr:from>
    <xdr:to>
      <xdr:col>6</xdr:col>
      <xdr:colOff>50800</xdr:colOff>
      <xdr:row>81</xdr:row>
      <xdr:rowOff>124498</xdr:rowOff>
    </xdr:to>
    <xdr:sp macro="" textlink="">
      <xdr:nvSpPr>
        <xdr:cNvPr id="215" name="円/楕円 214"/>
        <xdr:cNvSpPr/>
      </xdr:nvSpPr>
      <xdr:spPr>
        <a:xfrm>
          <a:off x="4064000" y="1391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134675</xdr:rowOff>
    </xdr:from>
    <xdr:ext cx="736600" cy="259045"/>
    <xdr:sp macro="" textlink="">
      <xdr:nvSpPr>
        <xdr:cNvPr id="216" name="テキスト ボックス 215"/>
        <xdr:cNvSpPr txBox="1"/>
      </xdr:nvSpPr>
      <xdr:spPr>
        <a:xfrm>
          <a:off x="3733800" y="1367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94,976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54539</xdr:rowOff>
    </xdr:from>
    <xdr:to>
      <xdr:col>4</xdr:col>
      <xdr:colOff>533400</xdr:colOff>
      <xdr:row>81</xdr:row>
      <xdr:rowOff>156139</xdr:rowOff>
    </xdr:to>
    <xdr:sp macro="" textlink="">
      <xdr:nvSpPr>
        <xdr:cNvPr id="217" name="円/楕円 216"/>
        <xdr:cNvSpPr/>
      </xdr:nvSpPr>
      <xdr:spPr>
        <a:xfrm>
          <a:off x="3175000" y="139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166316</xdr:rowOff>
    </xdr:from>
    <xdr:ext cx="762000" cy="259045"/>
    <xdr:sp macro="" textlink="">
      <xdr:nvSpPr>
        <xdr:cNvPr id="218" name="テキスト ボックス 217"/>
        <xdr:cNvSpPr txBox="1"/>
      </xdr:nvSpPr>
      <xdr:spPr>
        <a:xfrm>
          <a:off x="2844800" y="1371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96,943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169348</xdr:rowOff>
    </xdr:from>
    <xdr:to>
      <xdr:col>3</xdr:col>
      <xdr:colOff>330200</xdr:colOff>
      <xdr:row>81</xdr:row>
      <xdr:rowOff>99498</xdr:rowOff>
    </xdr:to>
    <xdr:sp macro="" textlink="">
      <xdr:nvSpPr>
        <xdr:cNvPr id="219" name="円/楕円 218"/>
        <xdr:cNvSpPr/>
      </xdr:nvSpPr>
      <xdr:spPr>
        <a:xfrm>
          <a:off x="2286000" y="1388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109675</xdr:rowOff>
    </xdr:from>
    <xdr:ext cx="762000" cy="259045"/>
    <xdr:sp macro="" textlink="">
      <xdr:nvSpPr>
        <xdr:cNvPr id="220" name="テキスト ボックス 219"/>
        <xdr:cNvSpPr txBox="1"/>
      </xdr:nvSpPr>
      <xdr:spPr>
        <a:xfrm>
          <a:off x="1955800" y="1365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93,422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33579</xdr:rowOff>
    </xdr:from>
    <xdr:to>
      <xdr:col>2</xdr:col>
      <xdr:colOff>127000</xdr:colOff>
      <xdr:row>81</xdr:row>
      <xdr:rowOff>135179</xdr:rowOff>
    </xdr:to>
    <xdr:sp macro="" textlink="">
      <xdr:nvSpPr>
        <xdr:cNvPr id="221" name="円/楕円 220"/>
        <xdr:cNvSpPr/>
      </xdr:nvSpPr>
      <xdr:spPr>
        <a:xfrm>
          <a:off x="1397000" y="1392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145356</xdr:rowOff>
    </xdr:from>
    <xdr:ext cx="762000" cy="259045"/>
    <xdr:sp macro="" textlink="">
      <xdr:nvSpPr>
        <xdr:cNvPr id="222" name="テキスト ボックス 221"/>
        <xdr:cNvSpPr txBox="1"/>
      </xdr:nvSpPr>
      <xdr:spPr>
        <a:xfrm>
          <a:off x="1066800" y="13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給与改定特例法による国家公務員の給与減額措置期間については、一時的に指数が上昇したものの、減額措置が終了し、本市のラスパイレス指数は９ポイントマイナスの１０１．２となり（特例法による措置がないとした場合の参考値と比較しても前年比０．７ポイントマイナス）、特例減額期間を除くと指数の低下傾向が続いている。</a:t>
          </a:r>
        </a:p>
        <a:p>
          <a:r>
            <a:rPr kumimoji="1" lang="ja-JP" altLang="en-US" sz="1100">
              <a:latin typeface="ＭＳ Ｐゴシック"/>
            </a:rPr>
            <a:t>給料表の継足し部分の廃止や平成２６年人事院勧告に準拠した給与制度の総合的見直し等を行っており、今後についても、指数を１００に近づけるよう、引き続き給与の適正化に努めていく。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77724</xdr:rowOff>
    </xdr:from>
    <xdr:to>
      <xdr:col>24</xdr:col>
      <xdr:colOff>558800</xdr:colOff>
      <xdr:row>89</xdr:row>
      <xdr:rowOff>89154</xdr:rowOff>
    </xdr:to>
    <xdr:cxnSp macro="">
      <xdr:nvCxnSpPr>
        <xdr:cNvPr id="254" name="直線コネクタ 253"/>
        <xdr:cNvCxnSpPr/>
      </xdr:nvCxnSpPr>
      <xdr:spPr>
        <a:xfrm flipV="1">
          <a:off x="16179800" y="14479524"/>
          <a:ext cx="8382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5"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89154</xdr:rowOff>
    </xdr:from>
    <xdr:to>
      <xdr:col>23</xdr:col>
      <xdr:colOff>406400</xdr:colOff>
      <xdr:row>89</xdr:row>
      <xdr:rowOff>127763</xdr:rowOff>
    </xdr:to>
    <xdr:cxnSp macro="">
      <xdr:nvCxnSpPr>
        <xdr:cNvPr id="257" name="直線コネクタ 256"/>
        <xdr:cNvCxnSpPr/>
      </xdr:nvCxnSpPr>
      <xdr:spPr>
        <a:xfrm flipV="1">
          <a:off x="15290800" y="15348204"/>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147845</xdr:rowOff>
    </xdr:from>
    <xdr:ext cx="736600" cy="259045"/>
    <xdr:sp macro="" textlink="">
      <xdr:nvSpPr>
        <xdr:cNvPr id="259" name="テキスト ボックス 258"/>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60706</xdr:rowOff>
    </xdr:from>
    <xdr:to>
      <xdr:col>22</xdr:col>
      <xdr:colOff>203200</xdr:colOff>
      <xdr:row>89</xdr:row>
      <xdr:rowOff>127763</xdr:rowOff>
    </xdr:to>
    <xdr:cxnSp macro="">
      <xdr:nvCxnSpPr>
        <xdr:cNvPr id="260" name="直線コネクタ 259"/>
        <xdr:cNvCxnSpPr/>
      </xdr:nvCxnSpPr>
      <xdr:spPr>
        <a:xfrm>
          <a:off x="14401800" y="14633956"/>
          <a:ext cx="889000" cy="7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62" name="テキスト ボックス 261"/>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60706</xdr:rowOff>
    </xdr:from>
    <xdr:to>
      <xdr:col>21</xdr:col>
      <xdr:colOff>0</xdr:colOff>
      <xdr:row>85</xdr:row>
      <xdr:rowOff>147574</xdr:rowOff>
    </xdr:to>
    <xdr:cxnSp macro="">
      <xdr:nvCxnSpPr>
        <xdr:cNvPr id="263" name="直線コネクタ 262"/>
        <xdr:cNvCxnSpPr/>
      </xdr:nvCxnSpPr>
      <xdr:spPr>
        <a:xfrm flipV="1">
          <a:off x="13512800" y="146339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5" name="テキスト ボックス 264"/>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67" name="テキスト ボックス 266"/>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73" name="円/楕円 272"/>
        <xdr:cNvSpPr/>
      </xdr:nvSpPr>
      <xdr:spPr>
        <a:xfrm>
          <a:off x="169672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170451</xdr:rowOff>
    </xdr:from>
    <xdr:ext cx="762000" cy="259045"/>
    <xdr:sp macro="" textlink="">
      <xdr:nvSpPr>
        <xdr:cNvPr id="274" name="給与水準   （国との比較）該当値テキスト"/>
        <xdr:cNvSpPr txBox="1"/>
      </xdr:nvSpPr>
      <xdr:spPr>
        <a:xfrm>
          <a:off x="17106900" y="1440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38354</xdr:rowOff>
    </xdr:from>
    <xdr:to>
      <xdr:col>23</xdr:col>
      <xdr:colOff>457200</xdr:colOff>
      <xdr:row>89</xdr:row>
      <xdr:rowOff>139954</xdr:rowOff>
    </xdr:to>
    <xdr:sp macro="" textlink="">
      <xdr:nvSpPr>
        <xdr:cNvPr id="275" name="円/楕円 274"/>
        <xdr:cNvSpPr/>
      </xdr:nvSpPr>
      <xdr:spPr>
        <a:xfrm>
          <a:off x="16129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124731</xdr:rowOff>
    </xdr:from>
    <xdr:ext cx="736600" cy="259045"/>
    <xdr:sp macro="" textlink="">
      <xdr:nvSpPr>
        <xdr:cNvPr id="276" name="テキスト ボックス 275"/>
        <xdr:cNvSpPr txBox="1"/>
      </xdr:nvSpPr>
      <xdr:spPr>
        <a:xfrm>
          <a:off x="15798800" y="1538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76963</xdr:rowOff>
    </xdr:from>
    <xdr:to>
      <xdr:col>22</xdr:col>
      <xdr:colOff>254000</xdr:colOff>
      <xdr:row>90</xdr:row>
      <xdr:rowOff>7113</xdr:rowOff>
    </xdr:to>
    <xdr:sp macro="" textlink="">
      <xdr:nvSpPr>
        <xdr:cNvPr id="277" name="円/楕円 276"/>
        <xdr:cNvSpPr/>
      </xdr:nvSpPr>
      <xdr:spPr>
        <a:xfrm>
          <a:off x="15240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163340</xdr:rowOff>
    </xdr:from>
    <xdr:ext cx="762000" cy="259045"/>
    <xdr:sp macro="" textlink="">
      <xdr:nvSpPr>
        <xdr:cNvPr id="278" name="テキスト ボックス 277"/>
        <xdr:cNvSpPr txBox="1"/>
      </xdr:nvSpPr>
      <xdr:spPr>
        <a:xfrm>
          <a:off x="14909800" y="154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9906</xdr:rowOff>
    </xdr:from>
    <xdr:to>
      <xdr:col>21</xdr:col>
      <xdr:colOff>50800</xdr:colOff>
      <xdr:row>85</xdr:row>
      <xdr:rowOff>111506</xdr:rowOff>
    </xdr:to>
    <xdr:sp macro="" textlink="">
      <xdr:nvSpPr>
        <xdr:cNvPr id="279" name="円/楕円 278"/>
        <xdr:cNvSpPr/>
      </xdr:nvSpPr>
      <xdr:spPr>
        <a:xfrm>
          <a:off x="14351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96283</xdr:rowOff>
    </xdr:from>
    <xdr:ext cx="762000" cy="259045"/>
    <xdr:sp macro="" textlink="">
      <xdr:nvSpPr>
        <xdr:cNvPr id="280" name="テキスト ボックス 279"/>
        <xdr:cNvSpPr txBox="1"/>
      </xdr:nvSpPr>
      <xdr:spPr>
        <a:xfrm>
          <a:off x="14020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96774</xdr:rowOff>
    </xdr:from>
    <xdr:to>
      <xdr:col>19</xdr:col>
      <xdr:colOff>533400</xdr:colOff>
      <xdr:row>86</xdr:row>
      <xdr:rowOff>26924</xdr:rowOff>
    </xdr:to>
    <xdr:sp macro="" textlink="">
      <xdr:nvSpPr>
        <xdr:cNvPr id="281" name="円/楕円 280"/>
        <xdr:cNvSpPr/>
      </xdr:nvSpPr>
      <xdr:spPr>
        <a:xfrm>
          <a:off x="13462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11701</xdr:rowOff>
    </xdr:from>
    <xdr:ext cx="762000" cy="259045"/>
    <xdr:sp macro="" textlink="">
      <xdr:nvSpPr>
        <xdr:cNvPr id="282" name="テキスト ボックス 281"/>
        <xdr:cNvSpPr txBox="1"/>
      </xdr:nvSpPr>
      <xdr:spPr>
        <a:xfrm>
          <a:off x="13131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業務の効率化や民間委託の推進等による定員の適正化を進め、集中改革プラン期間に</a:t>
          </a:r>
          <a:r>
            <a:rPr lang="ja-JP" altLang="en-US" sz="1100">
              <a:solidFill>
                <a:schemeClr val="dk1"/>
              </a:solidFill>
              <a:effectLst/>
              <a:latin typeface="+mn-lt"/>
              <a:ea typeface="+mn-ea"/>
              <a:cs typeface="+mn-cs"/>
            </a:rPr>
            <a:t>７．４</a:t>
          </a:r>
          <a:r>
            <a:rPr lang="ja-JP" altLang="ja-JP" sz="1100">
              <a:solidFill>
                <a:schemeClr val="dk1"/>
              </a:solidFill>
              <a:effectLst/>
              <a:latin typeface="+mn-lt"/>
              <a:ea typeface="+mn-ea"/>
              <a:cs typeface="+mn-cs"/>
            </a:rPr>
            <a:t>％の削減を実施した。人口千人当たりの職員数は</a:t>
          </a:r>
          <a:r>
            <a:rPr lang="ja-JP" altLang="en-US" sz="1100">
              <a:solidFill>
                <a:schemeClr val="dk1"/>
              </a:solidFill>
              <a:effectLst/>
              <a:latin typeface="+mn-lt"/>
              <a:ea typeface="+mn-ea"/>
              <a:cs typeface="+mn-cs"/>
            </a:rPr>
            <a:t>５．８６</a:t>
          </a:r>
          <a:r>
            <a:rPr lang="ja-JP" altLang="ja-JP" sz="1100">
              <a:solidFill>
                <a:schemeClr val="dk1"/>
              </a:solidFill>
              <a:effectLst/>
              <a:latin typeface="+mn-lt"/>
              <a:ea typeface="+mn-ea"/>
              <a:cs typeface="+mn-cs"/>
            </a:rPr>
            <a:t>人と平成</a:t>
          </a:r>
          <a:r>
            <a:rPr lang="ja-JP" altLang="en-US" sz="1100">
              <a:solidFill>
                <a:schemeClr val="dk1"/>
              </a:solidFill>
              <a:effectLst/>
              <a:latin typeface="+mn-lt"/>
              <a:ea typeface="+mn-ea"/>
              <a:cs typeface="+mn-cs"/>
            </a:rPr>
            <a:t>２４</a:t>
          </a:r>
          <a:r>
            <a:rPr lang="ja-JP" altLang="ja-JP" sz="1100">
              <a:solidFill>
                <a:schemeClr val="dk1"/>
              </a:solidFill>
              <a:effectLst/>
              <a:latin typeface="+mn-lt"/>
              <a:ea typeface="+mn-ea"/>
              <a:cs typeface="+mn-cs"/>
            </a:rPr>
            <a:t>年度を上回ったものの、類似団体の平均を下回る状態が続いている。今後も引き続き、行政需要の増加等に適切に対応しながら、本市の実情に応じた適正な定員管理に努めていく。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33444</xdr:rowOff>
    </xdr:from>
    <xdr:to>
      <xdr:col>24</xdr:col>
      <xdr:colOff>558800</xdr:colOff>
      <xdr:row>60</xdr:row>
      <xdr:rowOff>49530</xdr:rowOff>
    </xdr:to>
    <xdr:cxnSp macro="">
      <xdr:nvCxnSpPr>
        <xdr:cNvPr id="317" name="直線コネクタ 316"/>
        <xdr:cNvCxnSpPr/>
      </xdr:nvCxnSpPr>
      <xdr:spPr>
        <a:xfrm>
          <a:off x="16179800" y="103204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18"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33444</xdr:rowOff>
    </xdr:from>
    <xdr:to>
      <xdr:col>23</xdr:col>
      <xdr:colOff>406400</xdr:colOff>
      <xdr:row>60</xdr:row>
      <xdr:rowOff>61595</xdr:rowOff>
    </xdr:to>
    <xdr:cxnSp macro="">
      <xdr:nvCxnSpPr>
        <xdr:cNvPr id="320" name="直線コネクタ 319"/>
        <xdr:cNvCxnSpPr/>
      </xdr:nvCxnSpPr>
      <xdr:spPr>
        <a:xfrm flipV="1">
          <a:off x="15290800" y="1032044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2" name="テキスト ボックス 321"/>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61595</xdr:rowOff>
    </xdr:from>
    <xdr:to>
      <xdr:col>22</xdr:col>
      <xdr:colOff>203200</xdr:colOff>
      <xdr:row>60</xdr:row>
      <xdr:rowOff>61595</xdr:rowOff>
    </xdr:to>
    <xdr:cxnSp macro="">
      <xdr:nvCxnSpPr>
        <xdr:cNvPr id="323" name="直線コネクタ 322"/>
        <xdr:cNvCxnSpPr/>
      </xdr:nvCxnSpPr>
      <xdr:spPr>
        <a:xfrm>
          <a:off x="14401800" y="10348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25" name="テキスト ボックス 324"/>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61595</xdr:rowOff>
    </xdr:from>
    <xdr:to>
      <xdr:col>21</xdr:col>
      <xdr:colOff>0</xdr:colOff>
      <xdr:row>60</xdr:row>
      <xdr:rowOff>85725</xdr:rowOff>
    </xdr:to>
    <xdr:cxnSp macro="">
      <xdr:nvCxnSpPr>
        <xdr:cNvPr id="326" name="直線コネクタ 325"/>
        <xdr:cNvCxnSpPr/>
      </xdr:nvCxnSpPr>
      <xdr:spPr>
        <a:xfrm flipV="1">
          <a:off x="13512800" y="103485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28" name="テキスト ボックス 327"/>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0" name="テキスト ボックス 329"/>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170180</xdr:rowOff>
    </xdr:from>
    <xdr:to>
      <xdr:col>24</xdr:col>
      <xdr:colOff>609600</xdr:colOff>
      <xdr:row>60</xdr:row>
      <xdr:rowOff>100330</xdr:rowOff>
    </xdr:to>
    <xdr:sp macro="" textlink="">
      <xdr:nvSpPr>
        <xdr:cNvPr id="336" name="円/楕円 335"/>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15257</xdr:rowOff>
    </xdr:from>
    <xdr:ext cx="762000" cy="259045"/>
    <xdr:sp macro="" textlink="">
      <xdr:nvSpPr>
        <xdr:cNvPr id="337"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154094</xdr:rowOff>
    </xdr:from>
    <xdr:to>
      <xdr:col>23</xdr:col>
      <xdr:colOff>457200</xdr:colOff>
      <xdr:row>60</xdr:row>
      <xdr:rowOff>84244</xdr:rowOff>
    </xdr:to>
    <xdr:sp macro="" textlink="">
      <xdr:nvSpPr>
        <xdr:cNvPr id="338" name="円/楕円 337"/>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94421</xdr:rowOff>
    </xdr:from>
    <xdr:ext cx="736600" cy="259045"/>
    <xdr:sp macro="" textlink="">
      <xdr:nvSpPr>
        <xdr:cNvPr id="339" name="テキスト ボックス 338"/>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10795</xdr:rowOff>
    </xdr:from>
    <xdr:to>
      <xdr:col>22</xdr:col>
      <xdr:colOff>254000</xdr:colOff>
      <xdr:row>60</xdr:row>
      <xdr:rowOff>112395</xdr:rowOff>
    </xdr:to>
    <xdr:sp macro="" textlink="">
      <xdr:nvSpPr>
        <xdr:cNvPr id="340" name="円/楕円 339"/>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122572</xdr:rowOff>
    </xdr:from>
    <xdr:ext cx="762000" cy="259045"/>
    <xdr:sp macro="" textlink="">
      <xdr:nvSpPr>
        <xdr:cNvPr id="341" name="テキスト ボックス 340"/>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10795</xdr:rowOff>
    </xdr:from>
    <xdr:to>
      <xdr:col>21</xdr:col>
      <xdr:colOff>50800</xdr:colOff>
      <xdr:row>60</xdr:row>
      <xdr:rowOff>112395</xdr:rowOff>
    </xdr:to>
    <xdr:sp macro="" textlink="">
      <xdr:nvSpPr>
        <xdr:cNvPr id="342" name="円/楕円 341"/>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122572</xdr:rowOff>
    </xdr:from>
    <xdr:ext cx="762000" cy="259045"/>
    <xdr:sp macro="" textlink="">
      <xdr:nvSpPr>
        <xdr:cNvPr id="343" name="テキスト ボックス 342"/>
        <xdr:cNvSpPr txBox="1"/>
      </xdr:nvSpPr>
      <xdr:spPr>
        <a:xfrm>
          <a:off x="14020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34925</xdr:rowOff>
    </xdr:from>
    <xdr:to>
      <xdr:col>19</xdr:col>
      <xdr:colOff>533400</xdr:colOff>
      <xdr:row>60</xdr:row>
      <xdr:rowOff>136525</xdr:rowOff>
    </xdr:to>
    <xdr:sp macro="" textlink="">
      <xdr:nvSpPr>
        <xdr:cNvPr id="344" name="円/楕円 343"/>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146702</xdr:rowOff>
    </xdr:from>
    <xdr:ext cx="762000" cy="259045"/>
    <xdr:sp macro="" textlink="">
      <xdr:nvSpPr>
        <xdr:cNvPr id="345" name="テキスト ボックス 344"/>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実質公債費比率は０．３％と類似団体平均より７．８ポイント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回っており、４２自治体中３番目の</a:t>
          </a:r>
          <a:r>
            <a:rPr lang="ja-JP" altLang="en-US" sz="1100">
              <a:solidFill>
                <a:schemeClr val="dk1"/>
              </a:solidFill>
              <a:effectLst/>
              <a:latin typeface="+mn-lt"/>
              <a:ea typeface="+mn-ea"/>
              <a:cs typeface="+mn-cs"/>
            </a:rPr>
            <a:t>低</a:t>
          </a:r>
          <a:r>
            <a:rPr lang="ja-JP" altLang="ja-JP" sz="1100">
              <a:solidFill>
                <a:schemeClr val="dk1"/>
              </a:solidFill>
              <a:effectLst/>
              <a:latin typeface="+mn-lt"/>
              <a:ea typeface="+mn-ea"/>
              <a:cs typeface="+mn-cs"/>
            </a:rPr>
            <a:t>水準となっているものの、今後、集中的に行ってきた学校等公共施設の耐震対策や２か所の清掃工場の建替工事などの実施にかかる地方債発行額の増加による実質公債費比率の悪化が予想される。</a:t>
          </a:r>
        </a:p>
        <a:p>
          <a:r>
            <a:rPr lang="ja-JP" altLang="ja-JP" sz="1100">
              <a:solidFill>
                <a:schemeClr val="dk1"/>
              </a:solidFill>
              <a:effectLst/>
              <a:latin typeface="+mn-lt"/>
              <a:ea typeface="+mn-ea"/>
              <a:cs typeface="+mn-cs"/>
            </a:rPr>
            <a:t>今後も引き続き後年度の財政負担を考慮しながら、適切な地方債の管理を行っていく。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32597</xdr:rowOff>
    </xdr:from>
    <xdr:to>
      <xdr:col>24</xdr:col>
      <xdr:colOff>558800</xdr:colOff>
      <xdr:row>36</xdr:row>
      <xdr:rowOff>64770</xdr:rowOff>
    </xdr:to>
    <xdr:cxnSp macro="">
      <xdr:nvCxnSpPr>
        <xdr:cNvPr id="379" name="直線コネクタ 378"/>
        <xdr:cNvCxnSpPr/>
      </xdr:nvCxnSpPr>
      <xdr:spPr>
        <a:xfrm flipV="1">
          <a:off x="16179800" y="620479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66904</xdr:rowOff>
    </xdr:from>
    <xdr:ext cx="762000" cy="259045"/>
    <xdr:sp macro="" textlink="">
      <xdr:nvSpPr>
        <xdr:cNvPr id="380" name="公債費負担の状況平均値テキスト"/>
        <xdr:cNvSpPr txBox="1"/>
      </xdr:nvSpPr>
      <xdr:spPr>
        <a:xfrm>
          <a:off x="17106900" y="675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64770</xdr:rowOff>
    </xdr:from>
    <xdr:to>
      <xdr:col>23</xdr:col>
      <xdr:colOff>406400</xdr:colOff>
      <xdr:row>36</xdr:row>
      <xdr:rowOff>104987</xdr:rowOff>
    </xdr:to>
    <xdr:cxnSp macro="">
      <xdr:nvCxnSpPr>
        <xdr:cNvPr id="382" name="直線コネクタ 381"/>
        <xdr:cNvCxnSpPr/>
      </xdr:nvCxnSpPr>
      <xdr:spPr>
        <a:xfrm flipV="1">
          <a:off x="15290800" y="62369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49971</xdr:rowOff>
    </xdr:from>
    <xdr:ext cx="736600" cy="259045"/>
    <xdr:sp macro="" textlink="">
      <xdr:nvSpPr>
        <xdr:cNvPr id="384" name="テキスト ボックス 383"/>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104987</xdr:rowOff>
    </xdr:from>
    <xdr:to>
      <xdr:col>22</xdr:col>
      <xdr:colOff>203200</xdr:colOff>
      <xdr:row>36</xdr:row>
      <xdr:rowOff>137160</xdr:rowOff>
    </xdr:to>
    <xdr:cxnSp macro="">
      <xdr:nvCxnSpPr>
        <xdr:cNvPr id="385" name="直線コネクタ 384"/>
        <xdr:cNvCxnSpPr/>
      </xdr:nvCxnSpPr>
      <xdr:spPr>
        <a:xfrm flipV="1">
          <a:off x="14401800" y="62771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98231</xdr:rowOff>
    </xdr:from>
    <xdr:ext cx="762000" cy="259045"/>
    <xdr:sp macro="" textlink="">
      <xdr:nvSpPr>
        <xdr:cNvPr id="387" name="テキスト ボックス 386"/>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137160</xdr:rowOff>
    </xdr:from>
    <xdr:to>
      <xdr:col>21</xdr:col>
      <xdr:colOff>0</xdr:colOff>
      <xdr:row>37</xdr:row>
      <xdr:rowOff>46143</xdr:rowOff>
    </xdr:to>
    <xdr:cxnSp macro="">
      <xdr:nvCxnSpPr>
        <xdr:cNvPr id="388" name="直線コネクタ 387"/>
        <xdr:cNvCxnSpPr/>
      </xdr:nvCxnSpPr>
      <xdr:spPr>
        <a:xfrm flipV="1">
          <a:off x="13512800" y="630936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146490</xdr:rowOff>
    </xdr:from>
    <xdr:ext cx="762000" cy="259045"/>
    <xdr:sp macro="" textlink="">
      <xdr:nvSpPr>
        <xdr:cNvPr id="390" name="テキスト ボックス 389"/>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170621</xdr:rowOff>
    </xdr:from>
    <xdr:ext cx="762000" cy="259045"/>
    <xdr:sp macro="" textlink="">
      <xdr:nvSpPr>
        <xdr:cNvPr id="392" name="テキスト ボックス 391"/>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35</xdr:row>
      <xdr:rowOff>153247</xdr:rowOff>
    </xdr:from>
    <xdr:to>
      <xdr:col>24</xdr:col>
      <xdr:colOff>609600</xdr:colOff>
      <xdr:row>36</xdr:row>
      <xdr:rowOff>83397</xdr:rowOff>
    </xdr:to>
    <xdr:sp macro="" textlink="">
      <xdr:nvSpPr>
        <xdr:cNvPr id="398" name="円/楕円 397"/>
        <xdr:cNvSpPr/>
      </xdr:nvSpPr>
      <xdr:spPr>
        <a:xfrm>
          <a:off x="16967200" y="615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169774</xdr:rowOff>
    </xdr:from>
    <xdr:ext cx="762000" cy="259045"/>
    <xdr:sp macro="" textlink="">
      <xdr:nvSpPr>
        <xdr:cNvPr id="399" name="公債費負担の状況該当値テキスト"/>
        <xdr:cNvSpPr txBox="1"/>
      </xdr:nvSpPr>
      <xdr:spPr>
        <a:xfrm>
          <a:off x="17106900" y="59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13970</xdr:rowOff>
    </xdr:from>
    <xdr:to>
      <xdr:col>23</xdr:col>
      <xdr:colOff>457200</xdr:colOff>
      <xdr:row>36</xdr:row>
      <xdr:rowOff>115570</xdr:rowOff>
    </xdr:to>
    <xdr:sp macro="" textlink="">
      <xdr:nvSpPr>
        <xdr:cNvPr id="400" name="円/楕円 399"/>
        <xdr:cNvSpPr/>
      </xdr:nvSpPr>
      <xdr:spPr>
        <a:xfrm>
          <a:off x="16129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125747</xdr:rowOff>
    </xdr:from>
    <xdr:ext cx="736600" cy="259045"/>
    <xdr:sp macro="" textlink="">
      <xdr:nvSpPr>
        <xdr:cNvPr id="401" name="テキスト ボックス 400"/>
        <xdr:cNvSpPr txBox="1"/>
      </xdr:nvSpPr>
      <xdr:spPr>
        <a:xfrm>
          <a:off x="15798800" y="595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54187</xdr:rowOff>
    </xdr:from>
    <xdr:to>
      <xdr:col>22</xdr:col>
      <xdr:colOff>254000</xdr:colOff>
      <xdr:row>36</xdr:row>
      <xdr:rowOff>155787</xdr:rowOff>
    </xdr:to>
    <xdr:sp macro="" textlink="">
      <xdr:nvSpPr>
        <xdr:cNvPr id="402" name="円/楕円 401"/>
        <xdr:cNvSpPr/>
      </xdr:nvSpPr>
      <xdr:spPr>
        <a:xfrm>
          <a:off x="15240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165964</xdr:rowOff>
    </xdr:from>
    <xdr:ext cx="762000" cy="259045"/>
    <xdr:sp macro="" textlink="">
      <xdr:nvSpPr>
        <xdr:cNvPr id="403" name="テキスト ボックス 402"/>
        <xdr:cNvSpPr txBox="1"/>
      </xdr:nvSpPr>
      <xdr:spPr>
        <a:xfrm>
          <a:off x="14909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86360</xdr:rowOff>
    </xdr:from>
    <xdr:to>
      <xdr:col>21</xdr:col>
      <xdr:colOff>50800</xdr:colOff>
      <xdr:row>37</xdr:row>
      <xdr:rowOff>16510</xdr:rowOff>
    </xdr:to>
    <xdr:sp macro="" textlink="">
      <xdr:nvSpPr>
        <xdr:cNvPr id="404" name="円/楕円 403"/>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26687</xdr:rowOff>
    </xdr:from>
    <xdr:ext cx="762000" cy="259045"/>
    <xdr:sp macro="" textlink="">
      <xdr:nvSpPr>
        <xdr:cNvPr id="405" name="テキスト ボックス 404"/>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166793</xdr:rowOff>
    </xdr:from>
    <xdr:to>
      <xdr:col>19</xdr:col>
      <xdr:colOff>533400</xdr:colOff>
      <xdr:row>37</xdr:row>
      <xdr:rowOff>96943</xdr:rowOff>
    </xdr:to>
    <xdr:sp macro="" textlink="">
      <xdr:nvSpPr>
        <xdr:cNvPr id="406" name="円/楕円 405"/>
        <xdr:cNvSpPr/>
      </xdr:nvSpPr>
      <xdr:spPr>
        <a:xfrm>
          <a:off x="13462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107120</xdr:rowOff>
    </xdr:from>
    <xdr:ext cx="762000" cy="259045"/>
    <xdr:sp macro="" textlink="">
      <xdr:nvSpPr>
        <xdr:cNvPr id="407" name="テキスト ボックス 406"/>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将来負担比率は、平成２１年度以降、将来負担額を充当可能財源等が上回る状況となっているため、算定上マイナスの数値（「－」で表示）となり、適正な状況となっている。将来的には公共施設の老朽化に伴う建替えや大規模修繕などが控えているため、今後も堅実な財政運営に努め、将来の財政需要に備え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157751</xdr:rowOff>
    </xdr:from>
    <xdr:ext cx="762000" cy="259045"/>
    <xdr:sp macro="" textlink="">
      <xdr:nvSpPr>
        <xdr:cNvPr id="441" name="将来負担の状況平均値テキスト"/>
        <xdr:cNvSpPr txBox="1"/>
      </xdr:nvSpPr>
      <xdr:spPr>
        <a:xfrm>
          <a:off x="17106900" y="272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2" name="フローチャート : 判断 441"/>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3" name="フローチャート : 判断 442"/>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4" name="テキスト ボックス 443"/>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423</xdr:rowOff>
    </xdr:from>
    <xdr:to>
      <xdr:col>22</xdr:col>
      <xdr:colOff>254000</xdr:colOff>
      <xdr:row>17</xdr:row>
      <xdr:rowOff>102023</xdr:rowOff>
    </xdr:to>
    <xdr:sp macro="" textlink="">
      <xdr:nvSpPr>
        <xdr:cNvPr id="445" name="フローチャート : 判断 444"/>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6" name="テキスト ボックス 445"/>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121073</xdr:rowOff>
    </xdr:from>
    <xdr:to>
      <xdr:col>21</xdr:col>
      <xdr:colOff>50800</xdr:colOff>
      <xdr:row>18</xdr:row>
      <xdr:rowOff>51223</xdr:rowOff>
    </xdr:to>
    <xdr:sp macro="" textlink="">
      <xdr:nvSpPr>
        <xdr:cNvPr id="447" name="フローチャート : 判断 446"/>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48" name="テキスト ボックス 447"/>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49" name="フローチャート : 判断 448"/>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0" name="テキスト ボックス 449"/>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619,551
608,326
85.64
178,348,098
173,437,290
3,921,349
107,194,701
125,817,237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人件費の構成比が類似団体に比べ高い理由は、人口千人当たり職員数は類似団体に比べ少ないものの、国の定める地域手当の支給率が類似団体と比べて高い地域であること等が挙げられる。</a:t>
          </a:r>
        </a:p>
        <a:p>
          <a:r>
            <a:rPr kumimoji="1" lang="ja-JP" altLang="en-US" sz="1100">
              <a:latin typeface="ＭＳ Ｐゴシック"/>
            </a:rPr>
            <a:t>給料表の継足し部分の廃止等、給与の適正化を図っており人件費の構成比は低下傾向にあるが、類似団体に比べ高い状況にあるため引き続き人事院勧告に準拠し給与の適正化に努めていく。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24130</xdr:rowOff>
    </xdr:from>
    <xdr:to>
      <xdr:col>7</xdr:col>
      <xdr:colOff>15875</xdr:colOff>
      <xdr:row>39</xdr:row>
      <xdr:rowOff>115570</xdr:rowOff>
    </xdr:to>
    <xdr:cxnSp macro="">
      <xdr:nvCxnSpPr>
        <xdr:cNvPr id="60" name="直線コネクタ 59"/>
        <xdr:cNvCxnSpPr/>
      </xdr:nvCxnSpPr>
      <xdr:spPr>
        <a:xfrm flipV="1">
          <a:off x="4826000" y="56819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87647</xdr:rowOff>
    </xdr:from>
    <xdr:ext cx="762000" cy="259045"/>
    <xdr:sp macro="" textlink="">
      <xdr:nvSpPr>
        <xdr:cNvPr id="61"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39</xdr:row>
      <xdr:rowOff>115570</xdr:rowOff>
    </xdr:from>
    <xdr:to>
      <xdr:col>7</xdr:col>
      <xdr:colOff>104775</xdr:colOff>
      <xdr:row>39</xdr:row>
      <xdr:rowOff>115570</xdr:rowOff>
    </xdr:to>
    <xdr:cxnSp macro="">
      <xdr:nvCxnSpPr>
        <xdr:cNvPr id="62" name="直線コネクタ 61"/>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110507</xdr:rowOff>
    </xdr:from>
    <xdr:ext cx="762000" cy="259045"/>
    <xdr:sp macro="" textlink="">
      <xdr:nvSpPr>
        <xdr:cNvPr id="63"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33</xdr:row>
      <xdr:rowOff>24130</xdr:rowOff>
    </xdr:from>
    <xdr:to>
      <xdr:col>7</xdr:col>
      <xdr:colOff>104775</xdr:colOff>
      <xdr:row>33</xdr:row>
      <xdr:rowOff>24130</xdr:rowOff>
    </xdr:to>
    <xdr:cxnSp macro="">
      <xdr:nvCxnSpPr>
        <xdr:cNvPr id="64" name="直線コネクタ 63"/>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39</xdr:row>
      <xdr:rowOff>62230</xdr:rowOff>
    </xdr:to>
    <xdr:cxnSp macro="">
      <xdr:nvCxnSpPr>
        <xdr:cNvPr id="65" name="直線コネクタ 64"/>
        <xdr:cNvCxnSpPr/>
      </xdr:nvCxnSpPr>
      <xdr:spPr>
        <a:xfrm flipV="1">
          <a:off x="3987800" y="65963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85107</xdr:rowOff>
    </xdr:from>
    <xdr:ext cx="762000" cy="259045"/>
    <xdr:sp macro="" textlink="">
      <xdr:nvSpPr>
        <xdr:cNvPr id="66"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67" name="フローチャート : 判断 66"/>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62230</xdr:rowOff>
    </xdr:from>
    <xdr:to>
      <xdr:col>5</xdr:col>
      <xdr:colOff>549275</xdr:colOff>
      <xdr:row>39</xdr:row>
      <xdr:rowOff>168910</xdr:rowOff>
    </xdr:to>
    <xdr:cxnSp macro="">
      <xdr:nvCxnSpPr>
        <xdr:cNvPr id="68" name="直線コネクタ 67"/>
        <xdr:cNvCxnSpPr/>
      </xdr:nvCxnSpPr>
      <xdr:spPr>
        <a:xfrm flipV="1">
          <a:off x="3098800" y="674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152400</xdr:rowOff>
    </xdr:from>
    <xdr:to>
      <xdr:col>5</xdr:col>
      <xdr:colOff>600075</xdr:colOff>
      <xdr:row>37</xdr:row>
      <xdr:rowOff>82550</xdr:rowOff>
    </xdr:to>
    <xdr:sp macro="" textlink="">
      <xdr:nvSpPr>
        <xdr:cNvPr id="69" name="フローチャート : 判断 68"/>
        <xdr:cNvSpPr/>
      </xdr:nvSpPr>
      <xdr:spPr>
        <a:xfrm>
          <a:off x="3937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70" name="テキスト ボックス 69"/>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168910</xdr:rowOff>
    </xdr:from>
    <xdr:to>
      <xdr:col>4</xdr:col>
      <xdr:colOff>346075</xdr:colOff>
      <xdr:row>40</xdr:row>
      <xdr:rowOff>5080</xdr:rowOff>
    </xdr:to>
    <xdr:cxnSp macro="">
      <xdr:nvCxnSpPr>
        <xdr:cNvPr id="71" name="直線コネクタ 70"/>
        <xdr:cNvCxnSpPr/>
      </xdr:nvCxnSpPr>
      <xdr:spPr>
        <a:xfrm flipV="1">
          <a:off x="2209800" y="6855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34290</xdr:rowOff>
    </xdr:from>
    <xdr:to>
      <xdr:col>4</xdr:col>
      <xdr:colOff>396875</xdr:colOff>
      <xdr:row>37</xdr:row>
      <xdr:rowOff>135890</xdr:rowOff>
    </xdr:to>
    <xdr:sp macro="" textlink="">
      <xdr:nvSpPr>
        <xdr:cNvPr id="72" name="フローチャート : 判断 71"/>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146067</xdr:rowOff>
    </xdr:from>
    <xdr:ext cx="762000" cy="259045"/>
    <xdr:sp macro="" textlink="">
      <xdr:nvSpPr>
        <xdr:cNvPr id="73" name="テキスト ボックス 72"/>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xdr:rowOff>
    </xdr:from>
    <xdr:to>
      <xdr:col>3</xdr:col>
      <xdr:colOff>142875</xdr:colOff>
      <xdr:row>41</xdr:row>
      <xdr:rowOff>1270</xdr:rowOff>
    </xdr:to>
    <xdr:cxnSp macro="">
      <xdr:nvCxnSpPr>
        <xdr:cNvPr id="74" name="直線コネクタ 73"/>
        <xdr:cNvCxnSpPr/>
      </xdr:nvCxnSpPr>
      <xdr:spPr>
        <a:xfrm flipV="1">
          <a:off x="1320800" y="68630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5" name="フローチャート : 判断 74"/>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6" name="テキスト ボックス 75"/>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77" name="フローチャート : 判断 76"/>
        <xdr:cNvSpPr/>
      </xdr:nvSpPr>
      <xdr:spPr>
        <a:xfrm>
          <a:off x="1270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127017</xdr:rowOff>
    </xdr:from>
    <xdr:ext cx="762000" cy="259045"/>
    <xdr:sp macro="" textlink="">
      <xdr:nvSpPr>
        <xdr:cNvPr id="78" name="テキスト ボックス 77"/>
        <xdr:cNvSpPr txBox="1"/>
      </xdr:nvSpPr>
      <xdr:spPr>
        <a:xfrm>
          <a:off x="9398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4" name="円/楕円 83"/>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5"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11430</xdr:rowOff>
    </xdr:from>
    <xdr:to>
      <xdr:col>5</xdr:col>
      <xdr:colOff>600075</xdr:colOff>
      <xdr:row>39</xdr:row>
      <xdr:rowOff>113030</xdr:rowOff>
    </xdr:to>
    <xdr:sp macro="" textlink="">
      <xdr:nvSpPr>
        <xdr:cNvPr id="86" name="円/楕円 85"/>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97807</xdr:rowOff>
    </xdr:from>
    <xdr:ext cx="736600" cy="259045"/>
    <xdr:sp macro="" textlink="">
      <xdr:nvSpPr>
        <xdr:cNvPr id="87" name="テキスト ボックス 86"/>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118110</xdr:rowOff>
    </xdr:from>
    <xdr:to>
      <xdr:col>4</xdr:col>
      <xdr:colOff>396875</xdr:colOff>
      <xdr:row>40</xdr:row>
      <xdr:rowOff>48260</xdr:rowOff>
    </xdr:to>
    <xdr:sp macro="" textlink="">
      <xdr:nvSpPr>
        <xdr:cNvPr id="88" name="円/楕円 87"/>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33037</xdr:rowOff>
    </xdr:from>
    <xdr:ext cx="762000" cy="259045"/>
    <xdr:sp macro="" textlink="">
      <xdr:nvSpPr>
        <xdr:cNvPr id="89" name="テキスト ボックス 88"/>
        <xdr:cNvSpPr txBox="1"/>
      </xdr:nvSpPr>
      <xdr:spPr>
        <a:xfrm>
          <a:off x="2717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125730</xdr:rowOff>
    </xdr:from>
    <xdr:to>
      <xdr:col>3</xdr:col>
      <xdr:colOff>193675</xdr:colOff>
      <xdr:row>40</xdr:row>
      <xdr:rowOff>55880</xdr:rowOff>
    </xdr:to>
    <xdr:sp macro="" textlink="">
      <xdr:nvSpPr>
        <xdr:cNvPr id="90" name="円/楕円 89"/>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40657</xdr:rowOff>
    </xdr:from>
    <xdr:ext cx="762000" cy="259045"/>
    <xdr:sp macro="" textlink="">
      <xdr:nvSpPr>
        <xdr:cNvPr id="91" name="テキスト ボックス 90"/>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121920</xdr:rowOff>
    </xdr:from>
    <xdr:to>
      <xdr:col>1</xdr:col>
      <xdr:colOff>676275</xdr:colOff>
      <xdr:row>41</xdr:row>
      <xdr:rowOff>52070</xdr:rowOff>
    </xdr:to>
    <xdr:sp macro="" textlink="">
      <xdr:nvSpPr>
        <xdr:cNvPr id="92" name="円/楕円 91"/>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36847</xdr:rowOff>
    </xdr:from>
    <xdr:ext cx="762000" cy="259045"/>
    <xdr:sp macro="" textlink="">
      <xdr:nvSpPr>
        <xdr:cNvPr id="93" name="テキスト ボックス 92"/>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ポイントと大きく上回っており、平成２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年度と比較して</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悪化している。人件費と並び本市の経常収支比率の悪化要因である物件費であるが、扶助費や公債費と異なり、事務事業の見直しや徹底した無駄の排除などによる一定程度の経費の圧縮は可能であると考えられる。</a:t>
          </a:r>
          <a:endParaRPr lang="ja-JP" altLang="ja-JP" sz="1400">
            <a:effectLst/>
          </a:endParaRPr>
        </a:p>
        <a:p>
          <a:r>
            <a:rPr lang="ja-JP" altLang="ja-JP" sz="1100">
              <a:solidFill>
                <a:schemeClr val="dk1"/>
              </a:solidFill>
              <a:effectLst/>
              <a:latin typeface="+mn-lt"/>
              <a:ea typeface="+mn-ea"/>
              <a:cs typeface="+mn-cs"/>
            </a:rPr>
            <a:t>なお、全国平均１３．</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に対し県平均が１</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であることから、地域的な要因も考えられる。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1" name="直線コネクタ 120"/>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2"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3" name="直線コネクタ 122"/>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4"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5" name="直線コネクタ 124"/>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120650</xdr:rowOff>
    </xdr:from>
    <xdr:to>
      <xdr:col>24</xdr:col>
      <xdr:colOff>31750</xdr:colOff>
      <xdr:row>20</xdr:row>
      <xdr:rowOff>50800</xdr:rowOff>
    </xdr:to>
    <xdr:cxnSp macro="">
      <xdr:nvCxnSpPr>
        <xdr:cNvPr id="126" name="直線コネクタ 125"/>
        <xdr:cNvCxnSpPr/>
      </xdr:nvCxnSpPr>
      <xdr:spPr>
        <a:xfrm>
          <a:off x="15671800" y="3378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27"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28" name="フローチャート : 判断 127"/>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139700</xdr:rowOff>
    </xdr:from>
    <xdr:to>
      <xdr:col>22</xdr:col>
      <xdr:colOff>565150</xdr:colOff>
      <xdr:row>19</xdr:row>
      <xdr:rowOff>120650</xdr:rowOff>
    </xdr:to>
    <xdr:cxnSp macro="">
      <xdr:nvCxnSpPr>
        <xdr:cNvPr id="129" name="直線コネクタ 128"/>
        <xdr:cNvCxnSpPr/>
      </xdr:nvCxnSpPr>
      <xdr:spPr>
        <a:xfrm>
          <a:off x="14782800" y="322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0" name="フローチャート : 判断 129"/>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31" name="テキスト ボックス 130"/>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18</xdr:row>
      <xdr:rowOff>139700</xdr:rowOff>
    </xdr:to>
    <xdr:cxnSp macro="">
      <xdr:nvCxnSpPr>
        <xdr:cNvPr id="132" name="直線コネクタ 131"/>
        <xdr:cNvCxnSpPr/>
      </xdr:nvCxnSpPr>
      <xdr:spPr>
        <a:xfrm>
          <a:off x="13893800" y="321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3" name="フローチャート : 判断 132"/>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34" name="テキスト ボックス 133"/>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18</xdr:row>
      <xdr:rowOff>165100</xdr:rowOff>
    </xdr:to>
    <xdr:cxnSp macro="">
      <xdr:nvCxnSpPr>
        <xdr:cNvPr id="135" name="直線コネクタ 134"/>
        <xdr:cNvCxnSpPr/>
      </xdr:nvCxnSpPr>
      <xdr:spPr>
        <a:xfrm flipV="1">
          <a:off x="13004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6" name="フローチャート : 判断 135"/>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37" name="テキスト ボックス 136"/>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8" name="フローチャート : 判断 137"/>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39" name="テキスト ボックス 138"/>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0</xdr:rowOff>
    </xdr:from>
    <xdr:to>
      <xdr:col>24</xdr:col>
      <xdr:colOff>82550</xdr:colOff>
      <xdr:row>20</xdr:row>
      <xdr:rowOff>101600</xdr:rowOff>
    </xdr:to>
    <xdr:sp macro="" textlink="">
      <xdr:nvSpPr>
        <xdr:cNvPr id="145" name="円/楕円 144"/>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143527</xdr:rowOff>
    </xdr:from>
    <xdr:ext cx="762000" cy="259045"/>
    <xdr:sp macro="" textlink="">
      <xdr:nvSpPr>
        <xdr:cNvPr id="146" name="物件費該当値テキスト"/>
        <xdr:cNvSpPr txBox="1"/>
      </xdr:nvSpPr>
      <xdr:spPr>
        <a:xfrm>
          <a:off x="165989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69850</xdr:rowOff>
    </xdr:from>
    <xdr:to>
      <xdr:col>22</xdr:col>
      <xdr:colOff>615950</xdr:colOff>
      <xdr:row>20</xdr:row>
      <xdr:rowOff>0</xdr:rowOff>
    </xdr:to>
    <xdr:sp macro="" textlink="">
      <xdr:nvSpPr>
        <xdr:cNvPr id="147" name="円/楕円 146"/>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156227</xdr:rowOff>
    </xdr:from>
    <xdr:ext cx="736600" cy="259045"/>
    <xdr:sp macro="" textlink="">
      <xdr:nvSpPr>
        <xdr:cNvPr id="148" name="テキスト ボックス 147"/>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88900</xdr:rowOff>
    </xdr:from>
    <xdr:to>
      <xdr:col>21</xdr:col>
      <xdr:colOff>412750</xdr:colOff>
      <xdr:row>19</xdr:row>
      <xdr:rowOff>19050</xdr:rowOff>
    </xdr:to>
    <xdr:sp macro="" textlink="">
      <xdr:nvSpPr>
        <xdr:cNvPr id="149" name="円/楕円 148"/>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3827</xdr:rowOff>
    </xdr:from>
    <xdr:ext cx="762000" cy="259045"/>
    <xdr:sp macro="" textlink="">
      <xdr:nvSpPr>
        <xdr:cNvPr id="150" name="テキスト ボックス 149"/>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1" name="円/楕円 150"/>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2" name="テキスト ボックス 151"/>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114300</xdr:rowOff>
    </xdr:from>
    <xdr:to>
      <xdr:col>19</xdr:col>
      <xdr:colOff>6350</xdr:colOff>
      <xdr:row>19</xdr:row>
      <xdr:rowOff>44450</xdr:rowOff>
    </xdr:to>
    <xdr:sp macro="" textlink="">
      <xdr:nvSpPr>
        <xdr:cNvPr id="153" name="円/楕円 152"/>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29227</xdr:rowOff>
    </xdr:from>
    <xdr:ext cx="762000" cy="259045"/>
    <xdr:sp macro="" textlink="">
      <xdr:nvSpPr>
        <xdr:cNvPr id="154" name="テキスト ボックス 153"/>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類似団体との比較においては、平均より０．</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ポイント高くなっており、社会保障経費の増大に伴い、上昇基調で推移してきている。扶助費の主な増要因としては、</a:t>
          </a:r>
          <a:r>
            <a:rPr lang="ja-JP" altLang="en-US" sz="1100">
              <a:solidFill>
                <a:schemeClr val="dk1"/>
              </a:solidFill>
              <a:effectLst/>
              <a:latin typeface="+mn-lt"/>
              <a:ea typeface="+mn-ea"/>
              <a:cs typeface="+mn-cs"/>
            </a:rPr>
            <a:t>生活保護費</a:t>
          </a:r>
          <a:r>
            <a:rPr lang="ja-JP" altLang="ja-JP" sz="1100">
              <a:solidFill>
                <a:schemeClr val="dk1"/>
              </a:solidFill>
              <a:effectLst/>
              <a:latin typeface="+mn-lt"/>
              <a:ea typeface="+mn-ea"/>
              <a:cs typeface="+mn-cs"/>
            </a:rPr>
            <a:t>や保育所運営費、</a:t>
          </a:r>
          <a:r>
            <a:rPr lang="ja-JP" altLang="en-US" sz="1100">
              <a:solidFill>
                <a:schemeClr val="dk1"/>
              </a:solidFill>
              <a:effectLst/>
              <a:latin typeface="+mn-lt"/>
              <a:ea typeface="+mn-ea"/>
              <a:cs typeface="+mn-cs"/>
            </a:rPr>
            <a:t>子ども医療扶助</a:t>
          </a:r>
          <a:r>
            <a:rPr lang="ja-JP" altLang="ja-JP" sz="1100">
              <a:solidFill>
                <a:schemeClr val="dk1"/>
              </a:solidFill>
              <a:effectLst/>
              <a:latin typeface="+mn-lt"/>
              <a:ea typeface="+mn-ea"/>
              <a:cs typeface="+mn-cs"/>
            </a:rPr>
            <a:t>費などに係る地方負担分の増大が挙げられる。なお、扶助費という性質上、今後もこの上昇基調はしばらく継続すると思われるが、各種手当の見直しなどにより</a:t>
          </a:r>
          <a:r>
            <a:rPr lang="ja-JP"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扶助費の適正化に努めていきたい。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2" name="直線コネクタ 181"/>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3"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4" name="直線コネクタ 183"/>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57</xdr:row>
      <xdr:rowOff>57150</xdr:rowOff>
    </xdr:to>
    <xdr:cxnSp macro="">
      <xdr:nvCxnSpPr>
        <xdr:cNvPr id="187" name="直線コネクタ 186"/>
        <xdr:cNvCxnSpPr/>
      </xdr:nvCxnSpPr>
      <xdr:spPr>
        <a:xfrm>
          <a:off x="3987800" y="9652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80027</xdr:rowOff>
    </xdr:from>
    <xdr:ext cx="762000" cy="259045"/>
    <xdr:sp macro="" textlink="">
      <xdr:nvSpPr>
        <xdr:cNvPr id="188" name="扶助費平均値テキスト"/>
        <xdr:cNvSpPr txBox="1"/>
      </xdr:nvSpPr>
      <xdr:spPr>
        <a:xfrm>
          <a:off x="4914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89" name="フローチャート : 判断 188"/>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38100</xdr:rowOff>
    </xdr:from>
    <xdr:to>
      <xdr:col>5</xdr:col>
      <xdr:colOff>549275</xdr:colOff>
      <xdr:row>56</xdr:row>
      <xdr:rowOff>50800</xdr:rowOff>
    </xdr:to>
    <xdr:cxnSp macro="">
      <xdr:nvCxnSpPr>
        <xdr:cNvPr id="190" name="直線コネクタ 189"/>
        <xdr:cNvCxnSpPr/>
      </xdr:nvCxnSpPr>
      <xdr:spPr>
        <a:xfrm>
          <a:off x="3098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1" name="フローチャート : 判断 190"/>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2" name="テキスト ボックス 191"/>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120650</xdr:rowOff>
    </xdr:from>
    <xdr:to>
      <xdr:col>4</xdr:col>
      <xdr:colOff>346075</xdr:colOff>
      <xdr:row>56</xdr:row>
      <xdr:rowOff>38100</xdr:rowOff>
    </xdr:to>
    <xdr:cxnSp macro="">
      <xdr:nvCxnSpPr>
        <xdr:cNvPr id="193" name="直線コネクタ 192"/>
        <xdr:cNvCxnSpPr/>
      </xdr:nvCxnSpPr>
      <xdr:spPr>
        <a:xfrm>
          <a:off x="2209800" y="9550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120650</xdr:rowOff>
    </xdr:to>
    <xdr:cxnSp macro="">
      <xdr:nvCxnSpPr>
        <xdr:cNvPr id="196" name="直線コネクタ 195"/>
        <xdr:cNvCxnSpPr/>
      </xdr:nvCxnSpPr>
      <xdr:spPr>
        <a:xfrm>
          <a:off x="1320800" y="9385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9" name="フローチャート : 判断 198"/>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0" name="テキスト ボックス 199"/>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6350</xdr:rowOff>
    </xdr:from>
    <xdr:to>
      <xdr:col>7</xdr:col>
      <xdr:colOff>66675</xdr:colOff>
      <xdr:row>57</xdr:row>
      <xdr:rowOff>107950</xdr:rowOff>
    </xdr:to>
    <xdr:sp macro="" textlink="">
      <xdr:nvSpPr>
        <xdr:cNvPr id="206" name="円/楕円 205"/>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149877</xdr:rowOff>
    </xdr:from>
    <xdr:ext cx="762000" cy="259045"/>
    <xdr:sp macro="" textlink="">
      <xdr:nvSpPr>
        <xdr:cNvPr id="207"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8" name="円/楕円 207"/>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09" name="テキスト ボックス 208"/>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10" name="円/楕円 209"/>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211" name="テキスト ボックス 210"/>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69850</xdr:rowOff>
    </xdr:from>
    <xdr:to>
      <xdr:col>3</xdr:col>
      <xdr:colOff>193675</xdr:colOff>
      <xdr:row>56</xdr:row>
      <xdr:rowOff>0</xdr:rowOff>
    </xdr:to>
    <xdr:sp macro="" textlink="">
      <xdr:nvSpPr>
        <xdr:cNvPr id="212" name="円/楕円 211"/>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10177</xdr:rowOff>
    </xdr:from>
    <xdr:ext cx="762000" cy="259045"/>
    <xdr:sp macro="" textlink="">
      <xdr:nvSpPr>
        <xdr:cNvPr id="213" name="テキスト ボックス 21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主に繰出金、維持補修費であるが、下水道事業特別会計への繰出金が</a:t>
          </a:r>
          <a:r>
            <a:rPr lang="ja-JP" altLang="en-US" sz="1100">
              <a:solidFill>
                <a:schemeClr val="dk1"/>
              </a:solidFill>
              <a:effectLst/>
              <a:latin typeface="+mn-lt"/>
              <a:ea typeface="+mn-ea"/>
              <a:cs typeface="+mn-cs"/>
            </a:rPr>
            <a:t>減った</a:t>
          </a:r>
          <a:r>
            <a:rPr lang="ja-JP" altLang="ja-JP" sz="1100">
              <a:solidFill>
                <a:schemeClr val="dk1"/>
              </a:solidFill>
              <a:effectLst/>
              <a:latin typeface="+mn-lt"/>
              <a:ea typeface="+mn-ea"/>
              <a:cs typeface="+mn-cs"/>
            </a:rPr>
            <a:t>ことなどから、率としては平成２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年度と比較して</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している。類似団体との比較においては、平成２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ポイント上回っているため、今後もより一層の適正化に努めていく必要がある。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3" name="直線コネクタ 242"/>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4"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5" name="直線コネクタ 244"/>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6"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7" name="直線コネクタ 246"/>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56</xdr:row>
      <xdr:rowOff>157480</xdr:rowOff>
    </xdr:to>
    <xdr:cxnSp macro="">
      <xdr:nvCxnSpPr>
        <xdr:cNvPr id="248" name="直線コネクタ 247"/>
        <xdr:cNvCxnSpPr/>
      </xdr:nvCxnSpPr>
      <xdr:spPr>
        <a:xfrm flipV="1">
          <a:off x="15671800" y="973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9"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0" name="フローチャート : 判断 249"/>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157480</xdr:rowOff>
    </xdr:to>
    <xdr:cxnSp macro="">
      <xdr:nvCxnSpPr>
        <xdr:cNvPr id="251" name="直線コネクタ 250"/>
        <xdr:cNvCxnSpPr/>
      </xdr:nvCxnSpPr>
      <xdr:spPr>
        <a:xfrm>
          <a:off x="14782800" y="9667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2" name="フローチャート : 判断 251"/>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3" name="テキスト ボックス 25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66040</xdr:rowOff>
    </xdr:to>
    <xdr:cxnSp macro="">
      <xdr:nvCxnSpPr>
        <xdr:cNvPr id="254" name="直線コネクタ 253"/>
        <xdr:cNvCxnSpPr/>
      </xdr:nvCxnSpPr>
      <xdr:spPr>
        <a:xfrm>
          <a:off x="13893800" y="966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5" name="フローチャート : 判断 254"/>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56" name="テキスト ボックス 255"/>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119380</xdr:rowOff>
    </xdr:to>
    <xdr:cxnSp macro="">
      <xdr:nvCxnSpPr>
        <xdr:cNvPr id="257" name="直線コネクタ 256"/>
        <xdr:cNvCxnSpPr/>
      </xdr:nvCxnSpPr>
      <xdr:spPr>
        <a:xfrm flipV="1">
          <a:off x="13004800" y="966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8" name="フローチャート : 判断 257"/>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59" name="テキスト ボックス 258"/>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0" name="フローチャート : 判断 259"/>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1" name="テキスト ボックス 26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7" name="円/楕円 266"/>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55897</xdr:rowOff>
    </xdr:from>
    <xdr:ext cx="762000" cy="259045"/>
    <xdr:sp macro="" textlink="">
      <xdr:nvSpPr>
        <xdr:cNvPr id="268"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69" name="円/楕円 268"/>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70" name="テキスト ボックス 269"/>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1" name="円/楕円 270"/>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101617</xdr:rowOff>
    </xdr:from>
    <xdr:ext cx="762000" cy="259045"/>
    <xdr:sp macro="" textlink="">
      <xdr:nvSpPr>
        <xdr:cNvPr id="272" name="テキスト ボックス 271"/>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3" name="円/楕円 272"/>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101617</xdr:rowOff>
    </xdr:from>
    <xdr:ext cx="762000" cy="259045"/>
    <xdr:sp macro="" textlink="">
      <xdr:nvSpPr>
        <xdr:cNvPr id="274" name="テキスト ボックス 273"/>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5" name="円/楕円 274"/>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76" name="テキスト ボックス 275"/>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類似団体との比較において、平成２５年度は１．７ポイント下回って</a:t>
          </a:r>
          <a:r>
            <a:rPr lang="ja-JP" altLang="en-US" sz="1100">
              <a:solidFill>
                <a:schemeClr val="dk1"/>
              </a:solidFill>
              <a:effectLst/>
              <a:latin typeface="+mn-lt"/>
              <a:ea typeface="+mn-ea"/>
              <a:cs typeface="+mn-cs"/>
            </a:rPr>
            <a:t>いる。また、病院事業会計と市場事業会計への償還金が平成２４年度をもって償還し終わったことなどから、</a:t>
          </a:r>
          <a:r>
            <a:rPr lang="ja-JP" altLang="ja-JP" sz="1100">
              <a:solidFill>
                <a:schemeClr val="dk1"/>
              </a:solidFill>
              <a:effectLst/>
              <a:latin typeface="+mn-lt"/>
              <a:ea typeface="+mn-ea"/>
              <a:cs typeface="+mn-cs"/>
            </a:rPr>
            <a:t>平成２４年度と比較して０．２ポイント改善している。ここ数年７％台</a:t>
          </a:r>
          <a:r>
            <a:rPr lang="ja-JP" altLang="en-US" sz="1100">
              <a:solidFill>
                <a:schemeClr val="dk1"/>
              </a:solidFill>
              <a:effectLst/>
              <a:latin typeface="+mn-lt"/>
              <a:ea typeface="+mn-ea"/>
              <a:cs typeface="+mn-cs"/>
            </a:rPr>
            <a:t>から６％台へ下がって</a:t>
          </a:r>
          <a:r>
            <a:rPr lang="ja-JP" altLang="ja-JP" sz="1100">
              <a:solidFill>
                <a:schemeClr val="dk1"/>
              </a:solidFill>
              <a:effectLst/>
              <a:latin typeface="+mn-lt"/>
              <a:ea typeface="+mn-ea"/>
              <a:cs typeface="+mn-cs"/>
            </a:rPr>
            <a:t>き</a:t>
          </a:r>
          <a:r>
            <a:rPr lang="ja-JP" altLang="en-US" sz="1100">
              <a:solidFill>
                <a:schemeClr val="dk1"/>
              </a:solidFill>
              <a:effectLst/>
              <a:latin typeface="+mn-lt"/>
              <a:ea typeface="+mn-ea"/>
              <a:cs typeface="+mn-cs"/>
            </a:rPr>
            <a:t>ており、</a:t>
          </a:r>
          <a:r>
            <a:rPr lang="ja-JP" altLang="ja-JP" sz="1100">
              <a:solidFill>
                <a:schemeClr val="dk1"/>
              </a:solidFill>
              <a:effectLst/>
              <a:latin typeface="+mn-lt"/>
              <a:ea typeface="+mn-ea"/>
              <a:cs typeface="+mn-cs"/>
            </a:rPr>
            <a:t>徐々にではあるが改善傾向にあるため、引き続き現状の水準を維持していきたい。</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4" name="直線コネクタ 303"/>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5"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6" name="直線コネクタ 305"/>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7"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08" name="直線コネクタ 307"/>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35</xdr:row>
      <xdr:rowOff>133350</xdr:rowOff>
    </xdr:to>
    <xdr:cxnSp macro="">
      <xdr:nvCxnSpPr>
        <xdr:cNvPr id="309" name="直線コネクタ 308"/>
        <xdr:cNvCxnSpPr/>
      </xdr:nvCxnSpPr>
      <xdr:spPr>
        <a:xfrm flipV="1">
          <a:off x="15671800" y="6108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10"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1" name="フローチャート : 判断 310"/>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133350</xdr:rowOff>
    </xdr:from>
    <xdr:to>
      <xdr:col>22</xdr:col>
      <xdr:colOff>565150</xdr:colOff>
      <xdr:row>35</xdr:row>
      <xdr:rowOff>133350</xdr:rowOff>
    </xdr:to>
    <xdr:cxnSp macro="">
      <xdr:nvCxnSpPr>
        <xdr:cNvPr id="312" name="直線コネクタ 311"/>
        <xdr:cNvCxnSpPr/>
      </xdr:nvCxnSpPr>
      <xdr:spPr>
        <a:xfrm>
          <a:off x="14782800" y="613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3" name="フローチャート : 判断 312"/>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4" name="テキスト ボックス 313"/>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133350</xdr:rowOff>
    </xdr:from>
    <xdr:to>
      <xdr:col>21</xdr:col>
      <xdr:colOff>361950</xdr:colOff>
      <xdr:row>35</xdr:row>
      <xdr:rowOff>158750</xdr:rowOff>
    </xdr:to>
    <xdr:cxnSp macro="">
      <xdr:nvCxnSpPr>
        <xdr:cNvPr id="315" name="直線コネクタ 314"/>
        <xdr:cNvCxnSpPr/>
      </xdr:nvCxnSpPr>
      <xdr:spPr>
        <a:xfrm flipV="1">
          <a:off x="13893800" y="613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6" name="フローチャート : 判断 315"/>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3827</xdr:rowOff>
    </xdr:from>
    <xdr:ext cx="762000" cy="259045"/>
    <xdr:sp macro="" textlink="">
      <xdr:nvSpPr>
        <xdr:cNvPr id="317" name="テキスト ボックス 316"/>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158750</xdr:rowOff>
    </xdr:from>
    <xdr:to>
      <xdr:col>20</xdr:col>
      <xdr:colOff>158750</xdr:colOff>
      <xdr:row>36</xdr:row>
      <xdr:rowOff>63500</xdr:rowOff>
    </xdr:to>
    <xdr:cxnSp macro="">
      <xdr:nvCxnSpPr>
        <xdr:cNvPr id="318" name="直線コネクタ 317"/>
        <xdr:cNvCxnSpPr/>
      </xdr:nvCxnSpPr>
      <xdr:spPr>
        <a:xfrm flipV="1">
          <a:off x="13004800" y="615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19" name="フローチャート : 判断 318"/>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20" name="テキスト ボックス 319"/>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1" name="フローチャート : 判断 320"/>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2" name="テキスト ボックス 321"/>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28" name="円/楕円 327"/>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73677</xdr:rowOff>
    </xdr:from>
    <xdr:ext cx="762000" cy="259045"/>
    <xdr:sp macro="" textlink="">
      <xdr:nvSpPr>
        <xdr:cNvPr id="329"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82550</xdr:rowOff>
    </xdr:from>
    <xdr:to>
      <xdr:col>22</xdr:col>
      <xdr:colOff>615950</xdr:colOff>
      <xdr:row>36</xdr:row>
      <xdr:rowOff>12700</xdr:rowOff>
    </xdr:to>
    <xdr:sp macro="" textlink="">
      <xdr:nvSpPr>
        <xdr:cNvPr id="330" name="円/楕円 329"/>
        <xdr:cNvSpPr/>
      </xdr:nvSpPr>
      <xdr:spPr>
        <a:xfrm>
          <a:off x="15621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22877</xdr:rowOff>
    </xdr:from>
    <xdr:ext cx="736600" cy="259045"/>
    <xdr:sp macro="" textlink="">
      <xdr:nvSpPr>
        <xdr:cNvPr id="331" name="テキスト ボックス 330"/>
        <xdr:cNvSpPr txBox="1"/>
      </xdr:nvSpPr>
      <xdr:spPr>
        <a:xfrm>
          <a:off x="15290800" y="585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82550</xdr:rowOff>
    </xdr:from>
    <xdr:to>
      <xdr:col>21</xdr:col>
      <xdr:colOff>412750</xdr:colOff>
      <xdr:row>36</xdr:row>
      <xdr:rowOff>12700</xdr:rowOff>
    </xdr:to>
    <xdr:sp macro="" textlink="">
      <xdr:nvSpPr>
        <xdr:cNvPr id="332" name="円/楕円 331"/>
        <xdr:cNvSpPr/>
      </xdr:nvSpPr>
      <xdr:spPr>
        <a:xfrm>
          <a:off x="14732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22877</xdr:rowOff>
    </xdr:from>
    <xdr:ext cx="762000" cy="259045"/>
    <xdr:sp macro="" textlink="">
      <xdr:nvSpPr>
        <xdr:cNvPr id="333" name="テキスト ボックス 332"/>
        <xdr:cNvSpPr txBox="1"/>
      </xdr:nvSpPr>
      <xdr:spPr>
        <a:xfrm>
          <a:off x="14401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107950</xdr:rowOff>
    </xdr:from>
    <xdr:to>
      <xdr:col>20</xdr:col>
      <xdr:colOff>209550</xdr:colOff>
      <xdr:row>36</xdr:row>
      <xdr:rowOff>38100</xdr:rowOff>
    </xdr:to>
    <xdr:sp macro="" textlink="">
      <xdr:nvSpPr>
        <xdr:cNvPr id="334" name="円/楕円 333"/>
        <xdr:cNvSpPr/>
      </xdr:nvSpPr>
      <xdr:spPr>
        <a:xfrm>
          <a:off x="13843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48277</xdr:rowOff>
    </xdr:from>
    <xdr:ext cx="762000" cy="259045"/>
    <xdr:sp macro="" textlink="">
      <xdr:nvSpPr>
        <xdr:cNvPr id="335" name="テキスト ボックス 334"/>
        <xdr:cNvSpPr txBox="1"/>
      </xdr:nvSpPr>
      <xdr:spPr>
        <a:xfrm>
          <a:off x="13512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12700</xdr:rowOff>
    </xdr:from>
    <xdr:to>
      <xdr:col>19</xdr:col>
      <xdr:colOff>6350</xdr:colOff>
      <xdr:row>36</xdr:row>
      <xdr:rowOff>114300</xdr:rowOff>
    </xdr:to>
    <xdr:sp macro="" textlink="">
      <xdr:nvSpPr>
        <xdr:cNvPr id="336" name="円/楕円 335"/>
        <xdr:cNvSpPr/>
      </xdr:nvSpPr>
      <xdr:spPr>
        <a:xfrm>
          <a:off x="12954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124477</xdr:rowOff>
    </xdr:from>
    <xdr:ext cx="762000" cy="259045"/>
    <xdr:sp macro="" textlink="">
      <xdr:nvSpPr>
        <xdr:cNvPr id="337" name="テキスト ボックス 336"/>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類似団体平均に比べ７．</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ポイント下回っており、ここ数年</a:t>
          </a:r>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１１％台で推移してきた。普通建設事業費の増大が必ずしも経常収支比率にダイレクトに影響するものではないが、公債費の経常収支比率は概ね普通建設事業の推移が数年遅れで影響してくるため、平成２１年度</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年度の普通建設事業費の増大が、中期的には経常収支比率を悪化させることが予想される。今後は、プライマリーバランスを意識しつつ、引き続き堅実な財政運営に努め現状の水準を維持していきたい。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5" name="直線コネクタ 364"/>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6"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7" name="直線コネクタ 366"/>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8"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9" name="直線コネクタ 368"/>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62230</xdr:rowOff>
    </xdr:from>
    <xdr:to>
      <xdr:col>7</xdr:col>
      <xdr:colOff>15875</xdr:colOff>
      <xdr:row>73</xdr:row>
      <xdr:rowOff>69850</xdr:rowOff>
    </xdr:to>
    <xdr:cxnSp macro="">
      <xdr:nvCxnSpPr>
        <xdr:cNvPr id="370" name="直線コネクタ 369"/>
        <xdr:cNvCxnSpPr/>
      </xdr:nvCxnSpPr>
      <xdr:spPr>
        <a:xfrm>
          <a:off x="3987800" y="12578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2" name="フローチャート :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62230</xdr:rowOff>
    </xdr:from>
    <xdr:to>
      <xdr:col>5</xdr:col>
      <xdr:colOff>549275</xdr:colOff>
      <xdr:row>73</xdr:row>
      <xdr:rowOff>92710</xdr:rowOff>
    </xdr:to>
    <xdr:cxnSp macro="">
      <xdr:nvCxnSpPr>
        <xdr:cNvPr id="373" name="直線コネクタ 372"/>
        <xdr:cNvCxnSpPr/>
      </xdr:nvCxnSpPr>
      <xdr:spPr>
        <a:xfrm flipV="1">
          <a:off x="3098800" y="12578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4" name="フローチャート : 判断 373"/>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154957</xdr:rowOff>
    </xdr:from>
    <xdr:ext cx="736600" cy="259045"/>
    <xdr:sp macro="" textlink="">
      <xdr:nvSpPr>
        <xdr:cNvPr id="375" name="テキスト ボックス 374"/>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92710</xdr:rowOff>
    </xdr:from>
    <xdr:to>
      <xdr:col>4</xdr:col>
      <xdr:colOff>346075</xdr:colOff>
      <xdr:row>73</xdr:row>
      <xdr:rowOff>123190</xdr:rowOff>
    </xdr:to>
    <xdr:cxnSp macro="">
      <xdr:nvCxnSpPr>
        <xdr:cNvPr id="376" name="直線コネクタ 375"/>
        <xdr:cNvCxnSpPr/>
      </xdr:nvCxnSpPr>
      <xdr:spPr>
        <a:xfrm flipV="1">
          <a:off x="2209800" y="12608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7" name="フローチャート : 判断 376"/>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78" name="テキスト ボックス 377"/>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123190</xdr:rowOff>
    </xdr:from>
    <xdr:to>
      <xdr:col>3</xdr:col>
      <xdr:colOff>142875</xdr:colOff>
      <xdr:row>73</xdr:row>
      <xdr:rowOff>138430</xdr:rowOff>
    </xdr:to>
    <xdr:cxnSp macro="">
      <xdr:nvCxnSpPr>
        <xdr:cNvPr id="379" name="直線コネクタ 378"/>
        <xdr:cNvCxnSpPr/>
      </xdr:nvCxnSpPr>
      <xdr:spPr>
        <a:xfrm flipV="1">
          <a:off x="1320800" y="12639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0" name="フローチャート : 判断 379"/>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21607</xdr:rowOff>
    </xdr:from>
    <xdr:ext cx="762000" cy="259045"/>
    <xdr:sp macro="" textlink="">
      <xdr:nvSpPr>
        <xdr:cNvPr id="381" name="テキスト ボックス 380"/>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2" name="フローチャート : 判断 381"/>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3" name="テキスト ボックス 382"/>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19050</xdr:rowOff>
    </xdr:from>
    <xdr:to>
      <xdr:col>7</xdr:col>
      <xdr:colOff>66675</xdr:colOff>
      <xdr:row>73</xdr:row>
      <xdr:rowOff>120650</xdr:rowOff>
    </xdr:to>
    <xdr:sp macro="" textlink="">
      <xdr:nvSpPr>
        <xdr:cNvPr id="389" name="円/楕円 388"/>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35577</xdr:rowOff>
    </xdr:from>
    <xdr:ext cx="762000" cy="259045"/>
    <xdr:sp macro="" textlink="">
      <xdr:nvSpPr>
        <xdr:cNvPr id="390" name="公債費該当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11430</xdr:rowOff>
    </xdr:from>
    <xdr:to>
      <xdr:col>5</xdr:col>
      <xdr:colOff>600075</xdr:colOff>
      <xdr:row>73</xdr:row>
      <xdr:rowOff>113030</xdr:rowOff>
    </xdr:to>
    <xdr:sp macro="" textlink="">
      <xdr:nvSpPr>
        <xdr:cNvPr id="391" name="円/楕円 390"/>
        <xdr:cNvSpPr/>
      </xdr:nvSpPr>
      <xdr:spPr>
        <a:xfrm>
          <a:off x="3937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123207</xdr:rowOff>
    </xdr:from>
    <xdr:ext cx="736600" cy="259045"/>
    <xdr:sp macro="" textlink="">
      <xdr:nvSpPr>
        <xdr:cNvPr id="392" name="テキスト ボックス 391"/>
        <xdr:cNvSpPr txBox="1"/>
      </xdr:nvSpPr>
      <xdr:spPr>
        <a:xfrm>
          <a:off x="3606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41910</xdr:rowOff>
    </xdr:from>
    <xdr:to>
      <xdr:col>4</xdr:col>
      <xdr:colOff>396875</xdr:colOff>
      <xdr:row>73</xdr:row>
      <xdr:rowOff>143510</xdr:rowOff>
    </xdr:to>
    <xdr:sp macro="" textlink="">
      <xdr:nvSpPr>
        <xdr:cNvPr id="393" name="円/楕円 392"/>
        <xdr:cNvSpPr/>
      </xdr:nvSpPr>
      <xdr:spPr>
        <a:xfrm>
          <a:off x="3048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153687</xdr:rowOff>
    </xdr:from>
    <xdr:ext cx="762000" cy="259045"/>
    <xdr:sp macro="" textlink="">
      <xdr:nvSpPr>
        <xdr:cNvPr id="394" name="テキスト ボックス 393"/>
        <xdr:cNvSpPr txBox="1"/>
      </xdr:nvSpPr>
      <xdr:spPr>
        <a:xfrm>
          <a:off x="2717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72390</xdr:rowOff>
    </xdr:from>
    <xdr:to>
      <xdr:col>3</xdr:col>
      <xdr:colOff>193675</xdr:colOff>
      <xdr:row>74</xdr:row>
      <xdr:rowOff>2540</xdr:rowOff>
    </xdr:to>
    <xdr:sp macro="" textlink="">
      <xdr:nvSpPr>
        <xdr:cNvPr id="395" name="円/楕円 394"/>
        <xdr:cNvSpPr/>
      </xdr:nvSpPr>
      <xdr:spPr>
        <a:xfrm>
          <a:off x="2159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12717</xdr:rowOff>
    </xdr:from>
    <xdr:ext cx="762000" cy="259045"/>
    <xdr:sp macro="" textlink="">
      <xdr:nvSpPr>
        <xdr:cNvPr id="396" name="テキスト ボックス 395"/>
        <xdr:cNvSpPr txBox="1"/>
      </xdr:nvSpPr>
      <xdr:spPr>
        <a:xfrm>
          <a:off x="1828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87630</xdr:rowOff>
    </xdr:from>
    <xdr:to>
      <xdr:col>1</xdr:col>
      <xdr:colOff>676275</xdr:colOff>
      <xdr:row>74</xdr:row>
      <xdr:rowOff>17780</xdr:rowOff>
    </xdr:to>
    <xdr:sp macro="" textlink="">
      <xdr:nvSpPr>
        <xdr:cNvPr id="397" name="円/楕円 396"/>
        <xdr:cNvSpPr/>
      </xdr:nvSpPr>
      <xdr:spPr>
        <a:xfrm>
          <a:off x="1270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27957</xdr:rowOff>
    </xdr:from>
    <xdr:ext cx="762000" cy="259045"/>
    <xdr:sp macro="" textlink="">
      <xdr:nvSpPr>
        <xdr:cNvPr id="398" name="テキスト ボックス 397"/>
        <xdr:cNvSpPr txBox="1"/>
      </xdr:nvSpPr>
      <xdr:spPr>
        <a:xfrm>
          <a:off x="939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公債費以外の経常収支比率は、人件費と物件費の影響により、依然として類似団体平均より９．</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ポイントも上回っているが、その乖離幅は平成２</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年度の９．</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ポイントから平成２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年度の９．</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まで各年ともほぼ同水準である。公債費では類似団体平均値を大きく下回っているので、本市における経常収支比率の悪化要因である人件費と物件費の経常一般財源の抑制に努めることにより、経常収支比率の改善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6" name="直線コネクタ 425"/>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7"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8" name="直線コネクタ 427"/>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2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0" name="直線コネクタ 42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43180</xdr:rowOff>
    </xdr:from>
    <xdr:to>
      <xdr:col>24</xdr:col>
      <xdr:colOff>31750</xdr:colOff>
      <xdr:row>80</xdr:row>
      <xdr:rowOff>66039</xdr:rowOff>
    </xdr:to>
    <xdr:cxnSp macro="">
      <xdr:nvCxnSpPr>
        <xdr:cNvPr id="431" name="直線コネクタ 430"/>
        <xdr:cNvCxnSpPr/>
      </xdr:nvCxnSpPr>
      <xdr:spPr>
        <a:xfrm flipV="1">
          <a:off x="15671800" y="13759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2"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3" name="フローチャート : 判断 432"/>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153670</xdr:rowOff>
    </xdr:from>
    <xdr:to>
      <xdr:col>22</xdr:col>
      <xdr:colOff>565150</xdr:colOff>
      <xdr:row>80</xdr:row>
      <xdr:rowOff>66039</xdr:rowOff>
    </xdr:to>
    <xdr:cxnSp macro="">
      <xdr:nvCxnSpPr>
        <xdr:cNvPr id="434" name="直線コネクタ 433"/>
        <xdr:cNvCxnSpPr/>
      </xdr:nvCxnSpPr>
      <xdr:spPr>
        <a:xfrm>
          <a:off x="14782800" y="13698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5" name="フローチャート : 判断 434"/>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36" name="テキスト ボックス 435"/>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115570</xdr:rowOff>
    </xdr:from>
    <xdr:to>
      <xdr:col>21</xdr:col>
      <xdr:colOff>361950</xdr:colOff>
      <xdr:row>79</xdr:row>
      <xdr:rowOff>153670</xdr:rowOff>
    </xdr:to>
    <xdr:cxnSp macro="">
      <xdr:nvCxnSpPr>
        <xdr:cNvPr id="437" name="直線コネクタ 436"/>
        <xdr:cNvCxnSpPr/>
      </xdr:nvCxnSpPr>
      <xdr:spPr>
        <a:xfrm>
          <a:off x="13893800" y="1366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8" name="フローチャート : 判断 437"/>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39" name="テキスト ボックス 438"/>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115570</xdr:rowOff>
    </xdr:from>
    <xdr:to>
      <xdr:col>20</xdr:col>
      <xdr:colOff>158750</xdr:colOff>
      <xdr:row>80</xdr:row>
      <xdr:rowOff>134620</xdr:rowOff>
    </xdr:to>
    <xdr:cxnSp macro="">
      <xdr:nvCxnSpPr>
        <xdr:cNvPr id="440" name="直線コネクタ 439"/>
        <xdr:cNvCxnSpPr/>
      </xdr:nvCxnSpPr>
      <xdr:spPr>
        <a:xfrm flipV="1">
          <a:off x="13004800" y="136601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1" name="フローチャート : 判断 440"/>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42" name="テキスト ボックス 441"/>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163830</xdr:rowOff>
    </xdr:from>
    <xdr:to>
      <xdr:col>24</xdr:col>
      <xdr:colOff>82550</xdr:colOff>
      <xdr:row>80</xdr:row>
      <xdr:rowOff>93980</xdr:rowOff>
    </xdr:to>
    <xdr:sp macro="" textlink="">
      <xdr:nvSpPr>
        <xdr:cNvPr id="450" name="円/楕円 449"/>
        <xdr:cNvSpPr/>
      </xdr:nvSpPr>
      <xdr:spPr>
        <a:xfrm>
          <a:off x="16459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72407</xdr:rowOff>
    </xdr:from>
    <xdr:ext cx="762000" cy="259045"/>
    <xdr:sp macro="" textlink="">
      <xdr:nvSpPr>
        <xdr:cNvPr id="451" name="公債費以外該当値テキスト"/>
        <xdr:cNvSpPr txBox="1"/>
      </xdr:nvSpPr>
      <xdr:spPr>
        <a:xfrm>
          <a:off x="16598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15239</xdr:rowOff>
    </xdr:from>
    <xdr:to>
      <xdr:col>22</xdr:col>
      <xdr:colOff>615950</xdr:colOff>
      <xdr:row>80</xdr:row>
      <xdr:rowOff>116839</xdr:rowOff>
    </xdr:to>
    <xdr:sp macro="" textlink="">
      <xdr:nvSpPr>
        <xdr:cNvPr id="452" name="円/楕円 451"/>
        <xdr:cNvSpPr/>
      </xdr:nvSpPr>
      <xdr:spPr>
        <a:xfrm>
          <a:off x="15621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101616</xdr:rowOff>
    </xdr:from>
    <xdr:ext cx="736600" cy="259045"/>
    <xdr:sp macro="" textlink="">
      <xdr:nvSpPr>
        <xdr:cNvPr id="453" name="テキスト ボックス 452"/>
        <xdr:cNvSpPr txBox="1"/>
      </xdr:nvSpPr>
      <xdr:spPr>
        <a:xfrm>
          <a:off x="15290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102870</xdr:rowOff>
    </xdr:from>
    <xdr:to>
      <xdr:col>21</xdr:col>
      <xdr:colOff>412750</xdr:colOff>
      <xdr:row>80</xdr:row>
      <xdr:rowOff>33020</xdr:rowOff>
    </xdr:to>
    <xdr:sp macro="" textlink="">
      <xdr:nvSpPr>
        <xdr:cNvPr id="454" name="円/楕円 453"/>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17797</xdr:rowOff>
    </xdr:from>
    <xdr:ext cx="762000" cy="259045"/>
    <xdr:sp macro="" textlink="">
      <xdr:nvSpPr>
        <xdr:cNvPr id="455" name="テキスト ボックス 454"/>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64770</xdr:rowOff>
    </xdr:from>
    <xdr:to>
      <xdr:col>20</xdr:col>
      <xdr:colOff>209550</xdr:colOff>
      <xdr:row>79</xdr:row>
      <xdr:rowOff>166370</xdr:rowOff>
    </xdr:to>
    <xdr:sp macro="" textlink="">
      <xdr:nvSpPr>
        <xdr:cNvPr id="456" name="円/楕円 455"/>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151147</xdr:rowOff>
    </xdr:from>
    <xdr:ext cx="762000" cy="259045"/>
    <xdr:sp macro="" textlink="">
      <xdr:nvSpPr>
        <xdr:cNvPr id="457" name="テキスト ボックス 456"/>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83820</xdr:rowOff>
    </xdr:from>
    <xdr:to>
      <xdr:col>19</xdr:col>
      <xdr:colOff>6350</xdr:colOff>
      <xdr:row>81</xdr:row>
      <xdr:rowOff>13970</xdr:rowOff>
    </xdr:to>
    <xdr:sp macro="" textlink="">
      <xdr:nvSpPr>
        <xdr:cNvPr id="458" name="円/楕円 457"/>
        <xdr:cNvSpPr/>
      </xdr:nvSpPr>
      <xdr:spPr>
        <a:xfrm>
          <a:off x="12954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170197</xdr:rowOff>
    </xdr:from>
    <xdr:ext cx="762000" cy="259045"/>
    <xdr:sp macro="" textlink="">
      <xdr:nvSpPr>
        <xdr:cNvPr id="459" name="テキスト ボックス 458"/>
        <xdr:cNvSpPr txBox="1"/>
      </xdr:nvSpPr>
      <xdr:spPr>
        <a:xfrm>
          <a:off x="12623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千葉県船橋市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139573</xdr:rowOff>
    </xdr:from>
    <xdr:to>
      <xdr:col>4</xdr:col>
      <xdr:colOff>1117600</xdr:colOff>
      <xdr:row>17</xdr:row>
      <xdr:rowOff>13081</xdr:rowOff>
    </xdr:to>
    <xdr:cxnSp macro="">
      <xdr:nvCxnSpPr>
        <xdr:cNvPr id="50" name="直線コネクタ 49"/>
        <xdr:cNvCxnSpPr/>
      </xdr:nvCxnSpPr>
      <xdr:spPr bwMode="auto">
        <a:xfrm>
          <a:off x="5003800" y="2930398"/>
          <a:ext cx="647700" cy="4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20032</xdr:rowOff>
    </xdr:from>
    <xdr:ext cx="762000" cy="259045"/>
    <xdr:sp macro="" textlink="">
      <xdr:nvSpPr>
        <xdr:cNvPr id="51" name="人口1人当たり決算額の推移平均値テキスト130"/>
        <xdr:cNvSpPr txBox="1"/>
      </xdr:nvSpPr>
      <xdr:spPr>
        <a:xfrm>
          <a:off x="5740400" y="2639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26645</xdr:rowOff>
    </xdr:from>
    <xdr:to>
      <xdr:col>4</xdr:col>
      <xdr:colOff>469900</xdr:colOff>
      <xdr:row>16</xdr:row>
      <xdr:rowOff>139573</xdr:rowOff>
    </xdr:to>
    <xdr:cxnSp macro="">
      <xdr:nvCxnSpPr>
        <xdr:cNvPr id="53" name="直線コネクタ 52"/>
        <xdr:cNvCxnSpPr/>
      </xdr:nvCxnSpPr>
      <xdr:spPr bwMode="auto">
        <a:xfrm>
          <a:off x="4305300" y="2817470"/>
          <a:ext cx="698500" cy="11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43464</xdr:rowOff>
    </xdr:from>
    <xdr:ext cx="736600" cy="259045"/>
    <xdr:sp macro="" textlink="">
      <xdr:nvSpPr>
        <xdr:cNvPr id="55" name="テキスト ボックス 54"/>
        <xdr:cNvSpPr txBox="1"/>
      </xdr:nvSpPr>
      <xdr:spPr>
        <a:xfrm>
          <a:off x="4622800" y="249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26645</xdr:rowOff>
    </xdr:from>
    <xdr:to>
      <xdr:col>3</xdr:col>
      <xdr:colOff>904875</xdr:colOff>
      <xdr:row>16</xdr:row>
      <xdr:rowOff>49733</xdr:rowOff>
    </xdr:to>
    <xdr:cxnSp macro="">
      <xdr:nvCxnSpPr>
        <xdr:cNvPr id="56" name="直線コネクタ 55"/>
        <xdr:cNvCxnSpPr/>
      </xdr:nvCxnSpPr>
      <xdr:spPr bwMode="auto">
        <a:xfrm flipV="1">
          <a:off x="3606800" y="2817470"/>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136809</xdr:rowOff>
    </xdr:from>
    <xdr:ext cx="762000" cy="259045"/>
    <xdr:sp macro="" textlink="">
      <xdr:nvSpPr>
        <xdr:cNvPr id="58" name="テキスト ボックス 57"/>
        <xdr:cNvSpPr txBox="1"/>
      </xdr:nvSpPr>
      <xdr:spPr>
        <a:xfrm>
          <a:off x="3924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151270</xdr:rowOff>
    </xdr:from>
    <xdr:to>
      <xdr:col>3</xdr:col>
      <xdr:colOff>206375</xdr:colOff>
      <xdr:row>16</xdr:row>
      <xdr:rowOff>49733</xdr:rowOff>
    </xdr:to>
    <xdr:cxnSp macro="">
      <xdr:nvCxnSpPr>
        <xdr:cNvPr id="59" name="直線コネクタ 58"/>
        <xdr:cNvCxnSpPr/>
      </xdr:nvCxnSpPr>
      <xdr:spPr bwMode="auto">
        <a:xfrm>
          <a:off x="2908300" y="2770645"/>
          <a:ext cx="698500" cy="69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96385</xdr:rowOff>
    </xdr:from>
    <xdr:ext cx="762000" cy="259045"/>
    <xdr:sp macro="" textlink="">
      <xdr:nvSpPr>
        <xdr:cNvPr id="63" name="テキスト ボックス 62"/>
        <xdr:cNvSpPr txBox="1"/>
      </xdr:nvSpPr>
      <xdr:spPr>
        <a:xfrm>
          <a:off x="2527300" y="23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133731</xdr:rowOff>
    </xdr:from>
    <xdr:to>
      <xdr:col>5</xdr:col>
      <xdr:colOff>34925</xdr:colOff>
      <xdr:row>17</xdr:row>
      <xdr:rowOff>63881</xdr:rowOff>
    </xdr:to>
    <xdr:sp macro="" textlink="">
      <xdr:nvSpPr>
        <xdr:cNvPr id="69" name="円/楕円 68"/>
        <xdr:cNvSpPr/>
      </xdr:nvSpPr>
      <xdr:spPr bwMode="auto">
        <a:xfrm>
          <a:off x="5600700" y="2924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105808</xdr:rowOff>
    </xdr:from>
    <xdr:ext cx="762000" cy="259045"/>
    <xdr:sp macro="" textlink="">
      <xdr:nvSpPr>
        <xdr:cNvPr id="70" name="人口1人当たり決算額の推移該当値テキスト130"/>
        <xdr:cNvSpPr txBox="1"/>
      </xdr:nvSpPr>
      <xdr:spPr>
        <a:xfrm>
          <a:off x="57404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55,240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88773</xdr:rowOff>
    </xdr:from>
    <xdr:to>
      <xdr:col>4</xdr:col>
      <xdr:colOff>520700</xdr:colOff>
      <xdr:row>17</xdr:row>
      <xdr:rowOff>18923</xdr:rowOff>
    </xdr:to>
    <xdr:sp macro="" textlink="">
      <xdr:nvSpPr>
        <xdr:cNvPr id="71" name="円/楕円 70"/>
        <xdr:cNvSpPr/>
      </xdr:nvSpPr>
      <xdr:spPr bwMode="auto">
        <a:xfrm>
          <a:off x="4953000" y="2879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3700</xdr:rowOff>
    </xdr:from>
    <xdr:ext cx="736600" cy="259045"/>
    <xdr:sp macro="" textlink="">
      <xdr:nvSpPr>
        <xdr:cNvPr id="72" name="テキスト ボックス 71"/>
        <xdr:cNvSpPr txBox="1"/>
      </xdr:nvSpPr>
      <xdr:spPr>
        <a:xfrm>
          <a:off x="4622800" y="2965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56,420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147295</xdr:rowOff>
    </xdr:from>
    <xdr:to>
      <xdr:col>3</xdr:col>
      <xdr:colOff>955675</xdr:colOff>
      <xdr:row>16</xdr:row>
      <xdr:rowOff>77445</xdr:rowOff>
    </xdr:to>
    <xdr:sp macro="" textlink="">
      <xdr:nvSpPr>
        <xdr:cNvPr id="73" name="円/楕円 72"/>
        <xdr:cNvSpPr/>
      </xdr:nvSpPr>
      <xdr:spPr bwMode="auto">
        <a:xfrm>
          <a:off x="4254500" y="276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62222</xdr:rowOff>
    </xdr:from>
    <xdr:ext cx="762000" cy="259045"/>
    <xdr:sp macro="" textlink="">
      <xdr:nvSpPr>
        <xdr:cNvPr id="74" name="テキスト ボックス 73"/>
        <xdr:cNvSpPr txBox="1"/>
      </xdr:nvSpPr>
      <xdr:spPr>
        <a:xfrm>
          <a:off x="3924300" y="285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59,384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170383</xdr:rowOff>
    </xdr:from>
    <xdr:to>
      <xdr:col>3</xdr:col>
      <xdr:colOff>257175</xdr:colOff>
      <xdr:row>16</xdr:row>
      <xdr:rowOff>100533</xdr:rowOff>
    </xdr:to>
    <xdr:sp macro="" textlink="">
      <xdr:nvSpPr>
        <xdr:cNvPr id="75" name="円/楕円 74"/>
        <xdr:cNvSpPr/>
      </xdr:nvSpPr>
      <xdr:spPr bwMode="auto">
        <a:xfrm>
          <a:off x="3556000" y="278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85310</xdr:rowOff>
    </xdr:from>
    <xdr:ext cx="762000" cy="259045"/>
    <xdr:sp macro="" textlink="">
      <xdr:nvSpPr>
        <xdr:cNvPr id="76" name="テキスト ボックス 75"/>
        <xdr:cNvSpPr txBox="1"/>
      </xdr:nvSpPr>
      <xdr:spPr>
        <a:xfrm>
          <a:off x="3225800" y="28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58,778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100470</xdr:rowOff>
    </xdr:from>
    <xdr:to>
      <xdr:col>2</xdr:col>
      <xdr:colOff>692150</xdr:colOff>
      <xdr:row>16</xdr:row>
      <xdr:rowOff>30620</xdr:rowOff>
    </xdr:to>
    <xdr:sp macro="" textlink="">
      <xdr:nvSpPr>
        <xdr:cNvPr id="77" name="円/楕円 76"/>
        <xdr:cNvSpPr/>
      </xdr:nvSpPr>
      <xdr:spPr bwMode="auto">
        <a:xfrm>
          <a:off x="2857500" y="271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15397</xdr:rowOff>
    </xdr:from>
    <xdr:ext cx="762000" cy="259045"/>
    <xdr:sp macro="" textlink="">
      <xdr:nvSpPr>
        <xdr:cNvPr id="78" name="テキスト ボックス 77"/>
        <xdr:cNvSpPr txBox="1"/>
      </xdr:nvSpPr>
      <xdr:spPr>
        <a:xfrm>
          <a:off x="2527300" y="280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328442</xdr:rowOff>
    </xdr:from>
    <xdr:to>
      <xdr:col>4</xdr:col>
      <xdr:colOff>1117600</xdr:colOff>
      <xdr:row>38</xdr:row>
      <xdr:rowOff>31674</xdr:rowOff>
    </xdr:to>
    <xdr:cxnSp macro="">
      <xdr:nvCxnSpPr>
        <xdr:cNvPr id="110" name="直線コネクタ 109"/>
        <xdr:cNvCxnSpPr/>
      </xdr:nvCxnSpPr>
      <xdr:spPr bwMode="auto">
        <a:xfrm>
          <a:off x="5003800" y="7453142"/>
          <a:ext cx="647700" cy="4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39143</xdr:rowOff>
    </xdr:from>
    <xdr:ext cx="762000" cy="259045"/>
    <xdr:sp macro="" textlink="">
      <xdr:nvSpPr>
        <xdr:cNvPr id="111" name="人口1人当たり決算額の推移平均値テキスト445"/>
        <xdr:cNvSpPr txBox="1"/>
      </xdr:nvSpPr>
      <xdr:spPr>
        <a:xfrm>
          <a:off x="5740400" y="664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292140</xdr:rowOff>
    </xdr:from>
    <xdr:to>
      <xdr:col>4</xdr:col>
      <xdr:colOff>469900</xdr:colOff>
      <xdr:row>37</xdr:row>
      <xdr:rowOff>328442</xdr:rowOff>
    </xdr:to>
    <xdr:cxnSp macro="">
      <xdr:nvCxnSpPr>
        <xdr:cNvPr id="113" name="直線コネクタ 112"/>
        <xdr:cNvCxnSpPr/>
      </xdr:nvCxnSpPr>
      <xdr:spPr bwMode="auto">
        <a:xfrm>
          <a:off x="4305300" y="7416840"/>
          <a:ext cx="698500" cy="3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271325</xdr:rowOff>
    </xdr:from>
    <xdr:ext cx="736600" cy="259045"/>
    <xdr:sp macro="" textlink="">
      <xdr:nvSpPr>
        <xdr:cNvPr id="115" name="テキスト ボックス 114"/>
        <xdr:cNvSpPr txBox="1"/>
      </xdr:nvSpPr>
      <xdr:spPr>
        <a:xfrm>
          <a:off x="4622800" y="653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292140</xdr:rowOff>
    </xdr:from>
    <xdr:to>
      <xdr:col>3</xdr:col>
      <xdr:colOff>904875</xdr:colOff>
      <xdr:row>37</xdr:row>
      <xdr:rowOff>293832</xdr:rowOff>
    </xdr:to>
    <xdr:cxnSp macro="">
      <xdr:nvCxnSpPr>
        <xdr:cNvPr id="116" name="直線コネクタ 115"/>
        <xdr:cNvCxnSpPr/>
      </xdr:nvCxnSpPr>
      <xdr:spPr bwMode="auto">
        <a:xfrm flipV="1">
          <a:off x="3606800" y="7416840"/>
          <a:ext cx="698500" cy="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187657</xdr:rowOff>
    </xdr:from>
    <xdr:ext cx="762000" cy="259045"/>
    <xdr:sp macro="" textlink="">
      <xdr:nvSpPr>
        <xdr:cNvPr id="118" name="テキスト ボックス 117"/>
        <xdr:cNvSpPr txBox="1"/>
      </xdr:nvSpPr>
      <xdr:spPr>
        <a:xfrm>
          <a:off x="3924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227218</xdr:rowOff>
    </xdr:from>
    <xdr:to>
      <xdr:col>3</xdr:col>
      <xdr:colOff>206375</xdr:colOff>
      <xdr:row>37</xdr:row>
      <xdr:rowOff>293832</xdr:rowOff>
    </xdr:to>
    <xdr:cxnSp macro="">
      <xdr:nvCxnSpPr>
        <xdr:cNvPr id="119" name="直線コネクタ 118"/>
        <xdr:cNvCxnSpPr/>
      </xdr:nvCxnSpPr>
      <xdr:spPr bwMode="auto">
        <a:xfrm>
          <a:off x="2908300" y="7351918"/>
          <a:ext cx="698500" cy="6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158716</xdr:rowOff>
    </xdr:from>
    <xdr:ext cx="762000" cy="259045"/>
    <xdr:sp macro="" textlink="">
      <xdr:nvSpPr>
        <xdr:cNvPr id="121" name="テキスト ボックス 120"/>
        <xdr:cNvSpPr txBox="1"/>
      </xdr:nvSpPr>
      <xdr:spPr>
        <a:xfrm>
          <a:off x="3225800" y="642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142394</xdr:rowOff>
    </xdr:from>
    <xdr:ext cx="762000" cy="259045"/>
    <xdr:sp macro="" textlink="">
      <xdr:nvSpPr>
        <xdr:cNvPr id="123" name="テキスト ボックス 122"/>
        <xdr:cNvSpPr txBox="1"/>
      </xdr:nvSpPr>
      <xdr:spPr>
        <a:xfrm>
          <a:off x="2527300" y="640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323774</xdr:rowOff>
    </xdr:from>
    <xdr:to>
      <xdr:col>5</xdr:col>
      <xdr:colOff>34925</xdr:colOff>
      <xdr:row>38</xdr:row>
      <xdr:rowOff>82474</xdr:rowOff>
    </xdr:to>
    <xdr:sp macro="" textlink="">
      <xdr:nvSpPr>
        <xdr:cNvPr id="129" name="円/楕円 128"/>
        <xdr:cNvSpPr/>
      </xdr:nvSpPr>
      <xdr:spPr bwMode="auto">
        <a:xfrm>
          <a:off x="5600700" y="744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232351</xdr:rowOff>
    </xdr:from>
    <xdr:ext cx="762000" cy="259045"/>
    <xdr:sp macro="" textlink="">
      <xdr:nvSpPr>
        <xdr:cNvPr id="130" name="人口1人当たり決算額の推移該当値テキスト445"/>
        <xdr:cNvSpPr txBox="1"/>
      </xdr:nvSpPr>
      <xdr:spPr>
        <a:xfrm>
          <a:off x="5740400" y="73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277642</xdr:rowOff>
    </xdr:from>
    <xdr:to>
      <xdr:col>4</xdr:col>
      <xdr:colOff>520700</xdr:colOff>
      <xdr:row>38</xdr:row>
      <xdr:rowOff>36342</xdr:rowOff>
    </xdr:to>
    <xdr:sp macro="" textlink="">
      <xdr:nvSpPr>
        <xdr:cNvPr id="131" name="円/楕円 130"/>
        <xdr:cNvSpPr/>
      </xdr:nvSpPr>
      <xdr:spPr bwMode="auto">
        <a:xfrm>
          <a:off x="4953000" y="740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21119</xdr:rowOff>
    </xdr:from>
    <xdr:ext cx="736600" cy="259045"/>
    <xdr:sp macro="" textlink="">
      <xdr:nvSpPr>
        <xdr:cNvPr id="132" name="テキスト ボックス 131"/>
        <xdr:cNvSpPr txBox="1"/>
      </xdr:nvSpPr>
      <xdr:spPr>
        <a:xfrm>
          <a:off x="4622800" y="748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241340</xdr:rowOff>
    </xdr:from>
    <xdr:to>
      <xdr:col>3</xdr:col>
      <xdr:colOff>955675</xdr:colOff>
      <xdr:row>38</xdr:row>
      <xdr:rowOff>40</xdr:rowOff>
    </xdr:to>
    <xdr:sp macro="" textlink="">
      <xdr:nvSpPr>
        <xdr:cNvPr id="133" name="円/楕円 132"/>
        <xdr:cNvSpPr/>
      </xdr:nvSpPr>
      <xdr:spPr bwMode="auto">
        <a:xfrm>
          <a:off x="4254500" y="7366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327717</xdr:rowOff>
    </xdr:from>
    <xdr:ext cx="762000" cy="259045"/>
    <xdr:sp macro="" textlink="">
      <xdr:nvSpPr>
        <xdr:cNvPr id="134" name="テキスト ボックス 133"/>
        <xdr:cNvSpPr txBox="1"/>
      </xdr:nvSpPr>
      <xdr:spPr>
        <a:xfrm>
          <a:off x="3924300" y="74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243032</xdr:rowOff>
    </xdr:from>
    <xdr:to>
      <xdr:col>3</xdr:col>
      <xdr:colOff>257175</xdr:colOff>
      <xdr:row>38</xdr:row>
      <xdr:rowOff>1732</xdr:rowOff>
    </xdr:to>
    <xdr:sp macro="" textlink="">
      <xdr:nvSpPr>
        <xdr:cNvPr id="135" name="円/楕円 134"/>
        <xdr:cNvSpPr/>
      </xdr:nvSpPr>
      <xdr:spPr bwMode="auto">
        <a:xfrm>
          <a:off x="3556000" y="736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329409</xdr:rowOff>
    </xdr:from>
    <xdr:ext cx="762000" cy="259045"/>
    <xdr:sp macro="" textlink="">
      <xdr:nvSpPr>
        <xdr:cNvPr id="136" name="テキスト ボックス 135"/>
        <xdr:cNvSpPr txBox="1"/>
      </xdr:nvSpPr>
      <xdr:spPr>
        <a:xfrm>
          <a:off x="3225800" y="745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176418</xdr:rowOff>
    </xdr:from>
    <xdr:to>
      <xdr:col>2</xdr:col>
      <xdr:colOff>692150</xdr:colOff>
      <xdr:row>37</xdr:row>
      <xdr:rowOff>278018</xdr:rowOff>
    </xdr:to>
    <xdr:sp macro="" textlink="">
      <xdr:nvSpPr>
        <xdr:cNvPr id="137" name="円/楕円 136"/>
        <xdr:cNvSpPr/>
      </xdr:nvSpPr>
      <xdr:spPr bwMode="auto">
        <a:xfrm>
          <a:off x="2857500" y="730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262795</xdr:rowOff>
    </xdr:from>
    <xdr:ext cx="762000" cy="259045"/>
    <xdr:sp macro="" textlink="">
      <xdr:nvSpPr>
        <xdr:cNvPr id="138" name="テキスト ボックス 137"/>
        <xdr:cNvSpPr txBox="1"/>
      </xdr:nvSpPr>
      <xdr:spPr>
        <a:xfrm>
          <a:off x="2527300" y="738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収支比率については、直近５カ年に限っては、おおむね、経験的に望ましいとされている３～５％程度の間で推移しているので、引き続き現状の水準を維持したい。また実質単年度収支については、形式収支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、財政調整基金の取崩しの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平成</a:t>
          </a:r>
          <a:r>
            <a:rPr lang="ja-JP" altLang="ja-JP" sz="1100">
              <a:solidFill>
                <a:schemeClr val="dk1"/>
              </a:solidFill>
              <a:effectLst/>
              <a:latin typeface="+mn-lt"/>
              <a:ea typeface="+mn-ea"/>
              <a:cs typeface="+mn-cs"/>
            </a:rPr>
            <a:t>２２年度は持ち直したものの、２３年度は再びわずかながら落ち込み、</a:t>
          </a:r>
          <a:r>
            <a:rPr lang="ja-JP" altLang="en-US" sz="1100">
              <a:solidFill>
                <a:schemeClr val="dk1"/>
              </a:solidFill>
              <a:effectLst/>
              <a:latin typeface="+mn-lt"/>
              <a:ea typeface="+mn-ea"/>
              <a:cs typeface="+mn-cs"/>
            </a:rPr>
            <a:t>形式収支の減により</a:t>
          </a:r>
          <a:r>
            <a:rPr lang="ja-JP" altLang="ja-JP" sz="1100">
              <a:solidFill>
                <a:schemeClr val="dk1"/>
              </a:solidFill>
              <a:effectLst/>
              <a:latin typeface="+mn-lt"/>
              <a:ea typeface="+mn-ea"/>
              <a:cs typeface="+mn-cs"/>
            </a:rPr>
            <a:t>２５年度は</a:t>
          </a:r>
          <a:r>
            <a:rPr lang="ja-JP" altLang="en-US" sz="1100">
              <a:solidFill>
                <a:schemeClr val="dk1"/>
              </a:solidFill>
              <a:effectLst/>
              <a:latin typeface="+mn-lt"/>
              <a:ea typeface="+mn-ea"/>
              <a:cs typeface="+mn-cs"/>
            </a:rPr>
            <a:t>さらに落ち込んでいる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財政調整基金については、平成２２年度から普通交付税が交付されたことに伴い、基金の取崩しが１０億に抑えられた結果、現在高は順調に推移してきてはいるが、清掃工場の建替えや公共施設等の大規模修繕、社会保障経費の増大など、今後予想される財政需要に備え、引き続き堅実な財政運営に努め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小型自動車競走事業特別会計の赤字額は、包括的民間委託により平成２</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年度以降順調に減少して</a:t>
          </a:r>
          <a:r>
            <a:rPr lang="ja-JP" altLang="en-US" sz="1100">
              <a:solidFill>
                <a:schemeClr val="dk1"/>
              </a:solidFill>
              <a:effectLst/>
              <a:latin typeface="+mn-lt"/>
              <a:ea typeface="+mn-ea"/>
              <a:cs typeface="+mn-cs"/>
            </a:rPr>
            <a:t>いる。なお、小型自動車競走事業は平成２７年度をもって事業を廃止することとなっている。</a:t>
          </a:r>
          <a:endParaRPr lang="ja-JP" altLang="ja-JP" sz="1400">
            <a:effectLst/>
          </a:endParaRPr>
        </a:p>
        <a:p>
          <a:r>
            <a:rPr lang="ja-JP" altLang="ja-JP" sz="1100">
              <a:solidFill>
                <a:schemeClr val="dk1"/>
              </a:solidFill>
              <a:effectLst/>
              <a:latin typeface="+mn-lt"/>
              <a:ea typeface="+mn-ea"/>
              <a:cs typeface="+mn-cs"/>
            </a:rPr>
            <a:t>黒字額については、経営改善により病院の黒字幅が大きくなってきており、直近５カ年</a:t>
          </a:r>
          <a:r>
            <a:rPr lang="ja-JP" altLang="en-US" sz="1100">
              <a:solidFill>
                <a:schemeClr val="dk1"/>
              </a:solidFill>
              <a:effectLst/>
              <a:latin typeface="+mn-lt"/>
              <a:ea typeface="+mn-ea"/>
              <a:cs typeface="+mn-cs"/>
            </a:rPr>
            <a:t>のうち</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２２</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以外</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全て</a:t>
          </a:r>
          <a:r>
            <a:rPr lang="ja-JP" altLang="ja-JP" sz="1100">
              <a:solidFill>
                <a:schemeClr val="dk1"/>
              </a:solidFill>
              <a:effectLst/>
              <a:latin typeface="+mn-lt"/>
              <a:ea typeface="+mn-ea"/>
              <a:cs typeface="+mn-cs"/>
            </a:rPr>
            <a:t>、病院の黒字額が一般会計の黒字額を上回っている状況である。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４年度総合体育館建設事業や平成９年度西浦し尿処理場建設事業に係る償還が平成２４年度に終了するなど、平成２２年度と比べて元利償還金の額が約５．８億円減少した。また、災害復旧費等に係る基準財政需要額が平成２２年度と比べて約１０．０億円増加したことから、実質公債費比率の分子は前年度から減少し、減少傾向が継続している。</a:t>
          </a:r>
        </a:p>
        <a:p>
          <a:r>
            <a:rPr lang="ja-JP" altLang="ja-JP" sz="1100">
              <a:solidFill>
                <a:schemeClr val="dk1"/>
              </a:solidFill>
              <a:effectLst/>
              <a:latin typeface="+mn-lt"/>
              <a:ea typeface="+mn-ea"/>
              <a:cs typeface="+mn-cs"/>
            </a:rPr>
            <a:t>また、実質公債費比率は０．３％であり、類似団体平均の８．１％と比較して良好な状況を維持している。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将来負担比率は指標の算定以来、順調に推移しており、平成２１年度からは充当可能財源等が将来負担額を上回っているため、数値としてはマイナスとなっている。</a:t>
          </a:r>
          <a:endParaRPr lang="ja-JP" altLang="ja-JP" sz="1400">
            <a:effectLst/>
          </a:endParaRPr>
        </a:p>
        <a:p>
          <a:r>
            <a:rPr lang="ja-JP" altLang="ja-JP" sz="1100">
              <a:solidFill>
                <a:schemeClr val="dk1"/>
              </a:solidFill>
              <a:effectLst/>
              <a:latin typeface="+mn-lt"/>
              <a:ea typeface="+mn-ea"/>
              <a:cs typeface="+mn-cs"/>
            </a:rPr>
            <a:t>職員数の定員適正化や給与構造改革に伴う退職手当負担見込額の減少などにより、将来負担額については抑制されている。</a:t>
          </a:r>
          <a:endParaRPr lang="ja-JP" altLang="ja-JP" sz="1400">
            <a:effectLst/>
          </a:endParaRPr>
        </a:p>
        <a:p>
          <a:r>
            <a:rPr lang="ja-JP" altLang="ja-JP" sz="1100">
              <a:solidFill>
                <a:schemeClr val="dk1"/>
              </a:solidFill>
              <a:effectLst/>
              <a:latin typeface="+mn-lt"/>
              <a:ea typeface="+mn-ea"/>
              <a:cs typeface="+mn-cs"/>
            </a:rPr>
            <a:t>また、将来負担額の控除要素である充当可能財源等については、財政調整基金残高や基準財政需要額算入見込額が増加しており、将来負担額の解消に寄与している。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178348098</v>
      </c>
      <c r="BO4" s="349"/>
      <c r="BP4" s="349"/>
      <c r="BQ4" s="349"/>
      <c r="BR4" s="349"/>
      <c r="BS4" s="349"/>
      <c r="BT4" s="349"/>
      <c r="BU4" s="350"/>
      <c r="BV4" s="348">
        <v>178425628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3.7</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173437290</v>
      </c>
      <c r="BO5" s="386"/>
      <c r="BP5" s="386"/>
      <c r="BQ5" s="386"/>
      <c r="BR5" s="386"/>
      <c r="BS5" s="386"/>
      <c r="BT5" s="386"/>
      <c r="BU5" s="387"/>
      <c r="BV5" s="385">
        <v>171786809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92.4</v>
      </c>
      <c r="CU5" s="383"/>
      <c r="CV5" s="383"/>
      <c r="CW5" s="383"/>
      <c r="CX5" s="383"/>
      <c r="CY5" s="383"/>
      <c r="CZ5" s="383"/>
      <c r="DA5" s="384"/>
      <c r="DB5" s="382">
        <v>92.6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4910808</v>
      </c>
      <c r="BO6" s="386"/>
      <c r="BP6" s="386"/>
      <c r="BQ6" s="386"/>
      <c r="BR6" s="386"/>
      <c r="BS6" s="386"/>
      <c r="BT6" s="386"/>
      <c r="BU6" s="387"/>
      <c r="BV6" s="385">
        <v>6638819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96.3</v>
      </c>
      <c r="CU6" s="423"/>
      <c r="CV6" s="423"/>
      <c r="CW6" s="423"/>
      <c r="CX6" s="423"/>
      <c r="CY6" s="423"/>
      <c r="CZ6" s="423"/>
      <c r="DA6" s="424"/>
      <c r="DB6" s="422">
        <v>98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989459</v>
      </c>
      <c r="BO7" s="386"/>
      <c r="BP7" s="386"/>
      <c r="BQ7" s="386"/>
      <c r="BR7" s="386"/>
      <c r="BS7" s="386"/>
      <c r="BT7" s="386"/>
      <c r="BU7" s="387"/>
      <c r="BV7" s="385">
        <v>1115423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107194701</v>
      </c>
      <c r="CU7" s="386"/>
      <c r="CV7" s="386"/>
      <c r="CW7" s="386"/>
      <c r="CX7" s="386"/>
      <c r="CY7" s="386"/>
      <c r="CZ7" s="386"/>
      <c r="DA7" s="387"/>
      <c r="DB7" s="385">
        <v>105594960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3921349</v>
      </c>
      <c r="BO8" s="386"/>
      <c r="BP8" s="386"/>
      <c r="BQ8" s="386"/>
      <c r="BR8" s="386"/>
      <c r="BS8" s="386"/>
      <c r="BT8" s="386"/>
      <c r="BU8" s="387"/>
      <c r="BV8" s="385">
        <v>5523396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0.94</v>
      </c>
      <c r="CU8" s="426"/>
      <c r="CV8" s="426"/>
      <c r="CW8" s="426"/>
      <c r="CX8" s="426"/>
      <c r="CY8" s="426"/>
      <c r="CZ8" s="426"/>
      <c r="DA8" s="427"/>
      <c r="DB8" s="425">
        <v>0.94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609040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-1602047</v>
      </c>
      <c r="BO9" s="386"/>
      <c r="BP9" s="386"/>
      <c r="BQ9" s="386"/>
      <c r="BR9" s="386"/>
      <c r="BS9" s="386"/>
      <c r="BT9" s="386"/>
      <c r="BU9" s="387"/>
      <c r="BV9" s="385">
        <v>405955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9.8000000000000007</v>
      </c>
      <c r="CU9" s="383"/>
      <c r="CV9" s="383"/>
      <c r="CW9" s="383"/>
      <c r="CX9" s="383"/>
      <c r="CY9" s="383"/>
      <c r="CZ9" s="383"/>
      <c r="DA9" s="384"/>
      <c r="DB9" s="382">
        <v>9.6999999999999993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569835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15248</v>
      </c>
      <c r="BO10" s="386"/>
      <c r="BP10" s="386"/>
      <c r="BQ10" s="386"/>
      <c r="BR10" s="386"/>
      <c r="BS10" s="386"/>
      <c r="BT10" s="386"/>
      <c r="BU10" s="387"/>
      <c r="BV10" s="385">
        <v>10359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18615</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619551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1000000</v>
      </c>
      <c r="BO12" s="386"/>
      <c r="BP12" s="386"/>
      <c r="BQ12" s="386"/>
      <c r="BR12" s="386"/>
      <c r="BS12" s="386"/>
      <c r="BT12" s="386"/>
      <c r="BU12" s="387"/>
      <c r="BV12" s="385">
        <v>1000000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608326</v>
      </c>
      <c r="S13" s="467"/>
      <c r="T13" s="467"/>
      <c r="U13" s="467"/>
      <c r="V13" s="468"/>
      <c r="W13" s="401" t="s">
        <v>123</v>
      </c>
      <c r="X13" s="402"/>
      <c r="Y13" s="402"/>
      <c r="Z13" s="402"/>
      <c r="AA13" s="402"/>
      <c r="AB13" s="392"/>
      <c r="AC13" s="436">
        <v>2549</v>
      </c>
      <c r="AD13" s="437"/>
      <c r="AE13" s="437"/>
      <c r="AF13" s="437"/>
      <c r="AG13" s="476"/>
      <c r="AH13" s="436">
        <v>3150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-2568184</v>
      </c>
      <c r="BO13" s="386"/>
      <c r="BP13" s="386"/>
      <c r="BQ13" s="386"/>
      <c r="BR13" s="386"/>
      <c r="BS13" s="386"/>
      <c r="BT13" s="386"/>
      <c r="BU13" s="387"/>
      <c r="BV13" s="385">
        <v>-583686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0.3</v>
      </c>
      <c r="CU13" s="383"/>
      <c r="CV13" s="383"/>
      <c r="CW13" s="383"/>
      <c r="CX13" s="383"/>
      <c r="CY13" s="383"/>
      <c r="CZ13" s="383"/>
      <c r="DA13" s="384"/>
      <c r="DB13" s="382">
        <v>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615876</v>
      </c>
      <c r="S14" s="467"/>
      <c r="T14" s="467"/>
      <c r="U14" s="467"/>
      <c r="V14" s="468"/>
      <c r="W14" s="375"/>
      <c r="X14" s="376"/>
      <c r="Y14" s="376"/>
      <c r="Z14" s="376"/>
      <c r="AA14" s="376"/>
      <c r="AB14" s="365"/>
      <c r="AC14" s="469">
        <v>1</v>
      </c>
      <c r="AD14" s="470"/>
      <c r="AE14" s="470"/>
      <c r="AF14" s="470"/>
      <c r="AG14" s="471"/>
      <c r="AH14" s="469">
        <v>1.1000000000000001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605160</v>
      </c>
      <c r="S15" s="467"/>
      <c r="T15" s="467"/>
      <c r="U15" s="467"/>
      <c r="V15" s="468"/>
      <c r="W15" s="401" t="s">
        <v>130</v>
      </c>
      <c r="X15" s="402"/>
      <c r="Y15" s="402"/>
      <c r="Z15" s="402"/>
      <c r="AA15" s="402"/>
      <c r="AB15" s="392"/>
      <c r="AC15" s="436">
        <v>47142</v>
      </c>
      <c r="AD15" s="437"/>
      <c r="AE15" s="437"/>
      <c r="AF15" s="437"/>
      <c r="AG15" s="476"/>
      <c r="AH15" s="436">
        <v>52689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72480738</v>
      </c>
      <c r="BO15" s="349"/>
      <c r="BP15" s="349"/>
      <c r="BQ15" s="349"/>
      <c r="BR15" s="349"/>
      <c r="BS15" s="349"/>
      <c r="BT15" s="349"/>
      <c r="BU15" s="350"/>
      <c r="BV15" s="348">
        <v>70831881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17.899999999999999</v>
      </c>
      <c r="AD16" s="470"/>
      <c r="AE16" s="470"/>
      <c r="AF16" s="470"/>
      <c r="AG16" s="471"/>
      <c r="AH16" s="469">
        <v>19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77507860</v>
      </c>
      <c r="BO16" s="386"/>
      <c r="BP16" s="386"/>
      <c r="BQ16" s="386"/>
      <c r="BR16" s="386"/>
      <c r="BS16" s="386"/>
      <c r="BT16" s="386"/>
      <c r="BU16" s="387"/>
      <c r="BV16" s="385">
        <v>76454148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213119</v>
      </c>
      <c r="AD17" s="437"/>
      <c r="AE17" s="437"/>
      <c r="AF17" s="437"/>
      <c r="AG17" s="476"/>
      <c r="AH17" s="436">
        <v>214168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94267547</v>
      </c>
      <c r="BO17" s="386"/>
      <c r="BP17" s="386"/>
      <c r="BQ17" s="386"/>
      <c r="BR17" s="386"/>
      <c r="BS17" s="386"/>
      <c r="BT17" s="386"/>
      <c r="BU17" s="387"/>
      <c r="BV17" s="385">
        <v>91936748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85.64</v>
      </c>
      <c r="M18" s="498"/>
      <c r="N18" s="498"/>
      <c r="O18" s="498"/>
      <c r="P18" s="498"/>
      <c r="Q18" s="498"/>
      <c r="R18" s="499"/>
      <c r="S18" s="499"/>
      <c r="T18" s="499"/>
      <c r="U18" s="499"/>
      <c r="V18" s="500"/>
      <c r="W18" s="403"/>
      <c r="X18" s="404"/>
      <c r="Y18" s="404"/>
      <c r="Z18" s="404"/>
      <c r="AA18" s="404"/>
      <c r="AB18" s="395"/>
      <c r="AC18" s="501">
        <v>81.099999999999994</v>
      </c>
      <c r="AD18" s="502"/>
      <c r="AE18" s="502"/>
      <c r="AF18" s="502"/>
      <c r="AG18" s="503"/>
      <c r="AH18" s="501">
        <v>77.400000000000006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98122853</v>
      </c>
      <c r="BO18" s="386"/>
      <c r="BP18" s="386"/>
      <c r="BQ18" s="386"/>
      <c r="BR18" s="386"/>
      <c r="BS18" s="386"/>
      <c r="BT18" s="386"/>
      <c r="BU18" s="387"/>
      <c r="BV18" s="385">
        <v>98295916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7112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119722872</v>
      </c>
      <c r="BO19" s="386"/>
      <c r="BP19" s="386"/>
      <c r="BQ19" s="386"/>
      <c r="BR19" s="386"/>
      <c r="BS19" s="386"/>
      <c r="BT19" s="386"/>
      <c r="BU19" s="387"/>
      <c r="BV19" s="385">
        <v>119213191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261415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125817237</v>
      </c>
      <c r="BO23" s="386"/>
      <c r="BP23" s="386"/>
      <c r="BQ23" s="386"/>
      <c r="BR23" s="386"/>
      <c r="BS23" s="386"/>
      <c r="BT23" s="386"/>
      <c r="BU23" s="387"/>
      <c r="BV23" s="385">
        <v>120058831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10760</v>
      </c>
      <c r="R24" s="437"/>
      <c r="S24" s="437"/>
      <c r="T24" s="437"/>
      <c r="U24" s="437"/>
      <c r="V24" s="476"/>
      <c r="W24" s="531"/>
      <c r="X24" s="519"/>
      <c r="Y24" s="520"/>
      <c r="Z24" s="435" t="s">
        <v>154</v>
      </c>
      <c r="AA24" s="415"/>
      <c r="AB24" s="415"/>
      <c r="AC24" s="415"/>
      <c r="AD24" s="415"/>
      <c r="AE24" s="415"/>
      <c r="AF24" s="415"/>
      <c r="AG24" s="416"/>
      <c r="AH24" s="436">
        <v>3488</v>
      </c>
      <c r="AI24" s="437"/>
      <c r="AJ24" s="437"/>
      <c r="AK24" s="437"/>
      <c r="AL24" s="476"/>
      <c r="AM24" s="436">
        <v>11074400</v>
      </c>
      <c r="AN24" s="437"/>
      <c r="AO24" s="437"/>
      <c r="AP24" s="437"/>
      <c r="AQ24" s="437"/>
      <c r="AR24" s="476"/>
      <c r="AS24" s="436">
        <v>3175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89584434</v>
      </c>
      <c r="BO24" s="386"/>
      <c r="BP24" s="386"/>
      <c r="BQ24" s="386"/>
      <c r="BR24" s="386"/>
      <c r="BS24" s="386"/>
      <c r="BT24" s="386"/>
      <c r="BU24" s="387"/>
      <c r="BV24" s="385">
        <v>88345590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8180</v>
      </c>
      <c r="R25" s="437"/>
      <c r="S25" s="437"/>
      <c r="T25" s="437"/>
      <c r="U25" s="437"/>
      <c r="V25" s="476"/>
      <c r="W25" s="531"/>
      <c r="X25" s="519"/>
      <c r="Y25" s="520"/>
      <c r="Z25" s="435" t="s">
        <v>157</v>
      </c>
      <c r="AA25" s="415"/>
      <c r="AB25" s="415"/>
      <c r="AC25" s="415"/>
      <c r="AD25" s="415"/>
      <c r="AE25" s="415"/>
      <c r="AF25" s="415"/>
      <c r="AG25" s="416"/>
      <c r="AH25" s="436">
        <v>591</v>
      </c>
      <c r="AI25" s="437"/>
      <c r="AJ25" s="437"/>
      <c r="AK25" s="437"/>
      <c r="AL25" s="476"/>
      <c r="AM25" s="436">
        <v>1931979</v>
      </c>
      <c r="AN25" s="437"/>
      <c r="AO25" s="437"/>
      <c r="AP25" s="437"/>
      <c r="AQ25" s="437"/>
      <c r="AR25" s="476"/>
      <c r="AS25" s="436">
        <v>3269</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35403078</v>
      </c>
      <c r="BO25" s="349"/>
      <c r="BP25" s="349"/>
      <c r="BQ25" s="349"/>
      <c r="BR25" s="349"/>
      <c r="BS25" s="349"/>
      <c r="BT25" s="349"/>
      <c r="BU25" s="350"/>
      <c r="BV25" s="348">
        <v>33720360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7300</v>
      </c>
      <c r="R26" s="437"/>
      <c r="S26" s="437"/>
      <c r="T26" s="437"/>
      <c r="U26" s="437"/>
      <c r="V26" s="476"/>
      <c r="W26" s="531"/>
      <c r="X26" s="519"/>
      <c r="Y26" s="520"/>
      <c r="Z26" s="435" t="s">
        <v>160</v>
      </c>
      <c r="AA26" s="539"/>
      <c r="AB26" s="539"/>
      <c r="AC26" s="539"/>
      <c r="AD26" s="539"/>
      <c r="AE26" s="539"/>
      <c r="AF26" s="539"/>
      <c r="AG26" s="540"/>
      <c r="AH26" s="436">
        <v>319</v>
      </c>
      <c r="AI26" s="437"/>
      <c r="AJ26" s="437"/>
      <c r="AK26" s="437"/>
      <c r="AL26" s="476"/>
      <c r="AM26" s="436">
        <v>1109801</v>
      </c>
      <c r="AN26" s="437"/>
      <c r="AO26" s="437"/>
      <c r="AP26" s="437"/>
      <c r="AQ26" s="437"/>
      <c r="AR26" s="476"/>
      <c r="AS26" s="436">
        <v>3479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7590</v>
      </c>
      <c r="R27" s="437"/>
      <c r="S27" s="437"/>
      <c r="T27" s="437"/>
      <c r="U27" s="437"/>
      <c r="V27" s="476"/>
      <c r="W27" s="531"/>
      <c r="X27" s="519"/>
      <c r="Y27" s="520"/>
      <c r="Z27" s="435" t="s">
        <v>163</v>
      </c>
      <c r="AA27" s="415"/>
      <c r="AB27" s="415"/>
      <c r="AC27" s="415"/>
      <c r="AD27" s="415"/>
      <c r="AE27" s="415"/>
      <c r="AF27" s="415"/>
      <c r="AG27" s="416"/>
      <c r="AH27" s="436">
        <v>141</v>
      </c>
      <c r="AI27" s="437"/>
      <c r="AJ27" s="437"/>
      <c r="AK27" s="437"/>
      <c r="AL27" s="476"/>
      <c r="AM27" s="436">
        <v>563019</v>
      </c>
      <c r="AN27" s="437"/>
      <c r="AO27" s="437"/>
      <c r="AP27" s="437"/>
      <c r="AQ27" s="437"/>
      <c r="AR27" s="476"/>
      <c r="AS27" s="436">
        <v>3993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6860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22605248</v>
      </c>
      <c r="BO28" s="349"/>
      <c r="BP28" s="349"/>
      <c r="BQ28" s="349"/>
      <c r="BR28" s="349"/>
      <c r="BS28" s="349"/>
      <c r="BT28" s="349"/>
      <c r="BU28" s="350"/>
      <c r="BV28" s="348">
        <v>18430359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48</v>
      </c>
      <c r="M29" s="437"/>
      <c r="N29" s="437"/>
      <c r="O29" s="437"/>
      <c r="P29" s="476"/>
      <c r="Q29" s="436">
        <v>6130</v>
      </c>
      <c r="R29" s="437"/>
      <c r="S29" s="437"/>
      <c r="T29" s="437"/>
      <c r="U29" s="437"/>
      <c r="V29" s="476"/>
      <c r="W29" s="531"/>
      <c r="X29" s="519"/>
      <c r="Y29" s="520"/>
      <c r="Z29" s="435" t="s">
        <v>170</v>
      </c>
      <c r="AA29" s="415"/>
      <c r="AB29" s="415"/>
      <c r="AC29" s="415"/>
      <c r="AD29" s="415"/>
      <c r="AE29" s="415"/>
      <c r="AF29" s="415"/>
      <c r="AG29" s="416"/>
      <c r="AH29" s="436">
        <v>3629</v>
      </c>
      <c r="AI29" s="437"/>
      <c r="AJ29" s="437"/>
      <c r="AK29" s="437"/>
      <c r="AL29" s="476"/>
      <c r="AM29" s="436">
        <v>11637419</v>
      </c>
      <c r="AN29" s="437"/>
      <c r="AO29" s="437"/>
      <c r="AP29" s="437"/>
      <c r="AQ29" s="437"/>
      <c r="AR29" s="476"/>
      <c r="AS29" s="436">
        <v>3207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109472</v>
      </c>
      <c r="BO29" s="386"/>
      <c r="BP29" s="386"/>
      <c r="BQ29" s="386"/>
      <c r="BR29" s="386"/>
      <c r="BS29" s="386"/>
      <c r="BT29" s="386"/>
      <c r="BU29" s="387"/>
      <c r="BV29" s="385">
        <v>220655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101.2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6014754</v>
      </c>
      <c r="BO30" s="553"/>
      <c r="BP30" s="553"/>
      <c r="BQ30" s="553"/>
      <c r="BR30" s="553"/>
      <c r="BS30" s="553"/>
      <c r="BT30" s="553"/>
      <c r="BU30" s="554"/>
      <c r="BV30" s="552">
        <v>6275838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中央卸売市場事業会計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千葉県市町村総合事務組合（一般会計）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船橋市清美公社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母子寡婦福祉資金貸付事業特別会計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小型自動車競走事業特別会計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IF('各会計、関係団体の財政状況及び健全化判断比率'!B35="","",'各会計、関係団体の財政状況及び健全化判断比率'!B35)</f>
        <v>船橋駅南口市街地再開発事業特別会計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千葉県市町村総合事務組合（千葉県自治会館管理運営特別会計）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船橋市医療公社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千葉県市町村総合事務組合（千葉県自治研修センター特別会計）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船橋市生きがい福祉事業団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後期高齢者医療事業特別会計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千葉県市町村総合事務組合（千葉県市町村交通災害共済特別会計）</v>
      </c>
      <c r="BZ37" s="565"/>
      <c r="CA37" s="565"/>
      <c r="CB37" s="565"/>
      <c r="CC37" s="565"/>
      <c r="CD37" s="565"/>
      <c r="CE37" s="565"/>
      <c r="CF37" s="565"/>
      <c r="CG37" s="565"/>
      <c r="CH37" s="565"/>
      <c r="CI37" s="565"/>
      <c r="CJ37" s="565"/>
      <c r="CK37" s="565"/>
      <c r="CL37" s="565"/>
      <c r="CM37" s="565"/>
      <c r="CN37" s="165"/>
      <c r="CO37" s="564">
        <f t="shared" si="3"/>
        <v>22</v>
      </c>
      <c r="CP37" s="564"/>
      <c r="CQ37" s="565" t="str">
        <f>IF('各会計、関係団体の財政状況及び健全化判断比率'!BS10="","",'各会計、関係団体の財政状況及び健全化判断比率'!BS10)</f>
        <v>船橋市公園協会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千葉県後期高齢者医療広域連合（一般会計）</v>
      </c>
      <c r="BZ38" s="565"/>
      <c r="CA38" s="565"/>
      <c r="CB38" s="565"/>
      <c r="CC38" s="565"/>
      <c r="CD38" s="565"/>
      <c r="CE38" s="565"/>
      <c r="CF38" s="565"/>
      <c r="CG38" s="565"/>
      <c r="CH38" s="565"/>
      <c r="CI38" s="565"/>
      <c r="CJ38" s="565"/>
      <c r="CK38" s="565"/>
      <c r="CL38" s="565"/>
      <c r="CM38" s="565"/>
      <c r="CN38" s="165"/>
      <c r="CO38" s="564">
        <f t="shared" si="3"/>
        <v>23</v>
      </c>
      <c r="CP38" s="564"/>
      <c r="CQ38" s="565" t="str">
        <f>IF('各会計、関係団体の財政状況及び健全化判断比率'!BS11="","",'各会計、関係団体の財政状況及び健全化判断比率'!BS11)</f>
        <v>船橋市中小企業勤労者福祉サービスセンター</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千葉県後期高齢者医療広域連合（後期高齢者医療特別会計）</v>
      </c>
      <c r="BZ39" s="565"/>
      <c r="CA39" s="565"/>
      <c r="CB39" s="565"/>
      <c r="CC39" s="565"/>
      <c r="CD39" s="565"/>
      <c r="CE39" s="565"/>
      <c r="CF39" s="565"/>
      <c r="CG39" s="565"/>
      <c r="CH39" s="565"/>
      <c r="CI39" s="565"/>
      <c r="CJ39" s="565"/>
      <c r="CK39" s="565"/>
      <c r="CL39" s="565"/>
      <c r="CM39" s="565"/>
      <c r="CN39" s="165"/>
      <c r="CO39" s="564">
        <f t="shared" si="3"/>
        <v>24</v>
      </c>
      <c r="CP39" s="564"/>
      <c r="CQ39" s="565" t="str">
        <f>IF('各会計、関係団体の財政状況及び健全化判断比率'!BS12="","",'各会計、関係団体の財政状況及び健全化判断比率'!BS12)</f>
        <v>船橋市文化・スポーツ公社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四市複合事務組合（一般会計）</v>
      </c>
      <c r="BZ40" s="565"/>
      <c r="CA40" s="565"/>
      <c r="CB40" s="565"/>
      <c r="CC40" s="565"/>
      <c r="CD40" s="565"/>
      <c r="CE40" s="565"/>
      <c r="CF40" s="565"/>
      <c r="CG40" s="565"/>
      <c r="CH40" s="565"/>
      <c r="CI40" s="565"/>
      <c r="CJ40" s="565"/>
      <c r="CK40" s="565"/>
      <c r="CL40" s="565"/>
      <c r="CM40" s="565"/>
      <c r="CN40" s="165"/>
      <c r="CO40" s="564">
        <f t="shared" si="3"/>
        <v>25</v>
      </c>
      <c r="CP40" s="564"/>
      <c r="CQ40" s="565" t="str">
        <f>IF('各会計、関係団体の財政状況及び健全化判断比率'!BS13="","",'各会計、関係団体の財政状況及び健全化判断比率'!BS13)</f>
        <v>船橋市福祉サービス公社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千葉県競馬組合（一般会計）</v>
      </c>
      <c r="BZ41" s="565"/>
      <c r="CA41" s="565"/>
      <c r="CB41" s="565"/>
      <c r="CC41" s="565"/>
      <c r="CD41" s="565"/>
      <c r="CE41" s="565"/>
      <c r="CF41" s="565"/>
      <c r="CG41" s="565"/>
      <c r="CH41" s="565"/>
      <c r="CI41" s="565"/>
      <c r="CJ41" s="565"/>
      <c r="CK41" s="565"/>
      <c r="CL41" s="565"/>
      <c r="CM41" s="565"/>
      <c r="CN41" s="165"/>
      <c r="CO41" s="564">
        <f t="shared" si="3"/>
        <v>26</v>
      </c>
      <c r="CP41" s="564"/>
      <c r="CQ41" s="565" t="str">
        <f>IF('各会計、関係団体の財政状況及び健全化判断比率'!BS14="","",'各会計、関係団体の財政状況及び健全化判断比率'!BS14)</f>
        <v>船橋市都市サービス株式会社</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27</v>
      </c>
      <c r="CP42" s="564"/>
      <c r="CQ42" s="565" t="str">
        <f>IF('各会計、関係団体の財政状況及び健全化判断比率'!BS15="","",'各会計、関係団体の財政状況及び健全化判断比率'!BS15)</f>
        <v>東葉高速鉄道株式会社</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28</v>
      </c>
      <c r="CP43" s="564"/>
      <c r="CQ43" s="565" t="str">
        <f>IF('各会計、関係団体の財政状況及び健全化判断比率'!BS16="","",'各会計、関係団体の財政状況及び健全化判断比率'!BS16)</f>
        <v>北総鉄道株式会社</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112950</v>
      </c>
      <c r="J41" s="83">
        <v>111969</v>
      </c>
      <c r="K41" s="83">
        <v>116211</v>
      </c>
      <c r="L41" s="83">
        <v>121212</v>
      </c>
      <c r="M41" s="84">
        <v>126960</v>
      </c>
    </row>
    <row r="42" spans="2:13" ht="27.75" customHeight="1">
      <c r="B42" s="1169"/>
      <c r="C42" s="1170"/>
      <c r="D42" s="85"/>
      <c r="E42" s="1175" t="s">
        <v>26</v>
      </c>
      <c r="F42" s="1175"/>
      <c r="G42" s="1175"/>
      <c r="H42" s="1176"/>
      <c r="I42" s="86">
        <v>720</v>
      </c>
      <c r="J42" s="87">
        <v>710</v>
      </c>
      <c r="K42" s="87">
        <v>1287</v>
      </c>
      <c r="L42" s="87" t="s">
        <v>478</v>
      </c>
      <c r="M42" s="88">
        <v>413</v>
      </c>
    </row>
    <row r="43" spans="2:13" ht="27.75" customHeight="1">
      <c r="B43" s="1169"/>
      <c r="C43" s="1170"/>
      <c r="D43" s="85"/>
      <c r="E43" s="1175" t="s">
        <v>27</v>
      </c>
      <c r="F43" s="1175"/>
      <c r="G43" s="1175"/>
      <c r="H43" s="1176"/>
      <c r="I43" s="86">
        <v>79953</v>
      </c>
      <c r="J43" s="87">
        <v>79343</v>
      </c>
      <c r="K43" s="87">
        <v>80261</v>
      </c>
      <c r="L43" s="87">
        <v>80650</v>
      </c>
      <c r="M43" s="88">
        <v>80099</v>
      </c>
    </row>
    <row r="44" spans="2:13" ht="27.75" customHeight="1">
      <c r="B44" s="1169"/>
      <c r="C44" s="1170"/>
      <c r="D44" s="85"/>
      <c r="E44" s="1175" t="s">
        <v>28</v>
      </c>
      <c r="F44" s="1175"/>
      <c r="G44" s="1175"/>
      <c r="H44" s="1176"/>
      <c r="I44" s="86">
        <v>529</v>
      </c>
      <c r="J44" s="87">
        <v>485</v>
      </c>
      <c r="K44" s="87">
        <v>443</v>
      </c>
      <c r="L44" s="87">
        <v>400</v>
      </c>
      <c r="M44" s="88">
        <v>355</v>
      </c>
    </row>
    <row r="45" spans="2:13" ht="27.75" customHeight="1">
      <c r="B45" s="1169"/>
      <c r="C45" s="1170"/>
      <c r="D45" s="85"/>
      <c r="E45" s="1175" t="s">
        <v>29</v>
      </c>
      <c r="F45" s="1175"/>
      <c r="G45" s="1175"/>
      <c r="H45" s="1176"/>
      <c r="I45" s="86">
        <v>37724</v>
      </c>
      <c r="J45" s="87">
        <v>36279</v>
      </c>
      <c r="K45" s="87">
        <v>34707</v>
      </c>
      <c r="L45" s="87">
        <v>33744</v>
      </c>
      <c r="M45" s="88">
        <v>32341</v>
      </c>
    </row>
    <row r="46" spans="2:13" ht="27.75" customHeight="1">
      <c r="B46" s="1169"/>
      <c r="C46" s="1170"/>
      <c r="D46" s="85"/>
      <c r="E46" s="1175" t="s">
        <v>30</v>
      </c>
      <c r="F46" s="1175"/>
      <c r="G46" s="1175"/>
      <c r="H46" s="1176"/>
      <c r="I46" s="86">
        <v>306</v>
      </c>
      <c r="J46" s="87">
        <v>439</v>
      </c>
      <c r="K46" s="87">
        <v>1135</v>
      </c>
      <c r="L46" s="87">
        <v>118</v>
      </c>
      <c r="M46" s="88">
        <v>468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v>122</v>
      </c>
      <c r="K48" s="87">
        <v>272</v>
      </c>
      <c r="L48" s="87">
        <v>352</v>
      </c>
      <c r="M48" s="88">
        <v>410</v>
      </c>
    </row>
    <row r="49" spans="2:13" ht="27.75" customHeight="1">
      <c r="B49" s="1177" t="s">
        <v>33</v>
      </c>
      <c r="C49" s="1178"/>
      <c r="D49" s="89"/>
      <c r="E49" s="1175" t="s">
        <v>34</v>
      </c>
      <c r="F49" s="1175"/>
      <c r="G49" s="1175"/>
      <c r="H49" s="1176"/>
      <c r="I49" s="86">
        <v>17487</v>
      </c>
      <c r="J49" s="87">
        <v>21219</v>
      </c>
      <c r="K49" s="87">
        <v>23145</v>
      </c>
      <c r="L49" s="87">
        <v>27713</v>
      </c>
      <c r="M49" s="88">
        <v>31438</v>
      </c>
    </row>
    <row r="50" spans="2:13" ht="27.75" customHeight="1">
      <c r="B50" s="1169"/>
      <c r="C50" s="1170"/>
      <c r="D50" s="85"/>
      <c r="E50" s="1175" t="s">
        <v>35</v>
      </c>
      <c r="F50" s="1175"/>
      <c r="G50" s="1175"/>
      <c r="H50" s="1176"/>
      <c r="I50" s="86">
        <v>74671</v>
      </c>
      <c r="J50" s="87">
        <v>79089</v>
      </c>
      <c r="K50" s="87">
        <v>81476</v>
      </c>
      <c r="L50" s="87">
        <v>82703</v>
      </c>
      <c r="M50" s="88">
        <v>82410</v>
      </c>
    </row>
    <row r="51" spans="2:13" ht="27.75" customHeight="1">
      <c r="B51" s="1171"/>
      <c r="C51" s="1172"/>
      <c r="D51" s="85"/>
      <c r="E51" s="1175" t="s">
        <v>36</v>
      </c>
      <c r="F51" s="1175"/>
      <c r="G51" s="1175"/>
      <c r="H51" s="1176"/>
      <c r="I51" s="86">
        <v>143043</v>
      </c>
      <c r="J51" s="87">
        <v>147790</v>
      </c>
      <c r="K51" s="87">
        <v>152239</v>
      </c>
      <c r="L51" s="87">
        <v>157417</v>
      </c>
      <c r="M51" s="88">
        <v>162223</v>
      </c>
    </row>
    <row r="52" spans="2:13" ht="27.75" customHeight="1" thickBot="1">
      <c r="B52" s="1179" t="s">
        <v>37</v>
      </c>
      <c r="C52" s="1180"/>
      <c r="D52" s="90"/>
      <c r="E52" s="1181" t="s">
        <v>38</v>
      </c>
      <c r="F52" s="1181"/>
      <c r="G52" s="1181"/>
      <c r="H52" s="1182"/>
      <c r="I52" s="91">
        <v>-3019</v>
      </c>
      <c r="J52" s="92">
        <v>-18751</v>
      </c>
      <c r="K52" s="92">
        <v>-22544</v>
      </c>
      <c r="L52" s="92">
        <v>-31357</v>
      </c>
      <c r="M52" s="93">
        <v>-35024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18630</v>
      </c>
      <c r="E3" s="116"/>
      <c r="F3" s="117">
        <v>47646</v>
      </c>
      <c r="G3" s="118"/>
      <c r="H3" s="119"/>
    </row>
    <row r="4" spans="1:8">
      <c r="A4" s="120"/>
      <c r="B4" s="121"/>
      <c r="C4" s="122"/>
      <c r="D4" s="123">
        <v>10436</v>
      </c>
      <c r="E4" s="124"/>
      <c r="F4" s="125">
        <v>27308</v>
      </c>
      <c r="G4" s="126"/>
      <c r="H4" s="127"/>
    </row>
    <row r="5" spans="1:8">
      <c r="A5" s="108" t="s">
        <v>511</v>
      </c>
      <c r="B5" s="113"/>
      <c r="C5" s="114"/>
      <c r="D5" s="115">
        <v>22247</v>
      </c>
      <c r="E5" s="116"/>
      <c r="F5" s="117">
        <v>47155</v>
      </c>
      <c r="G5" s="118"/>
      <c r="H5" s="119"/>
    </row>
    <row r="6" spans="1:8">
      <c r="A6" s="120"/>
      <c r="B6" s="121"/>
      <c r="C6" s="122"/>
      <c r="D6" s="123">
        <v>12030</v>
      </c>
      <c r="E6" s="124"/>
      <c r="F6" s="125">
        <v>26802</v>
      </c>
      <c r="G6" s="126"/>
      <c r="H6" s="127"/>
    </row>
    <row r="7" spans="1:8">
      <c r="A7" s="108" t="s">
        <v>512</v>
      </c>
      <c r="B7" s="113"/>
      <c r="C7" s="114"/>
      <c r="D7" s="115">
        <v>37719</v>
      </c>
      <c r="E7" s="116"/>
      <c r="F7" s="117">
        <v>43858</v>
      </c>
      <c r="G7" s="118"/>
      <c r="H7" s="119"/>
    </row>
    <row r="8" spans="1:8">
      <c r="A8" s="120"/>
      <c r="B8" s="121"/>
      <c r="C8" s="122"/>
      <c r="D8" s="123">
        <v>22815</v>
      </c>
      <c r="E8" s="124"/>
      <c r="F8" s="125">
        <v>23714</v>
      </c>
      <c r="G8" s="126"/>
      <c r="H8" s="127"/>
    </row>
    <row r="9" spans="1:8">
      <c r="A9" s="108" t="s">
        <v>513</v>
      </c>
      <c r="B9" s="113"/>
      <c r="C9" s="114"/>
      <c r="D9" s="115">
        <v>36476</v>
      </c>
      <c r="E9" s="116"/>
      <c r="F9" s="117">
        <v>41705</v>
      </c>
      <c r="G9" s="118"/>
      <c r="H9" s="119"/>
    </row>
    <row r="10" spans="1:8">
      <c r="A10" s="120"/>
      <c r="B10" s="121"/>
      <c r="C10" s="122"/>
      <c r="D10" s="123">
        <v>19753</v>
      </c>
      <c r="E10" s="124"/>
      <c r="F10" s="125">
        <v>22742</v>
      </c>
      <c r="G10" s="126"/>
      <c r="H10" s="127"/>
    </row>
    <row r="11" spans="1:8">
      <c r="A11" s="108" t="s">
        <v>514</v>
      </c>
      <c r="B11" s="113"/>
      <c r="C11" s="114"/>
      <c r="D11" s="115">
        <v>40877</v>
      </c>
      <c r="E11" s="116"/>
      <c r="F11" s="117">
        <v>47677</v>
      </c>
      <c r="G11" s="118"/>
      <c r="H11" s="119"/>
    </row>
    <row r="12" spans="1:8">
      <c r="A12" s="120"/>
      <c r="B12" s="121"/>
      <c r="C12" s="128"/>
      <c r="D12" s="123">
        <v>24742</v>
      </c>
      <c r="E12" s="124"/>
      <c r="F12" s="125">
        <v>23360</v>
      </c>
      <c r="G12" s="126"/>
      <c r="H12" s="127"/>
    </row>
    <row r="13" spans="1:8">
      <c r="A13" s="108"/>
      <c r="B13" s="113"/>
      <c r="C13" s="129"/>
      <c r="D13" s="130">
        <v>31190</v>
      </c>
      <c r="E13" s="131"/>
      <c r="F13" s="132">
        <v>45608</v>
      </c>
      <c r="G13" s="133"/>
      <c r="H13" s="119"/>
    </row>
    <row r="14" spans="1:8">
      <c r="A14" s="120"/>
      <c r="B14" s="121"/>
      <c r="C14" s="122"/>
      <c r="D14" s="123">
        <v>17955</v>
      </c>
      <c r="E14" s="124"/>
      <c r="F14" s="125">
        <v>24785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3.26</v>
      </c>
      <c r="C19" s="134">
        <f>ROUND(VALUE(SUBSTITUTE(実質収支比率等に係る経年分析!G$48,"▲","-")),2)</f>
        <v>4.59</v>
      </c>
      <c r="D19" s="134">
        <f>ROUND(VALUE(SUBSTITUTE(実質収支比率等に係る経年分析!H$48,"▲","-")),2)</f>
        <v>4.8899999999999997</v>
      </c>
      <c r="E19" s="134">
        <f>ROUND(VALUE(SUBSTITUTE(実質収支比率等に係る経年分析!I$48,"▲","-")),2)</f>
        <v>5.23</v>
      </c>
      <c r="F19" s="134">
        <f>ROUND(VALUE(SUBSTITUTE(実質収支比率等に係る経年分析!J$48,"▲","-")),2)</f>
        <v>3.66</v>
      </c>
    </row>
    <row r="20" spans="1:11">
      <c r="A20" s="134" t="s">
        <v>43</v>
      </c>
      <c r="B20" s="134">
        <f>ROUND(VALUE(SUBSTITUTE(実質収支比率等に係る経年分析!F$47,"▲","-")),2)</f>
        <v>9.14</v>
      </c>
      <c r="C20" s="134">
        <f>ROUND(VALUE(SUBSTITUTE(実質収支比率等に係る経年分析!G$47,"▲","-")),2)</f>
        <v>11.02</v>
      </c>
      <c r="D20" s="134">
        <f>ROUND(VALUE(SUBSTITUTE(実質収支比率等に係る経年分析!H$47,"▲","-")),2)</f>
        <v>13.99</v>
      </c>
      <c r="E20" s="134">
        <f>ROUND(VALUE(SUBSTITUTE(実質収支比率等に係る経年分析!I$47,"▲","-")),2)</f>
        <v>17.45</v>
      </c>
      <c r="F20" s="134">
        <f>ROUND(VALUE(SUBSTITUTE(実質収支比率等に係る経年分析!J$47,"▲","-")),2)</f>
        <v>21.09</v>
      </c>
    </row>
    <row r="21" spans="1:11">
      <c r="A21" s="134" t="s">
        <v>44</v>
      </c>
      <c r="B21" s="134">
        <f>IF(ISNUMBER(VALUE(SUBSTITUTE(実質収支比率等に係る経年分析!F$49,"▲","-"))),ROUND(VALUE(SUBSTITUTE(実質収支比率等に係る経年分析!F$49,"▲","-")),2),NA())</f>
        <v>-4.21</v>
      </c>
      <c r="C21" s="134">
        <f>IF(ISNUMBER(VALUE(SUBSTITUTE(実質収支比率等に係る経年分析!G$49,"▲","-"))),ROUND(VALUE(SUBSTITUTE(実質収支比率等に係る経年分析!G$49,"▲","-")),2),NA())</f>
        <v>0.39</v>
      </c>
      <c r="D21" s="134">
        <f>IF(ISNUMBER(VALUE(SUBSTITUTE(実質収支比率等に係る経年分析!H$49,"▲","-"))),ROUND(VALUE(SUBSTITUTE(実質収支比率等に係る経年分析!H$49,"▲","-")),2),NA())</f>
        <v>-0.55000000000000004</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-2.4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母子寡婦福祉資金貸付事業特別会計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c r="A33" s="135" t="str">
        <f>IF(連結実質赤字比率に係る赤字・黒字の構成分析!C$37="",NA(),連結実質赤字比率に係る赤字・黒字の構成分析!C$37)</f>
        <v>中央卸売市場事業会計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4.5599999999999996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4.8499999999999996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3.58</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5.1100000000000003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5.52</v>
      </c>
    </row>
    <row r="36" spans="1:16">
      <c r="A36" s="135" t="str">
        <f>IF(連結実質赤字比率に係る赤字・黒字の構成分析!C$34="",NA(),連結実質赤字比率に係る赤字・黒字の構成分析!C$34)</f>
        <v>小型自動車競走事業特別会計</v>
      </c>
      <c r="B36" s="135">
        <f>IF(ROUND(VALUE(SUBSTITUTE(連結実質赤字比率に係る赤字・黒字の構成分析!F$34,"▲", "-")), 2) &lt; 0, ABS(ROUND(VALUE(SUBSTITUTE(連結実質赤字比率に係る赤字・黒字の構成分析!F$34,"▲", "-")), 2)), NA())</f>
        <v>0.32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0.26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0.22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0.14000000000000001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17210</v>
      </c>
      <c r="E42" s="136"/>
      <c r="F42" s="136"/>
      <c r="G42" s="136">
        <f>'実質公債費比率（分子）の構造'!L$52</f>
        <v>16927</v>
      </c>
      <c r="H42" s="136"/>
      <c r="I42" s="136"/>
      <c r="J42" s="136">
        <f>'実質公債費比率（分子）の構造'!M$52</f>
        <v>16699</v>
      </c>
      <c r="K42" s="136"/>
      <c r="L42" s="136"/>
      <c r="M42" s="136">
        <f>'実質公債費比率（分子）の構造'!N$52</f>
        <v>17392</v>
      </c>
      <c r="N42" s="136"/>
      <c r="O42" s="136"/>
      <c r="P42" s="136">
        <f>'実質公債費比率（分子）の構造'!O$52</f>
        <v>17178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505</v>
      </c>
      <c r="C44" s="136"/>
      <c r="D44" s="136"/>
      <c r="E44" s="136">
        <f>'実質公債費比率（分子）の構造'!L$50</f>
        <v>210</v>
      </c>
      <c r="F44" s="136"/>
      <c r="G44" s="136"/>
      <c r="H44" s="136">
        <f>'実質公債費比率（分子）の構造'!M$50</f>
        <v>160</v>
      </c>
      <c r="I44" s="136"/>
      <c r="J44" s="136"/>
      <c r="K44" s="136">
        <f>'実質公債費比率（分子）の構造'!N$50</f>
        <v>258</v>
      </c>
      <c r="L44" s="136"/>
      <c r="M44" s="136"/>
      <c r="N44" s="136">
        <f>'実質公債費比率（分子）の構造'!O$50</f>
        <v>53</v>
      </c>
      <c r="O44" s="136"/>
      <c r="P44" s="136"/>
    </row>
    <row r="45" spans="1:16">
      <c r="A45" s="136" t="s">
        <v>54</v>
      </c>
      <c r="B45" s="136">
        <f>'実質公債費比率（分子）の構造'!K$49</f>
        <v>56</v>
      </c>
      <c r="C45" s="136"/>
      <c r="D45" s="136"/>
      <c r="E45" s="136">
        <f>'実質公債費比率（分子）の構造'!L$49</f>
        <v>51</v>
      </c>
      <c r="F45" s="136"/>
      <c r="G45" s="136"/>
      <c r="H45" s="136">
        <f>'実質公債費比率（分子）の構造'!M$49</f>
        <v>49</v>
      </c>
      <c r="I45" s="136"/>
      <c r="J45" s="136"/>
      <c r="K45" s="136">
        <f>'実質公債費比率（分子）の構造'!N$49</f>
        <v>49</v>
      </c>
      <c r="L45" s="136"/>
      <c r="M45" s="136"/>
      <c r="N45" s="136">
        <f>'実質公債費比率（分子）の構造'!O$49</f>
        <v>49</v>
      </c>
      <c r="O45" s="136"/>
      <c r="P45" s="136"/>
    </row>
    <row r="46" spans="1:16">
      <c r="A46" s="136" t="s">
        <v>55</v>
      </c>
      <c r="B46" s="136">
        <f>'実質公債費比率（分子）の構造'!K$48</f>
        <v>6060</v>
      </c>
      <c r="C46" s="136"/>
      <c r="D46" s="136"/>
      <c r="E46" s="136">
        <f>'実質公債費比率（分子）の構造'!L$48</f>
        <v>5156</v>
      </c>
      <c r="F46" s="136"/>
      <c r="G46" s="136"/>
      <c r="H46" s="136">
        <f>'実質公債費比率（分子）の構造'!M$48</f>
        <v>5203</v>
      </c>
      <c r="I46" s="136"/>
      <c r="J46" s="136"/>
      <c r="K46" s="136">
        <f>'実質公債費比率（分子）の構造'!N$48</f>
        <v>5607</v>
      </c>
      <c r="L46" s="136"/>
      <c r="M46" s="136"/>
      <c r="N46" s="136">
        <f>'実質公債費比率（分子）の構造'!O$48</f>
        <v>5066</v>
      </c>
      <c r="O46" s="136"/>
      <c r="P46" s="136"/>
    </row>
    <row r="47" spans="1:16">
      <c r="A47" s="136" t="s">
        <v>56</v>
      </c>
      <c r="B47" s="136">
        <f>'実質公債費比率（分子）の構造'!K$47</f>
        <v>59</v>
      </c>
      <c r="C47" s="136"/>
      <c r="D47" s="136"/>
      <c r="E47" s="136">
        <f>'実質公債費比率（分子）の構造'!L$47</f>
        <v>76</v>
      </c>
      <c r="F47" s="136"/>
      <c r="G47" s="136"/>
      <c r="H47" s="136">
        <f>'実質公債費比率（分子）の構造'!M$47</f>
        <v>70</v>
      </c>
      <c r="I47" s="136"/>
      <c r="J47" s="136"/>
      <c r="K47" s="136">
        <f>'実質公債費比率（分子）の構造'!N$47</f>
        <v>85</v>
      </c>
      <c r="L47" s="136"/>
      <c r="M47" s="136"/>
      <c r="N47" s="136">
        <f>'実質公債費比率（分子）の構造'!O$47</f>
        <v>85</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12209</v>
      </c>
      <c r="C49" s="136"/>
      <c r="D49" s="136"/>
      <c r="E49" s="136">
        <f>'実質公債費比率（分子）の構造'!L$45</f>
        <v>12246</v>
      </c>
      <c r="F49" s="136"/>
      <c r="G49" s="136"/>
      <c r="H49" s="136">
        <f>'実質公債費比率（分子）の構造'!M$45</f>
        <v>12054</v>
      </c>
      <c r="I49" s="136"/>
      <c r="J49" s="136"/>
      <c r="K49" s="136">
        <f>'実質公債費比率（分子）の構造'!N$45</f>
        <v>11758</v>
      </c>
      <c r="L49" s="136"/>
      <c r="M49" s="136"/>
      <c r="N49" s="136">
        <f>'実質公債費比率（分子）の構造'!O$45</f>
        <v>11668</v>
      </c>
      <c r="O49" s="136"/>
      <c r="P49" s="136"/>
    </row>
    <row r="50" spans="1:16">
      <c r="A50" s="136" t="s">
        <v>59</v>
      </c>
      <c r="B50" s="136" t="e">
        <f>NA()</f>
        <v>#N/A</v>
      </c>
      <c r="C50" s="136">
        <f>IF(ISNUMBER('実質公債費比率（分子）の構造'!K$53),'実質公債費比率（分子）の構造'!K$53,NA())</f>
        <v>1679</v>
      </c>
      <c r="D50" s="136" t="e">
        <f>NA()</f>
        <v>#N/A</v>
      </c>
      <c r="E50" s="136" t="e">
        <f>NA()</f>
        <v>#N/A</v>
      </c>
      <c r="F50" s="136">
        <f>IF(ISNUMBER('実質公債費比率（分子）の構造'!L$53),'実質公債費比率（分子）の構造'!L$53,NA())</f>
        <v>812</v>
      </c>
      <c r="G50" s="136" t="e">
        <f>NA()</f>
        <v>#N/A</v>
      </c>
      <c r="H50" s="136" t="e">
        <f>NA()</f>
        <v>#N/A</v>
      </c>
      <c r="I50" s="136">
        <f>IF(ISNUMBER('実質公債費比率（分子）の構造'!M$53),'実質公債費比率（分子）の構造'!M$53,NA())</f>
        <v>837</v>
      </c>
      <c r="J50" s="136" t="e">
        <f>NA()</f>
        <v>#N/A</v>
      </c>
      <c r="K50" s="136" t="e">
        <f>NA()</f>
        <v>#N/A</v>
      </c>
      <c r="L50" s="136">
        <f>IF(ISNUMBER('実質公債費比率（分子）の構造'!N$53),'実質公債費比率（分子）の構造'!N$53,NA())</f>
        <v>365</v>
      </c>
      <c r="M50" s="136" t="e">
        <f>NA()</f>
        <v>#N/A</v>
      </c>
      <c r="N50" s="136" t="e">
        <f>NA()</f>
        <v>#N/A</v>
      </c>
      <c r="O50" s="136">
        <f>IF(ISNUMBER('実質公債費比率（分子）の構造'!O$53),'実質公債費比率（分子）の構造'!O$53,NA())</f>
        <v>-257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143043</v>
      </c>
      <c r="E56" s="135"/>
      <c r="F56" s="135"/>
      <c r="G56" s="135">
        <f>'将来負担比率（分子）の構造'!J$51</f>
        <v>147790</v>
      </c>
      <c r="H56" s="135"/>
      <c r="I56" s="135"/>
      <c r="J56" s="135">
        <f>'将来負担比率（分子）の構造'!K$51</f>
        <v>152239</v>
      </c>
      <c r="K56" s="135"/>
      <c r="L56" s="135"/>
      <c r="M56" s="135">
        <f>'将来負担比率（分子）の構造'!L$51</f>
        <v>157417</v>
      </c>
      <c r="N56" s="135"/>
      <c r="O56" s="135"/>
      <c r="P56" s="135">
        <f>'将来負担比率（分子）の構造'!M$51</f>
        <v>162223</v>
      </c>
    </row>
    <row r="57" spans="1:16">
      <c r="A57" s="135" t="s">
        <v>35</v>
      </c>
      <c r="B57" s="135"/>
      <c r="C57" s="135"/>
      <c r="D57" s="135">
        <f>'将来負担比率（分子）の構造'!I$50</f>
        <v>74671</v>
      </c>
      <c r="E57" s="135"/>
      <c r="F57" s="135"/>
      <c r="G57" s="135">
        <f>'将来負担比率（分子）の構造'!J$50</f>
        <v>79089</v>
      </c>
      <c r="H57" s="135"/>
      <c r="I57" s="135"/>
      <c r="J57" s="135">
        <f>'将来負担比率（分子）の構造'!K$50</f>
        <v>81476</v>
      </c>
      <c r="K57" s="135"/>
      <c r="L57" s="135"/>
      <c r="M57" s="135">
        <f>'将来負担比率（分子）の構造'!L$50</f>
        <v>82703</v>
      </c>
      <c r="N57" s="135"/>
      <c r="O57" s="135"/>
      <c r="P57" s="135">
        <f>'将来負担比率（分子）の構造'!M$50</f>
        <v>82410</v>
      </c>
    </row>
    <row r="58" spans="1:16">
      <c r="A58" s="135" t="s">
        <v>34</v>
      </c>
      <c r="B58" s="135"/>
      <c r="C58" s="135"/>
      <c r="D58" s="135">
        <f>'将来負担比率（分子）の構造'!I$49</f>
        <v>17487</v>
      </c>
      <c r="E58" s="135"/>
      <c r="F58" s="135"/>
      <c r="G58" s="135">
        <f>'将来負担比率（分子）の構造'!J$49</f>
        <v>21219</v>
      </c>
      <c r="H58" s="135"/>
      <c r="I58" s="135"/>
      <c r="J58" s="135">
        <f>'将来負担比率（分子）の構造'!K$49</f>
        <v>23145</v>
      </c>
      <c r="K58" s="135"/>
      <c r="L58" s="135"/>
      <c r="M58" s="135">
        <f>'将来負担比率（分子）の構造'!L$49</f>
        <v>27713</v>
      </c>
      <c r="N58" s="135"/>
      <c r="O58" s="135"/>
      <c r="P58" s="135">
        <f>'将来負担比率（分子）の構造'!M$49</f>
        <v>31438</v>
      </c>
    </row>
    <row r="59" spans="1:16">
      <c r="A59" s="135" t="s">
        <v>32</v>
      </c>
      <c r="B59" s="135" t="str">
        <f>'将来負担比率（分子）の構造'!I$48</f>
        <v>-</v>
      </c>
      <c r="C59" s="135"/>
      <c r="D59" s="135"/>
      <c r="E59" s="135">
        <f>'将来負担比率（分子）の構造'!J$48</f>
        <v>122</v>
      </c>
      <c r="F59" s="135"/>
      <c r="G59" s="135"/>
      <c r="H59" s="135">
        <f>'将来負担比率（分子）の構造'!K$48</f>
        <v>272</v>
      </c>
      <c r="I59" s="135"/>
      <c r="J59" s="135"/>
      <c r="K59" s="135">
        <f>'将来負担比率（分子）の構造'!L$48</f>
        <v>352</v>
      </c>
      <c r="L59" s="135"/>
      <c r="M59" s="135"/>
      <c r="N59" s="135">
        <f>'将来負担比率（分子）の構造'!M$48</f>
        <v>410</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306</v>
      </c>
      <c r="C61" s="135"/>
      <c r="D61" s="135"/>
      <c r="E61" s="135">
        <f>'将来負担比率（分子）の構造'!J$46</f>
        <v>439</v>
      </c>
      <c r="F61" s="135"/>
      <c r="G61" s="135"/>
      <c r="H61" s="135">
        <f>'将来負担比率（分子）の構造'!K$46</f>
        <v>1135</v>
      </c>
      <c r="I61" s="135"/>
      <c r="J61" s="135"/>
      <c r="K61" s="135">
        <f>'将来負担比率（分子）の構造'!L$46</f>
        <v>118</v>
      </c>
      <c r="L61" s="135"/>
      <c r="M61" s="135"/>
      <c r="N61" s="135">
        <f>'将来負担比率（分子）の構造'!M$46</f>
        <v>468</v>
      </c>
      <c r="O61" s="135"/>
      <c r="P61" s="135"/>
    </row>
    <row r="62" spans="1:16">
      <c r="A62" s="135" t="s">
        <v>29</v>
      </c>
      <c r="B62" s="135">
        <f>'将来負担比率（分子）の構造'!I$45</f>
        <v>37724</v>
      </c>
      <c r="C62" s="135"/>
      <c r="D62" s="135"/>
      <c r="E62" s="135">
        <f>'将来負担比率（分子）の構造'!J$45</f>
        <v>36279</v>
      </c>
      <c r="F62" s="135"/>
      <c r="G62" s="135"/>
      <c r="H62" s="135">
        <f>'将来負担比率（分子）の構造'!K$45</f>
        <v>34707</v>
      </c>
      <c r="I62" s="135"/>
      <c r="J62" s="135"/>
      <c r="K62" s="135">
        <f>'将来負担比率（分子）の構造'!L$45</f>
        <v>33744</v>
      </c>
      <c r="L62" s="135"/>
      <c r="M62" s="135"/>
      <c r="N62" s="135">
        <f>'将来負担比率（分子）の構造'!M$45</f>
        <v>32341</v>
      </c>
      <c r="O62" s="135"/>
      <c r="P62" s="135"/>
    </row>
    <row r="63" spans="1:16">
      <c r="A63" s="135" t="s">
        <v>28</v>
      </c>
      <c r="B63" s="135">
        <f>'将来負担比率（分子）の構造'!I$44</f>
        <v>529</v>
      </c>
      <c r="C63" s="135"/>
      <c r="D63" s="135"/>
      <c r="E63" s="135">
        <f>'将来負担比率（分子）の構造'!J$44</f>
        <v>485</v>
      </c>
      <c r="F63" s="135"/>
      <c r="G63" s="135"/>
      <c r="H63" s="135">
        <f>'将来負担比率（分子）の構造'!K$44</f>
        <v>443</v>
      </c>
      <c r="I63" s="135"/>
      <c r="J63" s="135"/>
      <c r="K63" s="135">
        <f>'将来負担比率（分子）の構造'!L$44</f>
        <v>400</v>
      </c>
      <c r="L63" s="135"/>
      <c r="M63" s="135"/>
      <c r="N63" s="135">
        <f>'将来負担比率（分子）の構造'!M$44</f>
        <v>355</v>
      </c>
      <c r="O63" s="135"/>
      <c r="P63" s="135"/>
    </row>
    <row r="64" spans="1:16">
      <c r="A64" s="135" t="s">
        <v>27</v>
      </c>
      <c r="B64" s="135">
        <f>'将来負担比率（分子）の構造'!I$43</f>
        <v>79953</v>
      </c>
      <c r="C64" s="135"/>
      <c r="D64" s="135"/>
      <c r="E64" s="135">
        <f>'将来負担比率（分子）の構造'!J$43</f>
        <v>79343</v>
      </c>
      <c r="F64" s="135"/>
      <c r="G64" s="135"/>
      <c r="H64" s="135">
        <f>'将来負担比率（分子）の構造'!K$43</f>
        <v>80261</v>
      </c>
      <c r="I64" s="135"/>
      <c r="J64" s="135"/>
      <c r="K64" s="135">
        <f>'将来負担比率（分子）の構造'!L$43</f>
        <v>80650</v>
      </c>
      <c r="L64" s="135"/>
      <c r="M64" s="135"/>
      <c r="N64" s="135">
        <f>'将来負担比率（分子）の構造'!M$43</f>
        <v>80099</v>
      </c>
      <c r="O64" s="135"/>
      <c r="P64" s="135"/>
    </row>
    <row r="65" spans="1:16">
      <c r="A65" s="135" t="s">
        <v>26</v>
      </c>
      <c r="B65" s="135">
        <f>'将来負担比率（分子）の構造'!I$42</f>
        <v>720</v>
      </c>
      <c r="C65" s="135"/>
      <c r="D65" s="135"/>
      <c r="E65" s="135">
        <f>'将来負担比率（分子）の構造'!J$42</f>
        <v>710</v>
      </c>
      <c r="F65" s="135"/>
      <c r="G65" s="135"/>
      <c r="H65" s="135">
        <f>'将来負担比率（分子）の構造'!K$42</f>
        <v>1287</v>
      </c>
      <c r="I65" s="135"/>
      <c r="J65" s="135"/>
      <c r="K65" s="135" t="str">
        <f>'将来負担比率（分子）の構造'!L$42</f>
        <v>-</v>
      </c>
      <c r="L65" s="135"/>
      <c r="M65" s="135"/>
      <c r="N65" s="135">
        <f>'将来負担比率（分子）の構造'!M$42</f>
        <v>413</v>
      </c>
      <c r="O65" s="135"/>
      <c r="P65" s="135"/>
    </row>
    <row r="66" spans="1:16">
      <c r="A66" s="135" t="s">
        <v>25</v>
      </c>
      <c r="B66" s="135">
        <f>'将来負担比率（分子）の構造'!I$41</f>
        <v>112950</v>
      </c>
      <c r="C66" s="135"/>
      <c r="D66" s="135"/>
      <c r="E66" s="135">
        <f>'将来負担比率（分子）の構造'!J$41</f>
        <v>111969</v>
      </c>
      <c r="F66" s="135"/>
      <c r="G66" s="135"/>
      <c r="H66" s="135">
        <f>'将来負担比率（分子）の構造'!K$41</f>
        <v>116211</v>
      </c>
      <c r="I66" s="135"/>
      <c r="J66" s="135"/>
      <c r="K66" s="135">
        <f>'将来負担比率（分子）の構造'!L$41</f>
        <v>121212</v>
      </c>
      <c r="L66" s="135"/>
      <c r="M66" s="135"/>
      <c r="N66" s="135">
        <f>'将来負担比率（分子）の構造'!M$41</f>
        <v>126960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94637020</v>
      </c>
      <c r="S5" s="581"/>
      <c r="T5" s="581"/>
      <c r="U5" s="581"/>
      <c r="V5" s="581"/>
      <c r="W5" s="581"/>
      <c r="X5" s="581"/>
      <c r="Y5" s="582"/>
      <c r="Z5" s="583">
        <v>53.1</v>
      </c>
      <c r="AA5" s="583"/>
      <c r="AB5" s="583"/>
      <c r="AC5" s="583"/>
      <c r="AD5" s="584">
        <v>87556625</v>
      </c>
      <c r="AE5" s="584"/>
      <c r="AF5" s="584"/>
      <c r="AG5" s="584"/>
      <c r="AH5" s="584"/>
      <c r="AI5" s="584"/>
      <c r="AJ5" s="584"/>
      <c r="AK5" s="584"/>
      <c r="AL5" s="585">
        <v>85.9</v>
      </c>
      <c r="AM5" s="586"/>
      <c r="AN5" s="586"/>
      <c r="AO5" s="587"/>
      <c r="AP5" s="577" t="s">
        <v>208</v>
      </c>
      <c r="AQ5" s="578"/>
      <c r="AR5" s="578"/>
      <c r="AS5" s="578"/>
      <c r="AT5" s="578"/>
      <c r="AU5" s="578"/>
      <c r="AV5" s="578"/>
      <c r="AW5" s="578"/>
      <c r="AX5" s="578"/>
      <c r="AY5" s="578"/>
      <c r="AZ5" s="578"/>
      <c r="BA5" s="578"/>
      <c r="BB5" s="578"/>
      <c r="BC5" s="578"/>
      <c r="BD5" s="578"/>
      <c r="BE5" s="578"/>
      <c r="BF5" s="579"/>
      <c r="BG5" s="591">
        <v>85745866</v>
      </c>
      <c r="BH5" s="592"/>
      <c r="BI5" s="592"/>
      <c r="BJ5" s="592"/>
      <c r="BK5" s="592"/>
      <c r="BL5" s="592"/>
      <c r="BM5" s="592"/>
      <c r="BN5" s="593"/>
      <c r="BO5" s="594">
        <v>90.6</v>
      </c>
      <c r="BP5" s="594"/>
      <c r="BQ5" s="594"/>
      <c r="BR5" s="594"/>
      <c r="BS5" s="595">
        <v>561001</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962286</v>
      </c>
      <c r="S6" s="592"/>
      <c r="T6" s="592"/>
      <c r="U6" s="592"/>
      <c r="V6" s="592"/>
      <c r="W6" s="592"/>
      <c r="X6" s="592"/>
      <c r="Y6" s="593"/>
      <c r="Z6" s="594">
        <v>0.5</v>
      </c>
      <c r="AA6" s="594"/>
      <c r="AB6" s="594"/>
      <c r="AC6" s="594"/>
      <c r="AD6" s="595">
        <v>962286</v>
      </c>
      <c r="AE6" s="595"/>
      <c r="AF6" s="595"/>
      <c r="AG6" s="595"/>
      <c r="AH6" s="595"/>
      <c r="AI6" s="595"/>
      <c r="AJ6" s="595"/>
      <c r="AK6" s="595"/>
      <c r="AL6" s="596">
        <v>0.9</v>
      </c>
      <c r="AM6" s="597"/>
      <c r="AN6" s="597"/>
      <c r="AO6" s="598"/>
      <c r="AP6" s="588" t="s">
        <v>213</v>
      </c>
      <c r="AQ6" s="589"/>
      <c r="AR6" s="589"/>
      <c r="AS6" s="589"/>
      <c r="AT6" s="589"/>
      <c r="AU6" s="589"/>
      <c r="AV6" s="589"/>
      <c r="AW6" s="589"/>
      <c r="AX6" s="589"/>
      <c r="AY6" s="589"/>
      <c r="AZ6" s="589"/>
      <c r="BA6" s="589"/>
      <c r="BB6" s="589"/>
      <c r="BC6" s="589"/>
      <c r="BD6" s="589"/>
      <c r="BE6" s="589"/>
      <c r="BF6" s="590"/>
      <c r="BG6" s="591">
        <v>85745866</v>
      </c>
      <c r="BH6" s="592"/>
      <c r="BI6" s="592"/>
      <c r="BJ6" s="592"/>
      <c r="BK6" s="592"/>
      <c r="BL6" s="592"/>
      <c r="BM6" s="592"/>
      <c r="BN6" s="593"/>
      <c r="BO6" s="594">
        <v>90.6</v>
      </c>
      <c r="BP6" s="594"/>
      <c r="BQ6" s="594"/>
      <c r="BR6" s="594"/>
      <c r="BS6" s="595">
        <v>561001</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1057232</v>
      </c>
      <c r="CS6" s="592"/>
      <c r="CT6" s="592"/>
      <c r="CU6" s="592"/>
      <c r="CV6" s="592"/>
      <c r="CW6" s="592"/>
      <c r="CX6" s="592"/>
      <c r="CY6" s="593"/>
      <c r="CZ6" s="594">
        <v>0.6</v>
      </c>
      <c r="DA6" s="594"/>
      <c r="DB6" s="594"/>
      <c r="DC6" s="594"/>
      <c r="DD6" s="600">
        <v>72239</v>
      </c>
      <c r="DE6" s="592"/>
      <c r="DF6" s="592"/>
      <c r="DG6" s="592"/>
      <c r="DH6" s="592"/>
      <c r="DI6" s="592"/>
      <c r="DJ6" s="592"/>
      <c r="DK6" s="592"/>
      <c r="DL6" s="592"/>
      <c r="DM6" s="592"/>
      <c r="DN6" s="592"/>
      <c r="DO6" s="592"/>
      <c r="DP6" s="593"/>
      <c r="DQ6" s="600">
        <v>1057232</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198123</v>
      </c>
      <c r="S7" s="592"/>
      <c r="T7" s="592"/>
      <c r="U7" s="592"/>
      <c r="V7" s="592"/>
      <c r="W7" s="592"/>
      <c r="X7" s="592"/>
      <c r="Y7" s="593"/>
      <c r="Z7" s="594">
        <v>0.1</v>
      </c>
      <c r="AA7" s="594"/>
      <c r="AB7" s="594"/>
      <c r="AC7" s="594"/>
      <c r="AD7" s="595">
        <v>198123</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47744310</v>
      </c>
      <c r="BH7" s="592"/>
      <c r="BI7" s="592"/>
      <c r="BJ7" s="592"/>
      <c r="BK7" s="592"/>
      <c r="BL7" s="592"/>
      <c r="BM7" s="592"/>
      <c r="BN7" s="593"/>
      <c r="BO7" s="594">
        <v>50.4</v>
      </c>
      <c r="BP7" s="594"/>
      <c r="BQ7" s="594"/>
      <c r="BR7" s="594"/>
      <c r="BS7" s="595">
        <v>561001</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15528921</v>
      </c>
      <c r="CS7" s="592"/>
      <c r="CT7" s="592"/>
      <c r="CU7" s="592"/>
      <c r="CV7" s="592"/>
      <c r="CW7" s="592"/>
      <c r="CX7" s="592"/>
      <c r="CY7" s="593"/>
      <c r="CZ7" s="594">
        <v>9</v>
      </c>
      <c r="DA7" s="594"/>
      <c r="DB7" s="594"/>
      <c r="DC7" s="594"/>
      <c r="DD7" s="600">
        <v>310160</v>
      </c>
      <c r="DE7" s="592"/>
      <c r="DF7" s="592"/>
      <c r="DG7" s="592"/>
      <c r="DH7" s="592"/>
      <c r="DI7" s="592"/>
      <c r="DJ7" s="592"/>
      <c r="DK7" s="592"/>
      <c r="DL7" s="592"/>
      <c r="DM7" s="592"/>
      <c r="DN7" s="592"/>
      <c r="DO7" s="592"/>
      <c r="DP7" s="593"/>
      <c r="DQ7" s="600">
        <v>12695453</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379045</v>
      </c>
      <c r="S8" s="592"/>
      <c r="T8" s="592"/>
      <c r="U8" s="592"/>
      <c r="V8" s="592"/>
      <c r="W8" s="592"/>
      <c r="X8" s="592"/>
      <c r="Y8" s="593"/>
      <c r="Z8" s="594">
        <v>0.2</v>
      </c>
      <c r="AA8" s="594"/>
      <c r="AB8" s="594"/>
      <c r="AC8" s="594"/>
      <c r="AD8" s="595">
        <v>379045</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904836</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74977280</v>
      </c>
      <c r="CS8" s="592"/>
      <c r="CT8" s="592"/>
      <c r="CU8" s="592"/>
      <c r="CV8" s="592"/>
      <c r="CW8" s="592"/>
      <c r="CX8" s="592"/>
      <c r="CY8" s="593"/>
      <c r="CZ8" s="594">
        <v>43.2</v>
      </c>
      <c r="DA8" s="594"/>
      <c r="DB8" s="594"/>
      <c r="DC8" s="594"/>
      <c r="DD8" s="600">
        <v>5485297</v>
      </c>
      <c r="DE8" s="592"/>
      <c r="DF8" s="592"/>
      <c r="DG8" s="592"/>
      <c r="DH8" s="592"/>
      <c r="DI8" s="592"/>
      <c r="DJ8" s="592"/>
      <c r="DK8" s="592"/>
      <c r="DL8" s="592"/>
      <c r="DM8" s="592"/>
      <c r="DN8" s="592"/>
      <c r="DO8" s="592"/>
      <c r="DP8" s="593"/>
      <c r="DQ8" s="600">
        <v>39012679</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699004</v>
      </c>
      <c r="S9" s="592"/>
      <c r="T9" s="592"/>
      <c r="U9" s="592"/>
      <c r="V9" s="592"/>
      <c r="W9" s="592"/>
      <c r="X9" s="592"/>
      <c r="Y9" s="593"/>
      <c r="Z9" s="594">
        <v>0.4</v>
      </c>
      <c r="AA9" s="594"/>
      <c r="AB9" s="594"/>
      <c r="AC9" s="594"/>
      <c r="AD9" s="595">
        <v>699004</v>
      </c>
      <c r="AE9" s="595"/>
      <c r="AF9" s="595"/>
      <c r="AG9" s="595"/>
      <c r="AH9" s="595"/>
      <c r="AI9" s="595"/>
      <c r="AJ9" s="595"/>
      <c r="AK9" s="595"/>
      <c r="AL9" s="596">
        <v>0.7</v>
      </c>
      <c r="AM9" s="597"/>
      <c r="AN9" s="597"/>
      <c r="AO9" s="598"/>
      <c r="AP9" s="588" t="s">
        <v>222</v>
      </c>
      <c r="AQ9" s="589"/>
      <c r="AR9" s="589"/>
      <c r="AS9" s="589"/>
      <c r="AT9" s="589"/>
      <c r="AU9" s="589"/>
      <c r="AV9" s="589"/>
      <c r="AW9" s="589"/>
      <c r="AX9" s="589"/>
      <c r="AY9" s="589"/>
      <c r="AZ9" s="589"/>
      <c r="BA9" s="589"/>
      <c r="BB9" s="589"/>
      <c r="BC9" s="589"/>
      <c r="BD9" s="589"/>
      <c r="BE9" s="589"/>
      <c r="BF9" s="590"/>
      <c r="BG9" s="591">
        <v>40567379</v>
      </c>
      <c r="BH9" s="592"/>
      <c r="BI9" s="592"/>
      <c r="BJ9" s="592"/>
      <c r="BK9" s="592"/>
      <c r="BL9" s="592"/>
      <c r="BM9" s="592"/>
      <c r="BN9" s="593"/>
      <c r="BO9" s="594">
        <v>42.9</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16204655</v>
      </c>
      <c r="CS9" s="592"/>
      <c r="CT9" s="592"/>
      <c r="CU9" s="592"/>
      <c r="CV9" s="592"/>
      <c r="CW9" s="592"/>
      <c r="CX9" s="592"/>
      <c r="CY9" s="593"/>
      <c r="CZ9" s="594">
        <v>9.3000000000000007</v>
      </c>
      <c r="DA9" s="594"/>
      <c r="DB9" s="594"/>
      <c r="DC9" s="594"/>
      <c r="DD9" s="600">
        <v>1094950</v>
      </c>
      <c r="DE9" s="592"/>
      <c r="DF9" s="592"/>
      <c r="DG9" s="592"/>
      <c r="DH9" s="592"/>
      <c r="DI9" s="592"/>
      <c r="DJ9" s="592"/>
      <c r="DK9" s="592"/>
      <c r="DL9" s="592"/>
      <c r="DM9" s="592"/>
      <c r="DN9" s="592"/>
      <c r="DO9" s="592"/>
      <c r="DP9" s="593"/>
      <c r="DQ9" s="600">
        <v>14073352</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4949191</v>
      </c>
      <c r="S10" s="592"/>
      <c r="T10" s="592"/>
      <c r="U10" s="592"/>
      <c r="V10" s="592"/>
      <c r="W10" s="592"/>
      <c r="X10" s="592"/>
      <c r="Y10" s="593"/>
      <c r="Z10" s="594">
        <v>2.8</v>
      </c>
      <c r="AA10" s="594"/>
      <c r="AB10" s="594"/>
      <c r="AC10" s="594"/>
      <c r="AD10" s="595">
        <v>4949191</v>
      </c>
      <c r="AE10" s="595"/>
      <c r="AF10" s="595"/>
      <c r="AG10" s="595"/>
      <c r="AH10" s="595"/>
      <c r="AI10" s="595"/>
      <c r="AJ10" s="595"/>
      <c r="AK10" s="595"/>
      <c r="AL10" s="596">
        <v>4.9000000000000004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1445561</v>
      </c>
      <c r="BH10" s="592"/>
      <c r="BI10" s="592"/>
      <c r="BJ10" s="592"/>
      <c r="BK10" s="592"/>
      <c r="BL10" s="592"/>
      <c r="BM10" s="592"/>
      <c r="BN10" s="593"/>
      <c r="BO10" s="594">
        <v>1.5</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272159</v>
      </c>
      <c r="CS10" s="592"/>
      <c r="CT10" s="592"/>
      <c r="CU10" s="592"/>
      <c r="CV10" s="592"/>
      <c r="CW10" s="592"/>
      <c r="CX10" s="592"/>
      <c r="CY10" s="593"/>
      <c r="CZ10" s="594">
        <v>0.2</v>
      </c>
      <c r="DA10" s="594"/>
      <c r="DB10" s="594"/>
      <c r="DC10" s="594"/>
      <c r="DD10" s="600">
        <v>30390</v>
      </c>
      <c r="DE10" s="592"/>
      <c r="DF10" s="592"/>
      <c r="DG10" s="592"/>
      <c r="DH10" s="592"/>
      <c r="DI10" s="592"/>
      <c r="DJ10" s="592"/>
      <c r="DK10" s="592"/>
      <c r="DL10" s="592"/>
      <c r="DM10" s="592"/>
      <c r="DN10" s="592"/>
      <c r="DO10" s="592"/>
      <c r="DP10" s="593"/>
      <c r="DQ10" s="600">
        <v>176562</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4087</v>
      </c>
      <c r="S11" s="592"/>
      <c r="T11" s="592"/>
      <c r="U11" s="592"/>
      <c r="V11" s="592"/>
      <c r="W11" s="592"/>
      <c r="X11" s="592"/>
      <c r="Y11" s="593"/>
      <c r="Z11" s="594">
        <v>0</v>
      </c>
      <c r="AA11" s="594"/>
      <c r="AB11" s="594"/>
      <c r="AC11" s="594"/>
      <c r="AD11" s="595">
        <v>4087</v>
      </c>
      <c r="AE11" s="595"/>
      <c r="AF11" s="595"/>
      <c r="AG11" s="595"/>
      <c r="AH11" s="595"/>
      <c r="AI11" s="595"/>
      <c r="AJ11" s="595"/>
      <c r="AK11" s="595"/>
      <c r="AL11" s="596">
        <v>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4826534</v>
      </c>
      <c r="BH11" s="592"/>
      <c r="BI11" s="592"/>
      <c r="BJ11" s="592"/>
      <c r="BK11" s="592"/>
      <c r="BL11" s="592"/>
      <c r="BM11" s="592"/>
      <c r="BN11" s="593"/>
      <c r="BO11" s="594">
        <v>5.0999999999999996</v>
      </c>
      <c r="BP11" s="594"/>
      <c r="BQ11" s="594"/>
      <c r="BR11" s="594"/>
      <c r="BS11" s="600">
        <v>561001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528744</v>
      </c>
      <c r="CS11" s="592"/>
      <c r="CT11" s="592"/>
      <c r="CU11" s="592"/>
      <c r="CV11" s="592"/>
      <c r="CW11" s="592"/>
      <c r="CX11" s="592"/>
      <c r="CY11" s="593"/>
      <c r="CZ11" s="594">
        <v>0.3</v>
      </c>
      <c r="DA11" s="594"/>
      <c r="DB11" s="594"/>
      <c r="DC11" s="594"/>
      <c r="DD11" s="600">
        <v>39565</v>
      </c>
      <c r="DE11" s="592"/>
      <c r="DF11" s="592"/>
      <c r="DG11" s="592"/>
      <c r="DH11" s="592"/>
      <c r="DI11" s="592"/>
      <c r="DJ11" s="592"/>
      <c r="DK11" s="592"/>
      <c r="DL11" s="592"/>
      <c r="DM11" s="592"/>
      <c r="DN11" s="592"/>
      <c r="DO11" s="592"/>
      <c r="DP11" s="593"/>
      <c r="DQ11" s="600">
        <v>475935</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33453248</v>
      </c>
      <c r="BH12" s="592"/>
      <c r="BI12" s="592"/>
      <c r="BJ12" s="592"/>
      <c r="BK12" s="592"/>
      <c r="BL12" s="592"/>
      <c r="BM12" s="592"/>
      <c r="BN12" s="593"/>
      <c r="BO12" s="594">
        <v>35.299999999999997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4126763</v>
      </c>
      <c r="CS12" s="592"/>
      <c r="CT12" s="592"/>
      <c r="CU12" s="592"/>
      <c r="CV12" s="592"/>
      <c r="CW12" s="592"/>
      <c r="CX12" s="592"/>
      <c r="CY12" s="593"/>
      <c r="CZ12" s="594">
        <v>2.4</v>
      </c>
      <c r="DA12" s="594"/>
      <c r="DB12" s="594"/>
      <c r="DC12" s="594"/>
      <c r="DD12" s="600">
        <v>20441</v>
      </c>
      <c r="DE12" s="592"/>
      <c r="DF12" s="592"/>
      <c r="DG12" s="592"/>
      <c r="DH12" s="592"/>
      <c r="DI12" s="592"/>
      <c r="DJ12" s="592"/>
      <c r="DK12" s="592"/>
      <c r="DL12" s="592"/>
      <c r="DM12" s="592"/>
      <c r="DN12" s="592"/>
      <c r="DO12" s="592"/>
      <c r="DP12" s="593"/>
      <c r="DQ12" s="600">
        <v>965765</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412778</v>
      </c>
      <c r="S13" s="592"/>
      <c r="T13" s="592"/>
      <c r="U13" s="592"/>
      <c r="V13" s="592"/>
      <c r="W13" s="592"/>
      <c r="X13" s="592"/>
      <c r="Y13" s="593"/>
      <c r="Z13" s="594">
        <v>0.2</v>
      </c>
      <c r="AA13" s="594"/>
      <c r="AB13" s="594"/>
      <c r="AC13" s="594"/>
      <c r="AD13" s="595">
        <v>412778</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33332875</v>
      </c>
      <c r="BH13" s="592"/>
      <c r="BI13" s="592"/>
      <c r="BJ13" s="592"/>
      <c r="BK13" s="592"/>
      <c r="BL13" s="592"/>
      <c r="BM13" s="592"/>
      <c r="BN13" s="593"/>
      <c r="BO13" s="594">
        <v>35.200000000000003</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17005248</v>
      </c>
      <c r="CS13" s="592"/>
      <c r="CT13" s="592"/>
      <c r="CU13" s="592"/>
      <c r="CV13" s="592"/>
      <c r="CW13" s="592"/>
      <c r="CX13" s="592"/>
      <c r="CY13" s="593"/>
      <c r="CZ13" s="594">
        <v>9.8000000000000007</v>
      </c>
      <c r="DA13" s="594"/>
      <c r="DB13" s="594"/>
      <c r="DC13" s="594"/>
      <c r="DD13" s="600">
        <v>6668490</v>
      </c>
      <c r="DE13" s="592"/>
      <c r="DF13" s="592"/>
      <c r="DG13" s="592"/>
      <c r="DH13" s="592"/>
      <c r="DI13" s="592"/>
      <c r="DJ13" s="592"/>
      <c r="DK13" s="592"/>
      <c r="DL13" s="592"/>
      <c r="DM13" s="592"/>
      <c r="DN13" s="592"/>
      <c r="DO13" s="592"/>
      <c r="DP13" s="593"/>
      <c r="DQ13" s="600">
        <v>11739070</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370193</v>
      </c>
      <c r="BH14" s="592"/>
      <c r="BI14" s="592"/>
      <c r="BJ14" s="592"/>
      <c r="BK14" s="592"/>
      <c r="BL14" s="592"/>
      <c r="BM14" s="592"/>
      <c r="BN14" s="593"/>
      <c r="BO14" s="594">
        <v>0.4</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6682958</v>
      </c>
      <c r="CS14" s="592"/>
      <c r="CT14" s="592"/>
      <c r="CU14" s="592"/>
      <c r="CV14" s="592"/>
      <c r="CW14" s="592"/>
      <c r="CX14" s="592"/>
      <c r="CY14" s="593"/>
      <c r="CZ14" s="594">
        <v>3.9</v>
      </c>
      <c r="DA14" s="594"/>
      <c r="DB14" s="594"/>
      <c r="DC14" s="594"/>
      <c r="DD14" s="600">
        <v>616237</v>
      </c>
      <c r="DE14" s="592"/>
      <c r="DF14" s="592"/>
      <c r="DG14" s="592"/>
      <c r="DH14" s="592"/>
      <c r="DI14" s="592"/>
      <c r="DJ14" s="592"/>
      <c r="DK14" s="592"/>
      <c r="DL14" s="592"/>
      <c r="DM14" s="592"/>
      <c r="DN14" s="592"/>
      <c r="DO14" s="592"/>
      <c r="DP14" s="593"/>
      <c r="DQ14" s="600">
        <v>6180383</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499139</v>
      </c>
      <c r="S15" s="592"/>
      <c r="T15" s="592"/>
      <c r="U15" s="592"/>
      <c r="V15" s="592"/>
      <c r="W15" s="592"/>
      <c r="X15" s="592"/>
      <c r="Y15" s="593"/>
      <c r="Z15" s="594">
        <v>0.3</v>
      </c>
      <c r="AA15" s="594"/>
      <c r="AB15" s="594"/>
      <c r="AC15" s="594"/>
      <c r="AD15" s="595">
        <v>499139</v>
      </c>
      <c r="AE15" s="595"/>
      <c r="AF15" s="595"/>
      <c r="AG15" s="595"/>
      <c r="AH15" s="595"/>
      <c r="AI15" s="595"/>
      <c r="AJ15" s="595"/>
      <c r="AK15" s="595"/>
      <c r="AL15" s="596">
        <v>0.5</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4060787</v>
      </c>
      <c r="BH15" s="592"/>
      <c r="BI15" s="592"/>
      <c r="BJ15" s="592"/>
      <c r="BK15" s="592"/>
      <c r="BL15" s="592"/>
      <c r="BM15" s="592"/>
      <c r="BN15" s="593"/>
      <c r="BO15" s="594">
        <v>4.3</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25215829</v>
      </c>
      <c r="CS15" s="592"/>
      <c r="CT15" s="592"/>
      <c r="CU15" s="592"/>
      <c r="CV15" s="592"/>
      <c r="CW15" s="592"/>
      <c r="CX15" s="592"/>
      <c r="CY15" s="593"/>
      <c r="CZ15" s="594">
        <v>14.5</v>
      </c>
      <c r="DA15" s="594"/>
      <c r="DB15" s="594"/>
      <c r="DC15" s="594"/>
      <c r="DD15" s="600">
        <v>10987907</v>
      </c>
      <c r="DE15" s="592"/>
      <c r="DF15" s="592"/>
      <c r="DG15" s="592"/>
      <c r="DH15" s="592"/>
      <c r="DI15" s="592"/>
      <c r="DJ15" s="592"/>
      <c r="DK15" s="592"/>
      <c r="DL15" s="592"/>
      <c r="DM15" s="592"/>
      <c r="DN15" s="592"/>
      <c r="DO15" s="592"/>
      <c r="DP15" s="593"/>
      <c r="DQ15" s="600">
        <v>16652339</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5720659</v>
      </c>
      <c r="S16" s="592"/>
      <c r="T16" s="592"/>
      <c r="U16" s="592"/>
      <c r="V16" s="592"/>
      <c r="W16" s="592"/>
      <c r="X16" s="592"/>
      <c r="Y16" s="593"/>
      <c r="Z16" s="594">
        <v>3.2</v>
      </c>
      <c r="AA16" s="594"/>
      <c r="AB16" s="594"/>
      <c r="AC16" s="594"/>
      <c r="AD16" s="595">
        <v>5027122</v>
      </c>
      <c r="AE16" s="595"/>
      <c r="AF16" s="595"/>
      <c r="AG16" s="595"/>
      <c r="AH16" s="595"/>
      <c r="AI16" s="595"/>
      <c r="AJ16" s="595"/>
      <c r="AK16" s="595"/>
      <c r="AL16" s="596">
        <v>4.9000000000000004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96939</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56931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5027122</v>
      </c>
      <c r="S17" s="592"/>
      <c r="T17" s="592"/>
      <c r="U17" s="592"/>
      <c r="V17" s="592"/>
      <c r="W17" s="592"/>
      <c r="X17" s="592"/>
      <c r="Y17" s="593"/>
      <c r="Z17" s="594">
        <v>2.8</v>
      </c>
      <c r="AA17" s="594"/>
      <c r="AB17" s="594"/>
      <c r="AC17" s="594"/>
      <c r="AD17" s="595">
        <v>5027122</v>
      </c>
      <c r="AE17" s="595"/>
      <c r="AF17" s="595"/>
      <c r="AG17" s="595"/>
      <c r="AH17" s="595"/>
      <c r="AI17" s="595"/>
      <c r="AJ17" s="595"/>
      <c r="AK17" s="595"/>
      <c r="AL17" s="596">
        <v>4.9000000000000004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v>117328</v>
      </c>
      <c r="BH17" s="592"/>
      <c r="BI17" s="592"/>
      <c r="BJ17" s="592"/>
      <c r="BK17" s="592"/>
      <c r="BL17" s="592"/>
      <c r="BM17" s="592"/>
      <c r="BN17" s="593"/>
      <c r="BO17" s="594">
        <v>0.1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11740562</v>
      </c>
      <c r="CS17" s="592"/>
      <c r="CT17" s="592"/>
      <c r="CU17" s="592"/>
      <c r="CV17" s="592"/>
      <c r="CW17" s="592"/>
      <c r="CX17" s="592"/>
      <c r="CY17" s="593"/>
      <c r="CZ17" s="594">
        <v>6.8</v>
      </c>
      <c r="DA17" s="594"/>
      <c r="DB17" s="594"/>
      <c r="DC17" s="594"/>
      <c r="DD17" s="600" t="s">
        <v>111</v>
      </c>
      <c r="DE17" s="592"/>
      <c r="DF17" s="592"/>
      <c r="DG17" s="592"/>
      <c r="DH17" s="592"/>
      <c r="DI17" s="592"/>
      <c r="DJ17" s="592"/>
      <c r="DK17" s="592"/>
      <c r="DL17" s="592"/>
      <c r="DM17" s="592"/>
      <c r="DN17" s="592"/>
      <c r="DO17" s="592"/>
      <c r="DP17" s="593"/>
      <c r="DQ17" s="600">
        <v>11740562</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384164</v>
      </c>
      <c r="S18" s="592"/>
      <c r="T18" s="592"/>
      <c r="U18" s="592"/>
      <c r="V18" s="592"/>
      <c r="W18" s="592"/>
      <c r="X18" s="592"/>
      <c r="Y18" s="593"/>
      <c r="Z18" s="594">
        <v>0.2</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309373</v>
      </c>
      <c r="S19" s="592"/>
      <c r="T19" s="592"/>
      <c r="U19" s="592"/>
      <c r="V19" s="592"/>
      <c r="W19" s="592"/>
      <c r="X19" s="592"/>
      <c r="Y19" s="593"/>
      <c r="Z19" s="594">
        <v>0.2</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8891154</v>
      </c>
      <c r="BH19" s="592"/>
      <c r="BI19" s="592"/>
      <c r="BJ19" s="592"/>
      <c r="BK19" s="592"/>
      <c r="BL19" s="592"/>
      <c r="BM19" s="592"/>
      <c r="BN19" s="593"/>
      <c r="BO19" s="594">
        <v>9.4</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108461332</v>
      </c>
      <c r="S20" s="592"/>
      <c r="T20" s="592"/>
      <c r="U20" s="592"/>
      <c r="V20" s="592"/>
      <c r="W20" s="592"/>
      <c r="X20" s="592"/>
      <c r="Y20" s="593"/>
      <c r="Z20" s="594">
        <v>60.8</v>
      </c>
      <c r="AA20" s="594"/>
      <c r="AB20" s="594"/>
      <c r="AC20" s="594"/>
      <c r="AD20" s="595">
        <v>100687400</v>
      </c>
      <c r="AE20" s="595"/>
      <c r="AF20" s="595"/>
      <c r="AG20" s="595"/>
      <c r="AH20" s="595"/>
      <c r="AI20" s="595"/>
      <c r="AJ20" s="595"/>
      <c r="AK20" s="595"/>
      <c r="AL20" s="596">
        <v>98.8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8891154</v>
      </c>
      <c r="BH20" s="592"/>
      <c r="BI20" s="592"/>
      <c r="BJ20" s="592"/>
      <c r="BK20" s="592"/>
      <c r="BL20" s="592"/>
      <c r="BM20" s="592"/>
      <c r="BN20" s="593"/>
      <c r="BO20" s="594">
        <v>9.4</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173437290</v>
      </c>
      <c r="CS20" s="592"/>
      <c r="CT20" s="592"/>
      <c r="CU20" s="592"/>
      <c r="CV20" s="592"/>
      <c r="CW20" s="592"/>
      <c r="CX20" s="592"/>
      <c r="CY20" s="593"/>
      <c r="CZ20" s="594">
        <v>100</v>
      </c>
      <c r="DA20" s="594"/>
      <c r="DB20" s="594"/>
      <c r="DC20" s="594"/>
      <c r="DD20" s="600">
        <v>25325676</v>
      </c>
      <c r="DE20" s="592"/>
      <c r="DF20" s="592"/>
      <c r="DG20" s="592"/>
      <c r="DH20" s="592"/>
      <c r="DI20" s="592"/>
      <c r="DJ20" s="592"/>
      <c r="DK20" s="592"/>
      <c r="DL20" s="592"/>
      <c r="DM20" s="592"/>
      <c r="DN20" s="592"/>
      <c r="DO20" s="592"/>
      <c r="DP20" s="593"/>
      <c r="DQ20" s="600">
        <v>114826263</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68003</v>
      </c>
      <c r="S21" s="592"/>
      <c r="T21" s="592"/>
      <c r="U21" s="592"/>
      <c r="V21" s="592"/>
      <c r="W21" s="592"/>
      <c r="X21" s="592"/>
      <c r="Y21" s="593"/>
      <c r="Z21" s="594">
        <v>0</v>
      </c>
      <c r="AA21" s="594"/>
      <c r="AB21" s="594"/>
      <c r="AC21" s="594"/>
      <c r="AD21" s="595">
        <v>68003</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5187</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1529388</v>
      </c>
      <c r="S22" s="592"/>
      <c r="T22" s="592"/>
      <c r="U22" s="592"/>
      <c r="V22" s="592"/>
      <c r="W22" s="592"/>
      <c r="X22" s="592"/>
      <c r="Y22" s="593"/>
      <c r="Z22" s="594">
        <v>0.9</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v>1805572</v>
      </c>
      <c r="BH22" s="592"/>
      <c r="BI22" s="592"/>
      <c r="BJ22" s="592"/>
      <c r="BK22" s="592"/>
      <c r="BL22" s="592"/>
      <c r="BM22" s="592"/>
      <c r="BN22" s="593"/>
      <c r="BO22" s="594">
        <v>1.9</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3079994</v>
      </c>
      <c r="S23" s="592"/>
      <c r="T23" s="592"/>
      <c r="U23" s="592"/>
      <c r="V23" s="592"/>
      <c r="W23" s="592"/>
      <c r="X23" s="592"/>
      <c r="Y23" s="593"/>
      <c r="Z23" s="594">
        <v>1.7</v>
      </c>
      <c r="AA23" s="594"/>
      <c r="AB23" s="594"/>
      <c r="AC23" s="594"/>
      <c r="AD23" s="595">
        <v>303041</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7080395</v>
      </c>
      <c r="BH23" s="592"/>
      <c r="BI23" s="592"/>
      <c r="BJ23" s="592"/>
      <c r="BK23" s="592"/>
      <c r="BL23" s="592"/>
      <c r="BM23" s="592"/>
      <c r="BN23" s="593"/>
      <c r="BO23" s="594">
        <v>7.5</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1579007</v>
      </c>
      <c r="S24" s="592"/>
      <c r="T24" s="592"/>
      <c r="U24" s="592"/>
      <c r="V24" s="592"/>
      <c r="W24" s="592"/>
      <c r="X24" s="592"/>
      <c r="Y24" s="593"/>
      <c r="Z24" s="594">
        <v>0.9</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89477100</v>
      </c>
      <c r="CS24" s="581"/>
      <c r="CT24" s="581"/>
      <c r="CU24" s="581"/>
      <c r="CV24" s="581"/>
      <c r="CW24" s="581"/>
      <c r="CX24" s="581"/>
      <c r="CY24" s="582"/>
      <c r="CZ24" s="618">
        <v>51.6</v>
      </c>
      <c r="DA24" s="619"/>
      <c r="DB24" s="619"/>
      <c r="DC24" s="620"/>
      <c r="DD24" s="617">
        <v>57348884</v>
      </c>
      <c r="DE24" s="581"/>
      <c r="DF24" s="581"/>
      <c r="DG24" s="581"/>
      <c r="DH24" s="581"/>
      <c r="DI24" s="581"/>
      <c r="DJ24" s="581"/>
      <c r="DK24" s="582"/>
      <c r="DL24" s="617">
        <v>56663624</v>
      </c>
      <c r="DM24" s="581"/>
      <c r="DN24" s="581"/>
      <c r="DO24" s="581"/>
      <c r="DP24" s="581"/>
      <c r="DQ24" s="581"/>
      <c r="DR24" s="581"/>
      <c r="DS24" s="581"/>
      <c r="DT24" s="581"/>
      <c r="DU24" s="581"/>
      <c r="DV24" s="582"/>
      <c r="DW24" s="585">
        <v>53.3</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29785035</v>
      </c>
      <c r="S25" s="592"/>
      <c r="T25" s="592"/>
      <c r="U25" s="592"/>
      <c r="V25" s="592"/>
      <c r="W25" s="592"/>
      <c r="X25" s="592"/>
      <c r="Y25" s="593"/>
      <c r="Z25" s="594">
        <v>16.7</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33133903</v>
      </c>
      <c r="CS25" s="623"/>
      <c r="CT25" s="623"/>
      <c r="CU25" s="623"/>
      <c r="CV25" s="623"/>
      <c r="CW25" s="623"/>
      <c r="CX25" s="623"/>
      <c r="CY25" s="624"/>
      <c r="CZ25" s="625">
        <v>19.100000000000001</v>
      </c>
      <c r="DA25" s="626"/>
      <c r="DB25" s="626"/>
      <c r="DC25" s="627"/>
      <c r="DD25" s="600">
        <v>29794287</v>
      </c>
      <c r="DE25" s="623"/>
      <c r="DF25" s="623"/>
      <c r="DG25" s="623"/>
      <c r="DH25" s="623"/>
      <c r="DI25" s="623"/>
      <c r="DJ25" s="623"/>
      <c r="DK25" s="624"/>
      <c r="DL25" s="600">
        <v>29142702</v>
      </c>
      <c r="DM25" s="623"/>
      <c r="DN25" s="623"/>
      <c r="DO25" s="623"/>
      <c r="DP25" s="623"/>
      <c r="DQ25" s="623"/>
      <c r="DR25" s="623"/>
      <c r="DS25" s="623"/>
      <c r="DT25" s="623"/>
      <c r="DU25" s="623"/>
      <c r="DV25" s="624"/>
      <c r="DW25" s="596">
        <v>27.4</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v>166879</v>
      </c>
      <c r="S26" s="592"/>
      <c r="T26" s="592"/>
      <c r="U26" s="592"/>
      <c r="V26" s="592"/>
      <c r="W26" s="592"/>
      <c r="X26" s="592"/>
      <c r="Y26" s="593"/>
      <c r="Z26" s="594">
        <v>0.1</v>
      </c>
      <c r="AA26" s="594"/>
      <c r="AB26" s="594"/>
      <c r="AC26" s="594"/>
      <c r="AD26" s="595">
        <v>166879</v>
      </c>
      <c r="AE26" s="595"/>
      <c r="AF26" s="595"/>
      <c r="AG26" s="595"/>
      <c r="AH26" s="595"/>
      <c r="AI26" s="595"/>
      <c r="AJ26" s="595"/>
      <c r="AK26" s="595"/>
      <c r="AL26" s="596">
        <v>0.2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22532801</v>
      </c>
      <c r="CS26" s="592"/>
      <c r="CT26" s="592"/>
      <c r="CU26" s="592"/>
      <c r="CV26" s="592"/>
      <c r="CW26" s="592"/>
      <c r="CX26" s="592"/>
      <c r="CY26" s="593"/>
      <c r="CZ26" s="625">
        <v>13</v>
      </c>
      <c r="DA26" s="626"/>
      <c r="DB26" s="626"/>
      <c r="DC26" s="627"/>
      <c r="DD26" s="600">
        <v>19745995</v>
      </c>
      <c r="DE26" s="592"/>
      <c r="DF26" s="592"/>
      <c r="DG26" s="592"/>
      <c r="DH26" s="592"/>
      <c r="DI26" s="592"/>
      <c r="DJ26" s="592"/>
      <c r="DK26" s="593"/>
      <c r="DL26" s="600" t="s">
        <v>278</v>
      </c>
      <c r="DM26" s="592"/>
      <c r="DN26" s="592"/>
      <c r="DO26" s="592"/>
      <c r="DP26" s="592"/>
      <c r="DQ26" s="592"/>
      <c r="DR26" s="592"/>
      <c r="DS26" s="592"/>
      <c r="DT26" s="592"/>
      <c r="DU26" s="592"/>
      <c r="DV26" s="593"/>
      <c r="DW26" s="596" t="s">
        <v>278</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8030594</v>
      </c>
      <c r="S27" s="592"/>
      <c r="T27" s="592"/>
      <c r="U27" s="592"/>
      <c r="V27" s="592"/>
      <c r="W27" s="592"/>
      <c r="X27" s="592"/>
      <c r="Y27" s="593"/>
      <c r="Z27" s="594">
        <v>4.5</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94637020</v>
      </c>
      <c r="BH27" s="592"/>
      <c r="BI27" s="592"/>
      <c r="BJ27" s="592"/>
      <c r="BK27" s="592"/>
      <c r="BL27" s="592"/>
      <c r="BM27" s="592"/>
      <c r="BN27" s="593"/>
      <c r="BO27" s="594">
        <v>100</v>
      </c>
      <c r="BP27" s="594"/>
      <c r="BQ27" s="594"/>
      <c r="BR27" s="594"/>
      <c r="BS27" s="600">
        <v>561001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44606614</v>
      </c>
      <c r="CS27" s="623"/>
      <c r="CT27" s="623"/>
      <c r="CU27" s="623"/>
      <c r="CV27" s="623"/>
      <c r="CW27" s="623"/>
      <c r="CX27" s="623"/>
      <c r="CY27" s="624"/>
      <c r="CZ27" s="625">
        <v>25.7</v>
      </c>
      <c r="DA27" s="626"/>
      <c r="DB27" s="626"/>
      <c r="DC27" s="627"/>
      <c r="DD27" s="600">
        <v>15818014</v>
      </c>
      <c r="DE27" s="623"/>
      <c r="DF27" s="623"/>
      <c r="DG27" s="623"/>
      <c r="DH27" s="623"/>
      <c r="DI27" s="623"/>
      <c r="DJ27" s="623"/>
      <c r="DK27" s="624"/>
      <c r="DL27" s="600">
        <v>15802954</v>
      </c>
      <c r="DM27" s="623"/>
      <c r="DN27" s="623"/>
      <c r="DO27" s="623"/>
      <c r="DP27" s="623"/>
      <c r="DQ27" s="623"/>
      <c r="DR27" s="623"/>
      <c r="DS27" s="623"/>
      <c r="DT27" s="623"/>
      <c r="DU27" s="623"/>
      <c r="DV27" s="624"/>
      <c r="DW27" s="596">
        <v>14.9</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618720</v>
      </c>
      <c r="S28" s="592"/>
      <c r="T28" s="592"/>
      <c r="U28" s="592"/>
      <c r="V28" s="592"/>
      <c r="W28" s="592"/>
      <c r="X28" s="592"/>
      <c r="Y28" s="593"/>
      <c r="Z28" s="594">
        <v>0.3</v>
      </c>
      <c r="AA28" s="594"/>
      <c r="AB28" s="594"/>
      <c r="AC28" s="594"/>
      <c r="AD28" s="595">
        <v>213770</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11736583</v>
      </c>
      <c r="CS28" s="592"/>
      <c r="CT28" s="592"/>
      <c r="CU28" s="592"/>
      <c r="CV28" s="592"/>
      <c r="CW28" s="592"/>
      <c r="CX28" s="592"/>
      <c r="CY28" s="593"/>
      <c r="CZ28" s="625">
        <v>6.8</v>
      </c>
      <c r="DA28" s="626"/>
      <c r="DB28" s="626"/>
      <c r="DC28" s="627"/>
      <c r="DD28" s="600">
        <v>11736583</v>
      </c>
      <c r="DE28" s="592"/>
      <c r="DF28" s="592"/>
      <c r="DG28" s="592"/>
      <c r="DH28" s="592"/>
      <c r="DI28" s="592"/>
      <c r="DJ28" s="592"/>
      <c r="DK28" s="593"/>
      <c r="DL28" s="600">
        <v>11717968</v>
      </c>
      <c r="DM28" s="592"/>
      <c r="DN28" s="592"/>
      <c r="DO28" s="592"/>
      <c r="DP28" s="592"/>
      <c r="DQ28" s="592"/>
      <c r="DR28" s="592"/>
      <c r="DS28" s="592"/>
      <c r="DT28" s="592"/>
      <c r="DU28" s="592"/>
      <c r="DV28" s="593"/>
      <c r="DW28" s="596">
        <v>11</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672673</v>
      </c>
      <c r="S29" s="592"/>
      <c r="T29" s="592"/>
      <c r="U29" s="592"/>
      <c r="V29" s="592"/>
      <c r="W29" s="592"/>
      <c r="X29" s="592"/>
      <c r="Y29" s="593"/>
      <c r="Z29" s="594">
        <v>0.4</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11735041</v>
      </c>
      <c r="CS29" s="623"/>
      <c r="CT29" s="623"/>
      <c r="CU29" s="623"/>
      <c r="CV29" s="623"/>
      <c r="CW29" s="623"/>
      <c r="CX29" s="623"/>
      <c r="CY29" s="624"/>
      <c r="CZ29" s="625">
        <v>6.8</v>
      </c>
      <c r="DA29" s="626"/>
      <c r="DB29" s="626"/>
      <c r="DC29" s="627"/>
      <c r="DD29" s="600">
        <v>11735041</v>
      </c>
      <c r="DE29" s="623"/>
      <c r="DF29" s="623"/>
      <c r="DG29" s="623"/>
      <c r="DH29" s="623"/>
      <c r="DI29" s="623"/>
      <c r="DJ29" s="623"/>
      <c r="DK29" s="624"/>
      <c r="DL29" s="600">
        <v>11716426</v>
      </c>
      <c r="DM29" s="623"/>
      <c r="DN29" s="623"/>
      <c r="DO29" s="623"/>
      <c r="DP29" s="623"/>
      <c r="DQ29" s="623"/>
      <c r="DR29" s="623"/>
      <c r="DS29" s="623"/>
      <c r="DT29" s="623"/>
      <c r="DU29" s="623"/>
      <c r="DV29" s="624"/>
      <c r="DW29" s="596">
        <v>11</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1700308</v>
      </c>
      <c r="S30" s="592"/>
      <c r="T30" s="592"/>
      <c r="U30" s="592"/>
      <c r="V30" s="592"/>
      <c r="W30" s="592"/>
      <c r="X30" s="592"/>
      <c r="Y30" s="593"/>
      <c r="Z30" s="594">
        <v>1</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98.6</v>
      </c>
      <c r="BH30" s="650"/>
      <c r="BI30" s="650"/>
      <c r="BJ30" s="650"/>
      <c r="BK30" s="650"/>
      <c r="BL30" s="650"/>
      <c r="BM30" s="586">
        <v>94.7</v>
      </c>
      <c r="BN30" s="650"/>
      <c r="BO30" s="650"/>
      <c r="BP30" s="650"/>
      <c r="BQ30" s="651"/>
      <c r="BR30" s="649">
        <v>98.5</v>
      </c>
      <c r="BS30" s="650"/>
      <c r="BT30" s="650"/>
      <c r="BU30" s="650"/>
      <c r="BV30" s="650"/>
      <c r="BW30" s="650"/>
      <c r="BX30" s="586">
        <v>94.3</v>
      </c>
      <c r="BY30" s="650"/>
      <c r="BZ30" s="650"/>
      <c r="CA30" s="650"/>
      <c r="CB30" s="651"/>
      <c r="CD30" s="654"/>
      <c r="CE30" s="655"/>
      <c r="CF30" s="605" t="s">
        <v>291</v>
      </c>
      <c r="CG30" s="606"/>
      <c r="CH30" s="606"/>
      <c r="CI30" s="606"/>
      <c r="CJ30" s="606"/>
      <c r="CK30" s="606"/>
      <c r="CL30" s="606"/>
      <c r="CM30" s="606"/>
      <c r="CN30" s="606"/>
      <c r="CO30" s="606"/>
      <c r="CP30" s="606"/>
      <c r="CQ30" s="607"/>
      <c r="CR30" s="591">
        <v>10311194</v>
      </c>
      <c r="CS30" s="592"/>
      <c r="CT30" s="592"/>
      <c r="CU30" s="592"/>
      <c r="CV30" s="592"/>
      <c r="CW30" s="592"/>
      <c r="CX30" s="592"/>
      <c r="CY30" s="593"/>
      <c r="CZ30" s="625">
        <v>5.9</v>
      </c>
      <c r="DA30" s="626"/>
      <c r="DB30" s="626"/>
      <c r="DC30" s="627"/>
      <c r="DD30" s="600">
        <v>10311194</v>
      </c>
      <c r="DE30" s="592"/>
      <c r="DF30" s="592"/>
      <c r="DG30" s="592"/>
      <c r="DH30" s="592"/>
      <c r="DI30" s="592"/>
      <c r="DJ30" s="592"/>
      <c r="DK30" s="593"/>
      <c r="DL30" s="600">
        <v>10292579</v>
      </c>
      <c r="DM30" s="592"/>
      <c r="DN30" s="592"/>
      <c r="DO30" s="592"/>
      <c r="DP30" s="592"/>
      <c r="DQ30" s="592"/>
      <c r="DR30" s="592"/>
      <c r="DS30" s="592"/>
      <c r="DT30" s="592"/>
      <c r="DU30" s="592"/>
      <c r="DV30" s="593"/>
      <c r="DW30" s="596">
        <v>9.6999999999999993</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1479178</v>
      </c>
      <c r="S31" s="592"/>
      <c r="T31" s="592"/>
      <c r="U31" s="592"/>
      <c r="V31" s="592"/>
      <c r="W31" s="592"/>
      <c r="X31" s="592"/>
      <c r="Y31" s="593"/>
      <c r="Z31" s="594">
        <v>0.8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98.3</v>
      </c>
      <c r="BH31" s="623"/>
      <c r="BI31" s="623"/>
      <c r="BJ31" s="623"/>
      <c r="BK31" s="623"/>
      <c r="BL31" s="623"/>
      <c r="BM31" s="597">
        <v>93.5</v>
      </c>
      <c r="BN31" s="647"/>
      <c r="BO31" s="647"/>
      <c r="BP31" s="647"/>
      <c r="BQ31" s="648"/>
      <c r="BR31" s="646">
        <v>98.3</v>
      </c>
      <c r="BS31" s="623"/>
      <c r="BT31" s="623"/>
      <c r="BU31" s="623"/>
      <c r="BV31" s="623"/>
      <c r="BW31" s="623"/>
      <c r="BX31" s="597">
        <v>93.1</v>
      </c>
      <c r="BY31" s="647"/>
      <c r="BZ31" s="647"/>
      <c r="CA31" s="647"/>
      <c r="CB31" s="648"/>
      <c r="CD31" s="654"/>
      <c r="CE31" s="655"/>
      <c r="CF31" s="605" t="s">
        <v>295</v>
      </c>
      <c r="CG31" s="606"/>
      <c r="CH31" s="606"/>
      <c r="CI31" s="606"/>
      <c r="CJ31" s="606"/>
      <c r="CK31" s="606"/>
      <c r="CL31" s="606"/>
      <c r="CM31" s="606"/>
      <c r="CN31" s="606"/>
      <c r="CO31" s="606"/>
      <c r="CP31" s="606"/>
      <c r="CQ31" s="607"/>
      <c r="CR31" s="591">
        <v>1423847</v>
      </c>
      <c r="CS31" s="623"/>
      <c r="CT31" s="623"/>
      <c r="CU31" s="623"/>
      <c r="CV31" s="623"/>
      <c r="CW31" s="623"/>
      <c r="CX31" s="623"/>
      <c r="CY31" s="624"/>
      <c r="CZ31" s="625">
        <v>0.8</v>
      </c>
      <c r="DA31" s="626"/>
      <c r="DB31" s="626"/>
      <c r="DC31" s="627"/>
      <c r="DD31" s="600">
        <v>1423847</v>
      </c>
      <c r="DE31" s="623"/>
      <c r="DF31" s="623"/>
      <c r="DG31" s="623"/>
      <c r="DH31" s="623"/>
      <c r="DI31" s="623"/>
      <c r="DJ31" s="623"/>
      <c r="DK31" s="624"/>
      <c r="DL31" s="600">
        <v>1423847</v>
      </c>
      <c r="DM31" s="623"/>
      <c r="DN31" s="623"/>
      <c r="DO31" s="623"/>
      <c r="DP31" s="623"/>
      <c r="DQ31" s="623"/>
      <c r="DR31" s="623"/>
      <c r="DS31" s="623"/>
      <c r="DT31" s="623"/>
      <c r="DU31" s="623"/>
      <c r="DV31" s="624"/>
      <c r="DW31" s="596">
        <v>1.3</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5107387</v>
      </c>
      <c r="S32" s="592"/>
      <c r="T32" s="592"/>
      <c r="U32" s="592"/>
      <c r="V32" s="592"/>
      <c r="W32" s="592"/>
      <c r="X32" s="592"/>
      <c r="Y32" s="593"/>
      <c r="Z32" s="594">
        <v>2.9</v>
      </c>
      <c r="AA32" s="594"/>
      <c r="AB32" s="594"/>
      <c r="AC32" s="594"/>
      <c r="AD32" s="595">
        <v>432195</v>
      </c>
      <c r="AE32" s="595"/>
      <c r="AF32" s="595"/>
      <c r="AG32" s="595"/>
      <c r="AH32" s="595"/>
      <c r="AI32" s="595"/>
      <c r="AJ32" s="595"/>
      <c r="AK32" s="595"/>
      <c r="AL32" s="596">
        <v>0.4</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98.7</v>
      </c>
      <c r="BH32" s="659"/>
      <c r="BI32" s="659"/>
      <c r="BJ32" s="659"/>
      <c r="BK32" s="659"/>
      <c r="BL32" s="659"/>
      <c r="BM32" s="660">
        <v>95.6</v>
      </c>
      <c r="BN32" s="659"/>
      <c r="BO32" s="659"/>
      <c r="BP32" s="659"/>
      <c r="BQ32" s="661"/>
      <c r="BR32" s="658">
        <v>98.7</v>
      </c>
      <c r="BS32" s="659"/>
      <c r="BT32" s="659"/>
      <c r="BU32" s="659"/>
      <c r="BV32" s="659"/>
      <c r="BW32" s="659"/>
      <c r="BX32" s="660">
        <v>95.3</v>
      </c>
      <c r="BY32" s="659"/>
      <c r="BZ32" s="659"/>
      <c r="CA32" s="659"/>
      <c r="CB32" s="661"/>
      <c r="CD32" s="656"/>
      <c r="CE32" s="657"/>
      <c r="CF32" s="605" t="s">
        <v>298</v>
      </c>
      <c r="CG32" s="606"/>
      <c r="CH32" s="606"/>
      <c r="CI32" s="606"/>
      <c r="CJ32" s="606"/>
      <c r="CK32" s="606"/>
      <c r="CL32" s="606"/>
      <c r="CM32" s="606"/>
      <c r="CN32" s="606"/>
      <c r="CO32" s="606"/>
      <c r="CP32" s="606"/>
      <c r="CQ32" s="607"/>
      <c r="CR32" s="591">
        <v>1542</v>
      </c>
      <c r="CS32" s="592"/>
      <c r="CT32" s="592"/>
      <c r="CU32" s="592"/>
      <c r="CV32" s="592"/>
      <c r="CW32" s="592"/>
      <c r="CX32" s="592"/>
      <c r="CY32" s="593"/>
      <c r="CZ32" s="625">
        <v>0</v>
      </c>
      <c r="DA32" s="626"/>
      <c r="DB32" s="626"/>
      <c r="DC32" s="627"/>
      <c r="DD32" s="600">
        <v>1542</v>
      </c>
      <c r="DE32" s="592"/>
      <c r="DF32" s="592"/>
      <c r="DG32" s="592"/>
      <c r="DH32" s="592"/>
      <c r="DI32" s="592"/>
      <c r="DJ32" s="592"/>
      <c r="DK32" s="593"/>
      <c r="DL32" s="600">
        <v>1542</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16069600</v>
      </c>
      <c r="S33" s="592"/>
      <c r="T33" s="592"/>
      <c r="U33" s="592"/>
      <c r="V33" s="592"/>
      <c r="W33" s="592"/>
      <c r="X33" s="592"/>
      <c r="Y33" s="593"/>
      <c r="Z33" s="594">
        <v>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58537575</v>
      </c>
      <c r="CS33" s="623"/>
      <c r="CT33" s="623"/>
      <c r="CU33" s="623"/>
      <c r="CV33" s="623"/>
      <c r="CW33" s="623"/>
      <c r="CX33" s="623"/>
      <c r="CY33" s="624"/>
      <c r="CZ33" s="625">
        <v>33.799999999999997</v>
      </c>
      <c r="DA33" s="626"/>
      <c r="DB33" s="626"/>
      <c r="DC33" s="627"/>
      <c r="DD33" s="600">
        <v>49081485</v>
      </c>
      <c r="DE33" s="623"/>
      <c r="DF33" s="623"/>
      <c r="DG33" s="623"/>
      <c r="DH33" s="623"/>
      <c r="DI33" s="623"/>
      <c r="DJ33" s="623"/>
      <c r="DK33" s="624"/>
      <c r="DL33" s="600">
        <v>41459229</v>
      </c>
      <c r="DM33" s="623"/>
      <c r="DN33" s="623"/>
      <c r="DO33" s="623"/>
      <c r="DP33" s="623"/>
      <c r="DQ33" s="623"/>
      <c r="DR33" s="623"/>
      <c r="DS33" s="623"/>
      <c r="DT33" s="623"/>
      <c r="DU33" s="623"/>
      <c r="DV33" s="624"/>
      <c r="DW33" s="596">
        <v>39</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25012293</v>
      </c>
      <c r="CS34" s="592"/>
      <c r="CT34" s="592"/>
      <c r="CU34" s="592"/>
      <c r="CV34" s="592"/>
      <c r="CW34" s="592"/>
      <c r="CX34" s="592"/>
      <c r="CY34" s="593"/>
      <c r="CZ34" s="625">
        <v>14.4</v>
      </c>
      <c r="DA34" s="626"/>
      <c r="DB34" s="626"/>
      <c r="DC34" s="627"/>
      <c r="DD34" s="600">
        <v>21597262</v>
      </c>
      <c r="DE34" s="592"/>
      <c r="DF34" s="592"/>
      <c r="DG34" s="592"/>
      <c r="DH34" s="592"/>
      <c r="DI34" s="592"/>
      <c r="DJ34" s="592"/>
      <c r="DK34" s="593"/>
      <c r="DL34" s="600">
        <v>20025962</v>
      </c>
      <c r="DM34" s="592"/>
      <c r="DN34" s="592"/>
      <c r="DO34" s="592"/>
      <c r="DP34" s="592"/>
      <c r="DQ34" s="592"/>
      <c r="DR34" s="592"/>
      <c r="DS34" s="592"/>
      <c r="DT34" s="592"/>
      <c r="DU34" s="592"/>
      <c r="DV34" s="593"/>
      <c r="DW34" s="596">
        <v>18.899999999999999</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4367000</v>
      </c>
      <c r="S35" s="592"/>
      <c r="T35" s="592"/>
      <c r="U35" s="592"/>
      <c r="V35" s="592"/>
      <c r="W35" s="592"/>
      <c r="X35" s="592"/>
      <c r="Y35" s="593"/>
      <c r="Z35" s="594">
        <v>2.4</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20534406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373169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1273233</v>
      </c>
      <c r="CS35" s="623"/>
      <c r="CT35" s="623"/>
      <c r="CU35" s="623"/>
      <c r="CV35" s="623"/>
      <c r="CW35" s="623"/>
      <c r="CX35" s="623"/>
      <c r="CY35" s="624"/>
      <c r="CZ35" s="625">
        <v>0.7</v>
      </c>
      <c r="DA35" s="626"/>
      <c r="DB35" s="626"/>
      <c r="DC35" s="627"/>
      <c r="DD35" s="600">
        <v>1152471</v>
      </c>
      <c r="DE35" s="623"/>
      <c r="DF35" s="623"/>
      <c r="DG35" s="623"/>
      <c r="DH35" s="623"/>
      <c r="DI35" s="623"/>
      <c r="DJ35" s="623"/>
      <c r="DK35" s="624"/>
      <c r="DL35" s="600">
        <v>1152471</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178348098</v>
      </c>
      <c r="S36" s="664"/>
      <c r="T36" s="664"/>
      <c r="U36" s="664"/>
      <c r="V36" s="664"/>
      <c r="W36" s="664"/>
      <c r="X36" s="664"/>
      <c r="Y36" s="665"/>
      <c r="Z36" s="666">
        <v>100</v>
      </c>
      <c r="AA36" s="666"/>
      <c r="AB36" s="666"/>
      <c r="AC36" s="666"/>
      <c r="AD36" s="667">
        <v>101871288</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5289000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-1481164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9092730</v>
      </c>
      <c r="CS36" s="592"/>
      <c r="CT36" s="592"/>
      <c r="CU36" s="592"/>
      <c r="CV36" s="592"/>
      <c r="CW36" s="592"/>
      <c r="CX36" s="592"/>
      <c r="CY36" s="593"/>
      <c r="CZ36" s="625">
        <v>5.2</v>
      </c>
      <c r="DA36" s="626"/>
      <c r="DB36" s="626"/>
      <c r="DC36" s="627"/>
      <c r="DD36" s="600">
        <v>8694102</v>
      </c>
      <c r="DE36" s="592"/>
      <c r="DF36" s="592"/>
      <c r="DG36" s="592"/>
      <c r="DH36" s="592"/>
      <c r="DI36" s="592"/>
      <c r="DJ36" s="592"/>
      <c r="DK36" s="593"/>
      <c r="DL36" s="600">
        <v>7013595</v>
      </c>
      <c r="DM36" s="592"/>
      <c r="DN36" s="592"/>
      <c r="DO36" s="592"/>
      <c r="DP36" s="592"/>
      <c r="DQ36" s="592"/>
      <c r="DR36" s="592"/>
      <c r="DS36" s="592"/>
      <c r="DT36" s="592"/>
      <c r="DU36" s="592"/>
      <c r="DV36" s="593"/>
      <c r="DW36" s="596">
        <v>6.6</v>
      </c>
      <c r="DX36" s="621"/>
      <c r="DY36" s="621"/>
      <c r="DZ36" s="621"/>
      <c r="EA36" s="621"/>
      <c r="EB36" s="621"/>
      <c r="EC36" s="622"/>
    </row>
    <row r="37" spans="2:133" ht="11.25" customHeight="1">
      <c r="AQ37" s="670" t="s">
        <v>313</v>
      </c>
      <c r="AR37" s="671"/>
      <c r="AS37" s="671"/>
      <c r="AT37" s="671"/>
      <c r="AU37" s="671"/>
      <c r="AV37" s="671"/>
      <c r="AW37" s="671"/>
      <c r="AX37" s="671"/>
      <c r="AY37" s="672"/>
      <c r="AZ37" s="591">
        <v>1587900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95465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294362</v>
      </c>
      <c r="CS37" s="623"/>
      <c r="CT37" s="623"/>
      <c r="CU37" s="623"/>
      <c r="CV37" s="623"/>
      <c r="CW37" s="623"/>
      <c r="CX37" s="623"/>
      <c r="CY37" s="624"/>
      <c r="CZ37" s="625">
        <v>0.2</v>
      </c>
      <c r="DA37" s="626"/>
      <c r="DB37" s="626"/>
      <c r="DC37" s="627"/>
      <c r="DD37" s="600">
        <v>294362</v>
      </c>
      <c r="DE37" s="623"/>
      <c r="DF37" s="623"/>
      <c r="DG37" s="623"/>
      <c r="DH37" s="623"/>
      <c r="DI37" s="623"/>
      <c r="DJ37" s="623"/>
      <c r="DK37" s="624"/>
      <c r="DL37" s="600">
        <v>190746</v>
      </c>
      <c r="DM37" s="623"/>
      <c r="DN37" s="623"/>
      <c r="DO37" s="623"/>
      <c r="DP37" s="623"/>
      <c r="DQ37" s="623"/>
      <c r="DR37" s="623"/>
      <c r="DS37" s="623"/>
      <c r="DT37" s="623"/>
      <c r="DU37" s="623"/>
      <c r="DV37" s="624"/>
      <c r="DW37" s="596">
        <v>0.2</v>
      </c>
      <c r="DX37" s="621"/>
      <c r="DY37" s="621"/>
      <c r="DZ37" s="621"/>
      <c r="EA37" s="621"/>
      <c r="EB37" s="621"/>
      <c r="EC37" s="622"/>
    </row>
    <row r="38" spans="2:133" ht="11.25" customHeight="1">
      <c r="AQ38" s="670" t="s">
        <v>316</v>
      </c>
      <c r="AR38" s="671"/>
      <c r="AS38" s="671"/>
      <c r="AT38" s="671"/>
      <c r="AU38" s="671"/>
      <c r="AV38" s="671"/>
      <c r="AW38" s="671"/>
      <c r="AX38" s="671"/>
      <c r="AY38" s="672"/>
      <c r="AZ38" s="591">
        <v>664300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155947</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18698506</v>
      </c>
      <c r="CS38" s="592"/>
      <c r="CT38" s="592"/>
      <c r="CU38" s="592"/>
      <c r="CV38" s="592"/>
      <c r="CW38" s="592"/>
      <c r="CX38" s="592"/>
      <c r="CY38" s="593"/>
      <c r="CZ38" s="625">
        <v>10.8</v>
      </c>
      <c r="DA38" s="626"/>
      <c r="DB38" s="626"/>
      <c r="DC38" s="627"/>
      <c r="DD38" s="600">
        <v>17344242</v>
      </c>
      <c r="DE38" s="592"/>
      <c r="DF38" s="592"/>
      <c r="DG38" s="592"/>
      <c r="DH38" s="592"/>
      <c r="DI38" s="592"/>
      <c r="DJ38" s="592"/>
      <c r="DK38" s="593"/>
      <c r="DL38" s="600">
        <v>13231772</v>
      </c>
      <c r="DM38" s="592"/>
      <c r="DN38" s="592"/>
      <c r="DO38" s="592"/>
      <c r="DP38" s="592"/>
      <c r="DQ38" s="592"/>
      <c r="DR38" s="592"/>
      <c r="DS38" s="592"/>
      <c r="DT38" s="592"/>
      <c r="DU38" s="592"/>
      <c r="DV38" s="593"/>
      <c r="DW38" s="596">
        <v>12.5</v>
      </c>
      <c r="DX38" s="621"/>
      <c r="DY38" s="621"/>
      <c r="DZ38" s="621"/>
      <c r="EA38" s="621"/>
      <c r="EB38" s="621"/>
      <c r="EC38" s="622"/>
    </row>
    <row r="39" spans="2:133" ht="11.25" customHeight="1">
      <c r="AQ39" s="670" t="s">
        <v>319</v>
      </c>
      <c r="AR39" s="671"/>
      <c r="AS39" s="671"/>
      <c r="AT39" s="671"/>
      <c r="AU39" s="671"/>
      <c r="AV39" s="671"/>
      <c r="AW39" s="671"/>
      <c r="AX39" s="671"/>
      <c r="AY39" s="672"/>
      <c r="AZ39" s="591">
        <v>248000</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90</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343289</v>
      </c>
      <c r="CS39" s="623"/>
      <c r="CT39" s="623"/>
      <c r="CU39" s="623"/>
      <c r="CV39" s="623"/>
      <c r="CW39" s="623"/>
      <c r="CX39" s="623"/>
      <c r="CY39" s="624"/>
      <c r="CZ39" s="625">
        <v>0.2</v>
      </c>
      <c r="DA39" s="626"/>
      <c r="DB39" s="626"/>
      <c r="DC39" s="627"/>
      <c r="DD39" s="600">
        <v>250000</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3897588</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4117524</v>
      </c>
      <c r="CS40" s="592"/>
      <c r="CT40" s="592"/>
      <c r="CU40" s="592"/>
      <c r="CV40" s="592"/>
      <c r="CW40" s="592"/>
      <c r="CX40" s="592"/>
      <c r="CY40" s="593"/>
      <c r="CZ40" s="625">
        <v>2.4</v>
      </c>
      <c r="DA40" s="626"/>
      <c r="DB40" s="626"/>
      <c r="DC40" s="627"/>
      <c r="DD40" s="600">
        <v>43408</v>
      </c>
      <c r="DE40" s="592"/>
      <c r="DF40" s="592"/>
      <c r="DG40" s="592"/>
      <c r="DH40" s="592"/>
      <c r="DI40" s="592"/>
      <c r="DJ40" s="592"/>
      <c r="DK40" s="593"/>
      <c r="DL40" s="600">
        <v>35429</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8847618</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25422615</v>
      </c>
      <c r="CS42" s="592"/>
      <c r="CT42" s="592"/>
      <c r="CU42" s="592"/>
      <c r="CV42" s="592"/>
      <c r="CW42" s="592"/>
      <c r="CX42" s="592"/>
      <c r="CY42" s="593"/>
      <c r="CZ42" s="625">
        <v>14.7</v>
      </c>
      <c r="DA42" s="674"/>
      <c r="DB42" s="674"/>
      <c r="DC42" s="675"/>
      <c r="DD42" s="600">
        <v>8395894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1986868</v>
      </c>
      <c r="CS43" s="623"/>
      <c r="CT43" s="623"/>
      <c r="CU43" s="623"/>
      <c r="CV43" s="623"/>
      <c r="CW43" s="623"/>
      <c r="CX43" s="623"/>
      <c r="CY43" s="624"/>
      <c r="CZ43" s="625">
        <v>1.1000000000000001</v>
      </c>
      <c r="DA43" s="626"/>
      <c r="DB43" s="626"/>
      <c r="DC43" s="627"/>
      <c r="DD43" s="600">
        <v>1986868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25325676</v>
      </c>
      <c r="CS44" s="592"/>
      <c r="CT44" s="592"/>
      <c r="CU44" s="592"/>
      <c r="CV44" s="592"/>
      <c r="CW44" s="592"/>
      <c r="CX44" s="592"/>
      <c r="CY44" s="593"/>
      <c r="CZ44" s="625">
        <v>14.6</v>
      </c>
      <c r="DA44" s="674"/>
      <c r="DB44" s="674"/>
      <c r="DC44" s="675"/>
      <c r="DD44" s="600">
        <v>8338963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9931990</v>
      </c>
      <c r="CS45" s="623"/>
      <c r="CT45" s="623"/>
      <c r="CU45" s="623"/>
      <c r="CV45" s="623"/>
      <c r="CW45" s="623"/>
      <c r="CX45" s="623"/>
      <c r="CY45" s="624"/>
      <c r="CZ45" s="625">
        <v>5.7</v>
      </c>
      <c r="DA45" s="626"/>
      <c r="DB45" s="626"/>
      <c r="DC45" s="627"/>
      <c r="DD45" s="600">
        <v>380133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15329036</v>
      </c>
      <c r="CS46" s="592"/>
      <c r="CT46" s="592"/>
      <c r="CU46" s="592"/>
      <c r="CV46" s="592"/>
      <c r="CW46" s="592"/>
      <c r="CX46" s="592"/>
      <c r="CY46" s="593"/>
      <c r="CZ46" s="625">
        <v>8.8000000000000007</v>
      </c>
      <c r="DA46" s="674"/>
      <c r="DB46" s="674"/>
      <c r="DC46" s="675"/>
      <c r="DD46" s="600">
        <v>7936574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96939</v>
      </c>
      <c r="CS47" s="623"/>
      <c r="CT47" s="623"/>
      <c r="CU47" s="623"/>
      <c r="CV47" s="623"/>
      <c r="CW47" s="623"/>
      <c r="CX47" s="623"/>
      <c r="CY47" s="624"/>
      <c r="CZ47" s="625">
        <v>0.1</v>
      </c>
      <c r="DA47" s="626"/>
      <c r="DB47" s="626"/>
      <c r="DC47" s="627"/>
      <c r="DD47" s="600">
        <v>56931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173437290</v>
      </c>
      <c r="CS49" s="659"/>
      <c r="CT49" s="659"/>
      <c r="CU49" s="659"/>
      <c r="CV49" s="659"/>
      <c r="CW49" s="659"/>
      <c r="CX49" s="659"/>
      <c r="CY49" s="686"/>
      <c r="CZ49" s="687">
        <v>100</v>
      </c>
      <c r="DA49" s="688"/>
      <c r="DB49" s="688"/>
      <c r="DC49" s="689"/>
      <c r="DD49" s="690">
        <v>114826263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179659</v>
      </c>
      <c r="R7" s="721"/>
      <c r="S7" s="721"/>
      <c r="T7" s="721"/>
      <c r="U7" s="721"/>
      <c r="V7" s="721">
        <v>174835</v>
      </c>
      <c r="W7" s="721"/>
      <c r="X7" s="721"/>
      <c r="Y7" s="721"/>
      <c r="Z7" s="721"/>
      <c r="AA7" s="721">
        <v>4824</v>
      </c>
      <c r="AB7" s="721"/>
      <c r="AC7" s="721"/>
      <c r="AD7" s="721"/>
      <c r="AE7" s="722"/>
      <c r="AF7" s="723">
        <v>3835</v>
      </c>
      <c r="AG7" s="724"/>
      <c r="AH7" s="724"/>
      <c r="AI7" s="724"/>
      <c r="AJ7" s="725"/>
      <c r="AK7" s="760">
        <v>1700</v>
      </c>
      <c r="AL7" s="761"/>
      <c r="AM7" s="761"/>
      <c r="AN7" s="761"/>
      <c r="AO7" s="761"/>
      <c r="AP7" s="761">
        <v>126574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550</v>
      </c>
      <c r="BT7" s="765"/>
      <c r="BU7" s="765"/>
      <c r="BV7" s="765"/>
      <c r="BW7" s="765"/>
      <c r="BX7" s="765"/>
      <c r="BY7" s="765"/>
      <c r="BZ7" s="765"/>
      <c r="CA7" s="765"/>
      <c r="CB7" s="765"/>
      <c r="CC7" s="765"/>
      <c r="CD7" s="765"/>
      <c r="CE7" s="765"/>
      <c r="CF7" s="765"/>
      <c r="CG7" s="766"/>
      <c r="CH7" s="757">
        <v>39</v>
      </c>
      <c r="CI7" s="758"/>
      <c r="CJ7" s="758"/>
      <c r="CK7" s="758"/>
      <c r="CL7" s="759"/>
      <c r="CM7" s="757">
        <v>553</v>
      </c>
      <c r="CN7" s="758"/>
      <c r="CO7" s="758"/>
      <c r="CP7" s="758"/>
      <c r="CQ7" s="759"/>
      <c r="CR7" s="757">
        <v>40</v>
      </c>
      <c r="CS7" s="758"/>
      <c r="CT7" s="758"/>
      <c r="CU7" s="758"/>
      <c r="CV7" s="759"/>
      <c r="CW7" s="757" t="s">
        <v>558</v>
      </c>
      <c r="CX7" s="758"/>
      <c r="CY7" s="758"/>
      <c r="CZ7" s="758"/>
      <c r="DA7" s="759"/>
      <c r="DB7" s="757" t="s">
        <v>478</v>
      </c>
      <c r="DC7" s="758"/>
      <c r="DD7" s="758"/>
      <c r="DE7" s="758"/>
      <c r="DF7" s="759"/>
      <c r="DG7" s="757" t="s">
        <v>478</v>
      </c>
      <c r="DH7" s="758"/>
      <c r="DI7" s="758"/>
      <c r="DJ7" s="758"/>
      <c r="DK7" s="759"/>
      <c r="DL7" s="757" t="s">
        <v>478</v>
      </c>
      <c r="DM7" s="758"/>
      <c r="DN7" s="758"/>
      <c r="DO7" s="758"/>
      <c r="DP7" s="759"/>
      <c r="DQ7" s="757" t="s">
        <v>478</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133</v>
      </c>
      <c r="R8" s="745"/>
      <c r="S8" s="745"/>
      <c r="T8" s="745"/>
      <c r="U8" s="745"/>
      <c r="V8" s="745">
        <v>47</v>
      </c>
      <c r="W8" s="745"/>
      <c r="X8" s="745"/>
      <c r="Y8" s="745"/>
      <c r="Z8" s="745"/>
      <c r="AA8" s="745">
        <v>87</v>
      </c>
      <c r="AB8" s="745"/>
      <c r="AC8" s="745"/>
      <c r="AD8" s="745"/>
      <c r="AE8" s="746"/>
      <c r="AF8" s="747">
        <v>87</v>
      </c>
      <c r="AG8" s="748"/>
      <c r="AH8" s="748"/>
      <c r="AI8" s="748"/>
      <c r="AJ8" s="749"/>
      <c r="AK8" s="750">
        <v>0</v>
      </c>
      <c r="AL8" s="751"/>
      <c r="AM8" s="751"/>
      <c r="AN8" s="751"/>
      <c r="AO8" s="751"/>
      <c r="AP8" s="751">
        <v>386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551</v>
      </c>
      <c r="BT8" s="755"/>
      <c r="BU8" s="755"/>
      <c r="BV8" s="755"/>
      <c r="BW8" s="755"/>
      <c r="BX8" s="755"/>
      <c r="BY8" s="755"/>
      <c r="BZ8" s="755"/>
      <c r="CA8" s="755"/>
      <c r="CB8" s="755"/>
      <c r="CC8" s="755"/>
      <c r="CD8" s="755"/>
      <c r="CE8" s="755"/>
      <c r="CF8" s="755"/>
      <c r="CG8" s="756"/>
      <c r="CH8" s="767">
        <v>-12</v>
      </c>
      <c r="CI8" s="768"/>
      <c r="CJ8" s="768"/>
      <c r="CK8" s="768"/>
      <c r="CL8" s="769"/>
      <c r="CM8" s="767">
        <v>180</v>
      </c>
      <c r="CN8" s="768"/>
      <c r="CO8" s="768"/>
      <c r="CP8" s="768"/>
      <c r="CQ8" s="769"/>
      <c r="CR8" s="767">
        <v>10</v>
      </c>
      <c r="CS8" s="768"/>
      <c r="CT8" s="768"/>
      <c r="CU8" s="768"/>
      <c r="CV8" s="769"/>
      <c r="CW8" s="767">
        <v>4</v>
      </c>
      <c r="CX8" s="768"/>
      <c r="CY8" s="768"/>
      <c r="CZ8" s="768"/>
      <c r="DA8" s="769"/>
      <c r="DB8" s="767" t="s">
        <v>478</v>
      </c>
      <c r="DC8" s="768"/>
      <c r="DD8" s="768"/>
      <c r="DE8" s="768"/>
      <c r="DF8" s="769"/>
      <c r="DG8" s="767" t="s">
        <v>478</v>
      </c>
      <c r="DH8" s="768"/>
      <c r="DI8" s="768"/>
      <c r="DJ8" s="768"/>
      <c r="DK8" s="769"/>
      <c r="DL8" s="767" t="s">
        <v>478</v>
      </c>
      <c r="DM8" s="768"/>
      <c r="DN8" s="768"/>
      <c r="DO8" s="768"/>
      <c r="DP8" s="769"/>
      <c r="DQ8" s="767" t="s">
        <v>478</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552</v>
      </c>
      <c r="BT9" s="755"/>
      <c r="BU9" s="755"/>
      <c r="BV9" s="755"/>
      <c r="BW9" s="755"/>
      <c r="BX9" s="755"/>
      <c r="BY9" s="755"/>
      <c r="BZ9" s="755"/>
      <c r="CA9" s="755"/>
      <c r="CB9" s="755"/>
      <c r="CC9" s="755"/>
      <c r="CD9" s="755"/>
      <c r="CE9" s="755"/>
      <c r="CF9" s="755"/>
      <c r="CG9" s="756"/>
      <c r="CH9" s="767">
        <v>10</v>
      </c>
      <c r="CI9" s="768"/>
      <c r="CJ9" s="768"/>
      <c r="CK9" s="768"/>
      <c r="CL9" s="769"/>
      <c r="CM9" s="767">
        <v>123</v>
      </c>
      <c r="CN9" s="768"/>
      <c r="CO9" s="768"/>
      <c r="CP9" s="768"/>
      <c r="CQ9" s="769"/>
      <c r="CR9" s="767">
        <v>10</v>
      </c>
      <c r="CS9" s="768"/>
      <c r="CT9" s="768"/>
      <c r="CU9" s="768"/>
      <c r="CV9" s="769"/>
      <c r="CW9" s="767">
        <v>41</v>
      </c>
      <c r="CX9" s="768"/>
      <c r="CY9" s="768"/>
      <c r="CZ9" s="768"/>
      <c r="DA9" s="769"/>
      <c r="DB9" s="767" t="s">
        <v>478</v>
      </c>
      <c r="DC9" s="768"/>
      <c r="DD9" s="768"/>
      <c r="DE9" s="768"/>
      <c r="DF9" s="769"/>
      <c r="DG9" s="767" t="s">
        <v>478</v>
      </c>
      <c r="DH9" s="768"/>
      <c r="DI9" s="768"/>
      <c r="DJ9" s="768"/>
      <c r="DK9" s="769"/>
      <c r="DL9" s="767" t="s">
        <v>478</v>
      </c>
      <c r="DM9" s="768"/>
      <c r="DN9" s="768"/>
      <c r="DO9" s="768"/>
      <c r="DP9" s="769"/>
      <c r="DQ9" s="767" t="s">
        <v>478</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553</v>
      </c>
      <c r="BT10" s="755"/>
      <c r="BU10" s="755"/>
      <c r="BV10" s="755"/>
      <c r="BW10" s="755"/>
      <c r="BX10" s="755"/>
      <c r="BY10" s="755"/>
      <c r="BZ10" s="755"/>
      <c r="CA10" s="755"/>
      <c r="CB10" s="755"/>
      <c r="CC10" s="755"/>
      <c r="CD10" s="755"/>
      <c r="CE10" s="755"/>
      <c r="CF10" s="755"/>
      <c r="CG10" s="756"/>
      <c r="CH10" s="767">
        <v>7</v>
      </c>
      <c r="CI10" s="768"/>
      <c r="CJ10" s="768"/>
      <c r="CK10" s="768"/>
      <c r="CL10" s="769"/>
      <c r="CM10" s="767">
        <v>244</v>
      </c>
      <c r="CN10" s="768"/>
      <c r="CO10" s="768"/>
      <c r="CP10" s="768"/>
      <c r="CQ10" s="769"/>
      <c r="CR10" s="767">
        <v>10</v>
      </c>
      <c r="CS10" s="768"/>
      <c r="CT10" s="768"/>
      <c r="CU10" s="768"/>
      <c r="CV10" s="769"/>
      <c r="CW10" s="767" t="s">
        <v>558</v>
      </c>
      <c r="CX10" s="768"/>
      <c r="CY10" s="768"/>
      <c r="CZ10" s="768"/>
      <c r="DA10" s="769"/>
      <c r="DB10" s="767" t="s">
        <v>478</v>
      </c>
      <c r="DC10" s="768"/>
      <c r="DD10" s="768"/>
      <c r="DE10" s="768"/>
      <c r="DF10" s="769"/>
      <c r="DG10" s="767" t="s">
        <v>478</v>
      </c>
      <c r="DH10" s="768"/>
      <c r="DI10" s="768"/>
      <c r="DJ10" s="768"/>
      <c r="DK10" s="769"/>
      <c r="DL10" s="767" t="s">
        <v>478</v>
      </c>
      <c r="DM10" s="768"/>
      <c r="DN10" s="768"/>
      <c r="DO10" s="768"/>
      <c r="DP10" s="769"/>
      <c r="DQ10" s="767" t="s">
        <v>478</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554</v>
      </c>
      <c r="BT11" s="755"/>
      <c r="BU11" s="755"/>
      <c r="BV11" s="755"/>
      <c r="BW11" s="755"/>
      <c r="BX11" s="755"/>
      <c r="BY11" s="755"/>
      <c r="BZ11" s="755"/>
      <c r="CA11" s="755"/>
      <c r="CB11" s="755"/>
      <c r="CC11" s="755"/>
      <c r="CD11" s="755"/>
      <c r="CE11" s="755"/>
      <c r="CF11" s="755"/>
      <c r="CG11" s="756"/>
      <c r="CH11" s="767">
        <v>3</v>
      </c>
      <c r="CI11" s="768"/>
      <c r="CJ11" s="768"/>
      <c r="CK11" s="768"/>
      <c r="CL11" s="769"/>
      <c r="CM11" s="767">
        <v>356</v>
      </c>
      <c r="CN11" s="768"/>
      <c r="CO11" s="768"/>
      <c r="CP11" s="768"/>
      <c r="CQ11" s="769"/>
      <c r="CR11" s="767">
        <v>276</v>
      </c>
      <c r="CS11" s="768"/>
      <c r="CT11" s="768"/>
      <c r="CU11" s="768"/>
      <c r="CV11" s="769"/>
      <c r="CW11" s="767">
        <v>55</v>
      </c>
      <c r="CX11" s="768"/>
      <c r="CY11" s="768"/>
      <c r="CZ11" s="768"/>
      <c r="DA11" s="769"/>
      <c r="DB11" s="767" t="s">
        <v>478</v>
      </c>
      <c r="DC11" s="768"/>
      <c r="DD11" s="768"/>
      <c r="DE11" s="768"/>
      <c r="DF11" s="769"/>
      <c r="DG11" s="767" t="s">
        <v>478</v>
      </c>
      <c r="DH11" s="768"/>
      <c r="DI11" s="768"/>
      <c r="DJ11" s="768"/>
      <c r="DK11" s="769"/>
      <c r="DL11" s="767" t="s">
        <v>478</v>
      </c>
      <c r="DM11" s="768"/>
      <c r="DN11" s="768"/>
      <c r="DO11" s="768"/>
      <c r="DP11" s="769"/>
      <c r="DQ11" s="767" t="s">
        <v>478</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555</v>
      </c>
      <c r="BT12" s="755"/>
      <c r="BU12" s="755"/>
      <c r="BV12" s="755"/>
      <c r="BW12" s="755"/>
      <c r="BX12" s="755"/>
      <c r="BY12" s="755"/>
      <c r="BZ12" s="755"/>
      <c r="CA12" s="755"/>
      <c r="CB12" s="755"/>
      <c r="CC12" s="755"/>
      <c r="CD12" s="755"/>
      <c r="CE12" s="755"/>
      <c r="CF12" s="755"/>
      <c r="CG12" s="756"/>
      <c r="CH12" s="767">
        <v>-8</v>
      </c>
      <c r="CI12" s="768"/>
      <c r="CJ12" s="768"/>
      <c r="CK12" s="768"/>
      <c r="CL12" s="769"/>
      <c r="CM12" s="767">
        <v>251</v>
      </c>
      <c r="CN12" s="768"/>
      <c r="CO12" s="768"/>
      <c r="CP12" s="768"/>
      <c r="CQ12" s="769"/>
      <c r="CR12" s="767">
        <v>175</v>
      </c>
      <c r="CS12" s="768"/>
      <c r="CT12" s="768"/>
      <c r="CU12" s="768"/>
      <c r="CV12" s="769"/>
      <c r="CW12" s="767" t="s">
        <v>558</v>
      </c>
      <c r="CX12" s="768"/>
      <c r="CY12" s="768"/>
      <c r="CZ12" s="768"/>
      <c r="DA12" s="769"/>
      <c r="DB12" s="767" t="s">
        <v>478</v>
      </c>
      <c r="DC12" s="768"/>
      <c r="DD12" s="768"/>
      <c r="DE12" s="768"/>
      <c r="DF12" s="769"/>
      <c r="DG12" s="767" t="s">
        <v>478</v>
      </c>
      <c r="DH12" s="768"/>
      <c r="DI12" s="768"/>
      <c r="DJ12" s="768"/>
      <c r="DK12" s="769"/>
      <c r="DL12" s="767" t="s">
        <v>478</v>
      </c>
      <c r="DM12" s="768"/>
      <c r="DN12" s="768"/>
      <c r="DO12" s="768"/>
      <c r="DP12" s="769"/>
      <c r="DQ12" s="767" t="s">
        <v>478</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556</v>
      </c>
      <c r="BT13" s="755"/>
      <c r="BU13" s="755"/>
      <c r="BV13" s="755"/>
      <c r="BW13" s="755"/>
      <c r="BX13" s="755"/>
      <c r="BY13" s="755"/>
      <c r="BZ13" s="755"/>
      <c r="CA13" s="755"/>
      <c r="CB13" s="755"/>
      <c r="CC13" s="755"/>
      <c r="CD13" s="755"/>
      <c r="CE13" s="755"/>
      <c r="CF13" s="755"/>
      <c r="CG13" s="756"/>
      <c r="CH13" s="767">
        <v>4</v>
      </c>
      <c r="CI13" s="768"/>
      <c r="CJ13" s="768"/>
      <c r="CK13" s="768"/>
      <c r="CL13" s="769"/>
      <c r="CM13" s="767">
        <v>535</v>
      </c>
      <c r="CN13" s="768"/>
      <c r="CO13" s="768"/>
      <c r="CP13" s="768"/>
      <c r="CQ13" s="769"/>
      <c r="CR13" s="767">
        <v>300</v>
      </c>
      <c r="CS13" s="768"/>
      <c r="CT13" s="768"/>
      <c r="CU13" s="768"/>
      <c r="CV13" s="769"/>
      <c r="CW13" s="767">
        <v>74</v>
      </c>
      <c r="CX13" s="768"/>
      <c r="CY13" s="768"/>
      <c r="CZ13" s="768"/>
      <c r="DA13" s="769"/>
      <c r="DB13" s="767" t="s">
        <v>478</v>
      </c>
      <c r="DC13" s="768"/>
      <c r="DD13" s="768"/>
      <c r="DE13" s="768"/>
      <c r="DF13" s="769"/>
      <c r="DG13" s="767" t="s">
        <v>478</v>
      </c>
      <c r="DH13" s="768"/>
      <c r="DI13" s="768"/>
      <c r="DJ13" s="768"/>
      <c r="DK13" s="769"/>
      <c r="DL13" s="767" t="s">
        <v>478</v>
      </c>
      <c r="DM13" s="768"/>
      <c r="DN13" s="768"/>
      <c r="DO13" s="768"/>
      <c r="DP13" s="769"/>
      <c r="DQ13" s="767" t="s">
        <v>478</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557</v>
      </c>
      <c r="BT14" s="755"/>
      <c r="BU14" s="755"/>
      <c r="BV14" s="755"/>
      <c r="BW14" s="755"/>
      <c r="BX14" s="755"/>
      <c r="BY14" s="755"/>
      <c r="BZ14" s="755"/>
      <c r="CA14" s="755"/>
      <c r="CB14" s="755"/>
      <c r="CC14" s="755"/>
      <c r="CD14" s="755"/>
      <c r="CE14" s="755"/>
      <c r="CF14" s="755"/>
      <c r="CG14" s="756"/>
      <c r="CH14" s="767">
        <v>30</v>
      </c>
      <c r="CI14" s="768"/>
      <c r="CJ14" s="768"/>
      <c r="CK14" s="768"/>
      <c r="CL14" s="769"/>
      <c r="CM14" s="767">
        <v>941</v>
      </c>
      <c r="CN14" s="768"/>
      <c r="CO14" s="768"/>
      <c r="CP14" s="768"/>
      <c r="CQ14" s="769"/>
      <c r="CR14" s="767">
        <v>31</v>
      </c>
      <c r="CS14" s="768"/>
      <c r="CT14" s="768"/>
      <c r="CU14" s="768"/>
      <c r="CV14" s="769"/>
      <c r="CW14" s="767" t="s">
        <v>558</v>
      </c>
      <c r="CX14" s="768"/>
      <c r="CY14" s="768"/>
      <c r="CZ14" s="768"/>
      <c r="DA14" s="769"/>
      <c r="DB14" s="767" t="s">
        <v>478</v>
      </c>
      <c r="DC14" s="768"/>
      <c r="DD14" s="768"/>
      <c r="DE14" s="768"/>
      <c r="DF14" s="769"/>
      <c r="DG14" s="767" t="s">
        <v>478</v>
      </c>
      <c r="DH14" s="768"/>
      <c r="DI14" s="768"/>
      <c r="DJ14" s="768"/>
      <c r="DK14" s="769"/>
      <c r="DL14" s="767" t="s">
        <v>478</v>
      </c>
      <c r="DM14" s="768"/>
      <c r="DN14" s="768"/>
      <c r="DO14" s="768"/>
      <c r="DP14" s="769"/>
      <c r="DQ14" s="767" t="s">
        <v>478</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559</v>
      </c>
      <c r="BT15" s="755"/>
      <c r="BU15" s="755"/>
      <c r="BV15" s="755"/>
      <c r="BW15" s="755"/>
      <c r="BX15" s="755"/>
      <c r="BY15" s="755"/>
      <c r="BZ15" s="755"/>
      <c r="CA15" s="755"/>
      <c r="CB15" s="755"/>
      <c r="CC15" s="755"/>
      <c r="CD15" s="755"/>
      <c r="CE15" s="755"/>
      <c r="CF15" s="755"/>
      <c r="CG15" s="756"/>
      <c r="CH15" s="767">
        <v>1664</v>
      </c>
      <c r="CI15" s="768"/>
      <c r="CJ15" s="768"/>
      <c r="CK15" s="768"/>
      <c r="CL15" s="769"/>
      <c r="CM15" s="767">
        <v>-29095</v>
      </c>
      <c r="CN15" s="768"/>
      <c r="CO15" s="768"/>
      <c r="CP15" s="768"/>
      <c r="CQ15" s="769"/>
      <c r="CR15" s="767">
        <v>13109</v>
      </c>
      <c r="CS15" s="768"/>
      <c r="CT15" s="768"/>
      <c r="CU15" s="768"/>
      <c r="CV15" s="769"/>
      <c r="CW15" s="767">
        <v>99</v>
      </c>
      <c r="CX15" s="768"/>
      <c r="CY15" s="768"/>
      <c r="CZ15" s="768"/>
      <c r="DA15" s="769"/>
      <c r="DB15" s="767" t="s">
        <v>478</v>
      </c>
      <c r="DC15" s="768"/>
      <c r="DD15" s="768"/>
      <c r="DE15" s="768"/>
      <c r="DF15" s="769"/>
      <c r="DG15" s="767" t="s">
        <v>478</v>
      </c>
      <c r="DH15" s="768"/>
      <c r="DI15" s="768"/>
      <c r="DJ15" s="768"/>
      <c r="DK15" s="769"/>
      <c r="DL15" s="767" t="s">
        <v>478</v>
      </c>
      <c r="DM15" s="768"/>
      <c r="DN15" s="768"/>
      <c r="DO15" s="768"/>
      <c r="DP15" s="769"/>
      <c r="DQ15" s="767" t="s">
        <v>478</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560</v>
      </c>
      <c r="BT16" s="755"/>
      <c r="BU16" s="755"/>
      <c r="BV16" s="755"/>
      <c r="BW16" s="755"/>
      <c r="BX16" s="755"/>
      <c r="BY16" s="755"/>
      <c r="BZ16" s="755"/>
      <c r="CA16" s="755"/>
      <c r="CB16" s="755"/>
      <c r="CC16" s="755"/>
      <c r="CD16" s="755"/>
      <c r="CE16" s="755"/>
      <c r="CF16" s="755"/>
      <c r="CG16" s="756"/>
      <c r="CH16" s="767">
        <v>4647</v>
      </c>
      <c r="CI16" s="768"/>
      <c r="CJ16" s="768"/>
      <c r="CK16" s="768"/>
      <c r="CL16" s="769"/>
      <c r="CM16" s="767">
        <v>4665</v>
      </c>
      <c r="CN16" s="768"/>
      <c r="CO16" s="768"/>
      <c r="CP16" s="768"/>
      <c r="CQ16" s="769"/>
      <c r="CR16" s="767">
        <v>30</v>
      </c>
      <c r="CS16" s="768"/>
      <c r="CT16" s="768"/>
      <c r="CU16" s="768"/>
      <c r="CV16" s="769"/>
      <c r="CW16" s="767">
        <v>6</v>
      </c>
      <c r="CX16" s="768"/>
      <c r="CY16" s="768"/>
      <c r="CZ16" s="768"/>
      <c r="DA16" s="769"/>
      <c r="DB16" s="767" t="s">
        <v>478</v>
      </c>
      <c r="DC16" s="768"/>
      <c r="DD16" s="768"/>
      <c r="DE16" s="768"/>
      <c r="DF16" s="769"/>
      <c r="DG16" s="767" t="s">
        <v>478</v>
      </c>
      <c r="DH16" s="768"/>
      <c r="DI16" s="768"/>
      <c r="DJ16" s="768"/>
      <c r="DK16" s="769"/>
      <c r="DL16" s="767" t="s">
        <v>478</v>
      </c>
      <c r="DM16" s="768"/>
      <c r="DN16" s="768"/>
      <c r="DO16" s="768"/>
      <c r="DP16" s="769"/>
      <c r="DQ16" s="767" t="s">
        <v>478</v>
      </c>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t="s">
        <v>562</v>
      </c>
      <c r="BS17" s="754" t="s">
        <v>561</v>
      </c>
      <c r="BT17" s="755"/>
      <c r="BU17" s="755"/>
      <c r="BV17" s="755"/>
      <c r="BW17" s="755"/>
      <c r="BX17" s="755"/>
      <c r="BY17" s="755"/>
      <c r="BZ17" s="755"/>
      <c r="CA17" s="755"/>
      <c r="CB17" s="755"/>
      <c r="CC17" s="755"/>
      <c r="CD17" s="755"/>
      <c r="CE17" s="755"/>
      <c r="CF17" s="755"/>
      <c r="CG17" s="756"/>
      <c r="CH17" s="767">
        <v>5366</v>
      </c>
      <c r="CI17" s="768"/>
      <c r="CJ17" s="768"/>
      <c r="CK17" s="768"/>
      <c r="CL17" s="769"/>
      <c r="CM17" s="767">
        <v>51913</v>
      </c>
      <c r="CN17" s="768"/>
      <c r="CO17" s="768"/>
      <c r="CP17" s="768"/>
      <c r="CQ17" s="769"/>
      <c r="CR17" s="767">
        <v>75</v>
      </c>
      <c r="CS17" s="768"/>
      <c r="CT17" s="768"/>
      <c r="CU17" s="768"/>
      <c r="CV17" s="769"/>
      <c r="CW17" s="767" t="s">
        <v>563</v>
      </c>
      <c r="CX17" s="768"/>
      <c r="CY17" s="768"/>
      <c r="CZ17" s="768"/>
      <c r="DA17" s="769"/>
      <c r="DB17" s="767" t="s">
        <v>563</v>
      </c>
      <c r="DC17" s="768"/>
      <c r="DD17" s="768"/>
      <c r="DE17" s="768"/>
      <c r="DF17" s="769"/>
      <c r="DG17" s="767" t="s">
        <v>563</v>
      </c>
      <c r="DH17" s="768"/>
      <c r="DI17" s="768"/>
      <c r="DJ17" s="768"/>
      <c r="DK17" s="769"/>
      <c r="DL17" s="767">
        <v>14892</v>
      </c>
      <c r="DM17" s="768"/>
      <c r="DN17" s="768"/>
      <c r="DO17" s="768"/>
      <c r="DP17" s="769"/>
      <c r="DQ17" s="767">
        <v>56</v>
      </c>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179792</v>
      </c>
      <c r="R23" s="780"/>
      <c r="S23" s="780"/>
      <c r="T23" s="780"/>
      <c r="U23" s="780"/>
      <c r="V23" s="780">
        <v>174881</v>
      </c>
      <c r="W23" s="780"/>
      <c r="X23" s="780"/>
      <c r="Y23" s="780"/>
      <c r="Z23" s="780"/>
      <c r="AA23" s="780">
        <v>4911</v>
      </c>
      <c r="AB23" s="780"/>
      <c r="AC23" s="780"/>
      <c r="AD23" s="780"/>
      <c r="AE23" s="781"/>
      <c r="AF23" s="782">
        <v>3921</v>
      </c>
      <c r="AG23" s="780"/>
      <c r="AH23" s="780"/>
      <c r="AI23" s="780"/>
      <c r="AJ23" s="783"/>
      <c r="AK23" s="784"/>
      <c r="AL23" s="785"/>
      <c r="AM23" s="785"/>
      <c r="AN23" s="785"/>
      <c r="AO23" s="785"/>
      <c r="AP23" s="780">
        <v>126960</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59600</v>
      </c>
      <c r="R28" s="809"/>
      <c r="S28" s="809"/>
      <c r="T28" s="809"/>
      <c r="U28" s="809"/>
      <c r="V28" s="809">
        <v>59227</v>
      </c>
      <c r="W28" s="809"/>
      <c r="X28" s="809"/>
      <c r="Y28" s="809"/>
      <c r="Z28" s="809"/>
      <c r="AA28" s="809">
        <v>373</v>
      </c>
      <c r="AB28" s="809"/>
      <c r="AC28" s="809"/>
      <c r="AD28" s="809"/>
      <c r="AE28" s="810"/>
      <c r="AF28" s="811">
        <v>373</v>
      </c>
      <c r="AG28" s="809"/>
      <c r="AH28" s="809"/>
      <c r="AI28" s="809"/>
      <c r="AJ28" s="812"/>
      <c r="AK28" s="813">
        <v>4471</v>
      </c>
      <c r="AL28" s="804"/>
      <c r="AM28" s="804"/>
      <c r="AN28" s="804"/>
      <c r="AO28" s="804"/>
      <c r="AP28" s="804" t="s">
        <v>478</v>
      </c>
      <c r="AQ28" s="804"/>
      <c r="AR28" s="804"/>
      <c r="AS28" s="804"/>
      <c r="AT28" s="804"/>
      <c r="AU28" s="804" t="s">
        <v>478</v>
      </c>
      <c r="AV28" s="804"/>
      <c r="AW28" s="804"/>
      <c r="AX28" s="804"/>
      <c r="AY28" s="804"/>
      <c r="AZ28" s="805" t="s">
        <v>478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5414</v>
      </c>
      <c r="R29" s="745"/>
      <c r="S29" s="745"/>
      <c r="T29" s="745"/>
      <c r="U29" s="745"/>
      <c r="V29" s="745">
        <v>5559</v>
      </c>
      <c r="W29" s="745"/>
      <c r="X29" s="745"/>
      <c r="Y29" s="745"/>
      <c r="Z29" s="745"/>
      <c r="AA29" s="745">
        <v>-145</v>
      </c>
      <c r="AB29" s="745"/>
      <c r="AC29" s="745"/>
      <c r="AD29" s="745"/>
      <c r="AE29" s="746"/>
      <c r="AF29" s="747">
        <v>-145</v>
      </c>
      <c r="AG29" s="748"/>
      <c r="AH29" s="748"/>
      <c r="AI29" s="748"/>
      <c r="AJ29" s="749"/>
      <c r="AK29" s="816" t="s">
        <v>478</v>
      </c>
      <c r="AL29" s="817"/>
      <c r="AM29" s="817"/>
      <c r="AN29" s="817"/>
      <c r="AO29" s="817"/>
      <c r="AP29" s="817" t="s">
        <v>478</v>
      </c>
      <c r="AQ29" s="817"/>
      <c r="AR29" s="817"/>
      <c r="AS29" s="817"/>
      <c r="AT29" s="817"/>
      <c r="AU29" s="817" t="s">
        <v>478</v>
      </c>
      <c r="AV29" s="817"/>
      <c r="AW29" s="817"/>
      <c r="AX29" s="817"/>
      <c r="AY29" s="817"/>
      <c r="AZ29" s="818" t="s">
        <v>478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30237</v>
      </c>
      <c r="R30" s="745"/>
      <c r="S30" s="745"/>
      <c r="T30" s="745"/>
      <c r="U30" s="745"/>
      <c r="V30" s="745">
        <v>30161</v>
      </c>
      <c r="W30" s="745"/>
      <c r="X30" s="745"/>
      <c r="Y30" s="745"/>
      <c r="Z30" s="745"/>
      <c r="AA30" s="745">
        <v>76</v>
      </c>
      <c r="AB30" s="745"/>
      <c r="AC30" s="745"/>
      <c r="AD30" s="745"/>
      <c r="AE30" s="746"/>
      <c r="AF30" s="747">
        <v>76</v>
      </c>
      <c r="AG30" s="748"/>
      <c r="AH30" s="748"/>
      <c r="AI30" s="748"/>
      <c r="AJ30" s="749"/>
      <c r="AK30" s="816">
        <v>4662</v>
      </c>
      <c r="AL30" s="817"/>
      <c r="AM30" s="817"/>
      <c r="AN30" s="817"/>
      <c r="AO30" s="817"/>
      <c r="AP30" s="817" t="s">
        <v>478</v>
      </c>
      <c r="AQ30" s="817"/>
      <c r="AR30" s="817"/>
      <c r="AS30" s="817"/>
      <c r="AT30" s="817"/>
      <c r="AU30" s="817" t="s">
        <v>478</v>
      </c>
      <c r="AV30" s="817"/>
      <c r="AW30" s="817"/>
      <c r="AX30" s="817"/>
      <c r="AY30" s="817"/>
      <c r="AZ30" s="818" t="s">
        <v>478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5136</v>
      </c>
      <c r="R31" s="745"/>
      <c r="S31" s="745"/>
      <c r="T31" s="745"/>
      <c r="U31" s="745"/>
      <c r="V31" s="745">
        <v>5134</v>
      </c>
      <c r="W31" s="745"/>
      <c r="X31" s="745"/>
      <c r="Y31" s="745"/>
      <c r="Z31" s="745"/>
      <c r="AA31" s="745">
        <v>3</v>
      </c>
      <c r="AB31" s="745"/>
      <c r="AC31" s="745"/>
      <c r="AD31" s="745"/>
      <c r="AE31" s="746"/>
      <c r="AF31" s="747">
        <v>3</v>
      </c>
      <c r="AG31" s="748"/>
      <c r="AH31" s="748"/>
      <c r="AI31" s="748"/>
      <c r="AJ31" s="749"/>
      <c r="AK31" s="816">
        <v>650</v>
      </c>
      <c r="AL31" s="817"/>
      <c r="AM31" s="817"/>
      <c r="AN31" s="817"/>
      <c r="AO31" s="817"/>
      <c r="AP31" s="817" t="s">
        <v>478</v>
      </c>
      <c r="AQ31" s="817"/>
      <c r="AR31" s="817"/>
      <c r="AS31" s="817"/>
      <c r="AT31" s="817"/>
      <c r="AU31" s="817" t="s">
        <v>478</v>
      </c>
      <c r="AV31" s="817"/>
      <c r="AW31" s="817"/>
      <c r="AX31" s="817"/>
      <c r="AY31" s="817"/>
      <c r="AZ31" s="818" t="s">
        <v>478</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789</v>
      </c>
      <c r="R32" s="745"/>
      <c r="S32" s="745"/>
      <c r="T32" s="745"/>
      <c r="U32" s="745"/>
      <c r="V32" s="745">
        <v>784</v>
      </c>
      <c r="W32" s="745"/>
      <c r="X32" s="745"/>
      <c r="Y32" s="745"/>
      <c r="Z32" s="745"/>
      <c r="AA32" s="745">
        <v>5</v>
      </c>
      <c r="AB32" s="745"/>
      <c r="AC32" s="745"/>
      <c r="AD32" s="745"/>
      <c r="AE32" s="746"/>
      <c r="AF32" s="747">
        <v>949</v>
      </c>
      <c r="AG32" s="748"/>
      <c r="AH32" s="748"/>
      <c r="AI32" s="748"/>
      <c r="AJ32" s="749"/>
      <c r="AK32" s="816">
        <v>248</v>
      </c>
      <c r="AL32" s="817"/>
      <c r="AM32" s="817"/>
      <c r="AN32" s="817"/>
      <c r="AO32" s="817"/>
      <c r="AP32" s="817">
        <v>1268</v>
      </c>
      <c r="AQ32" s="817"/>
      <c r="AR32" s="817"/>
      <c r="AS32" s="817"/>
      <c r="AT32" s="817"/>
      <c r="AU32" s="817">
        <v>752</v>
      </c>
      <c r="AV32" s="817"/>
      <c r="AW32" s="817"/>
      <c r="AX32" s="817"/>
      <c r="AY32" s="817"/>
      <c r="AZ32" s="818" t="s">
        <v>478</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14350</v>
      </c>
      <c r="R33" s="745"/>
      <c r="S33" s="745"/>
      <c r="T33" s="745"/>
      <c r="U33" s="745"/>
      <c r="V33" s="745">
        <v>13893</v>
      </c>
      <c r="W33" s="745"/>
      <c r="X33" s="745"/>
      <c r="Y33" s="745"/>
      <c r="Z33" s="745"/>
      <c r="AA33" s="745">
        <v>457</v>
      </c>
      <c r="AB33" s="745"/>
      <c r="AC33" s="745"/>
      <c r="AD33" s="745"/>
      <c r="AE33" s="746"/>
      <c r="AF33" s="747">
        <v>5912</v>
      </c>
      <c r="AG33" s="748"/>
      <c r="AH33" s="748"/>
      <c r="AI33" s="748"/>
      <c r="AJ33" s="749"/>
      <c r="AK33" s="816">
        <v>1588</v>
      </c>
      <c r="AL33" s="817"/>
      <c r="AM33" s="817"/>
      <c r="AN33" s="817"/>
      <c r="AO33" s="817"/>
      <c r="AP33" s="817">
        <v>9740</v>
      </c>
      <c r="AQ33" s="817"/>
      <c r="AR33" s="817"/>
      <c r="AS33" s="817"/>
      <c r="AT33" s="817"/>
      <c r="AU33" s="817">
        <v>6165</v>
      </c>
      <c r="AV33" s="817"/>
      <c r="AW33" s="817"/>
      <c r="AX33" s="817"/>
      <c r="AY33" s="817"/>
      <c r="AZ33" s="818" t="s">
        <v>478</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26773</v>
      </c>
      <c r="R34" s="745"/>
      <c r="S34" s="745"/>
      <c r="T34" s="745"/>
      <c r="U34" s="745"/>
      <c r="V34" s="745">
        <v>26714</v>
      </c>
      <c r="W34" s="745"/>
      <c r="X34" s="745"/>
      <c r="Y34" s="745"/>
      <c r="Z34" s="745"/>
      <c r="AA34" s="745">
        <v>58</v>
      </c>
      <c r="AB34" s="745"/>
      <c r="AC34" s="745"/>
      <c r="AD34" s="745"/>
      <c r="AE34" s="746"/>
      <c r="AF34" s="747">
        <v>58</v>
      </c>
      <c r="AG34" s="748"/>
      <c r="AH34" s="748"/>
      <c r="AI34" s="748"/>
      <c r="AJ34" s="749"/>
      <c r="AK34" s="816">
        <v>5289</v>
      </c>
      <c r="AL34" s="817"/>
      <c r="AM34" s="817"/>
      <c r="AN34" s="817"/>
      <c r="AO34" s="817"/>
      <c r="AP34" s="817">
        <v>139346</v>
      </c>
      <c r="AQ34" s="817"/>
      <c r="AR34" s="817"/>
      <c r="AS34" s="817"/>
      <c r="AT34" s="817"/>
      <c r="AU34" s="817">
        <v>70648</v>
      </c>
      <c r="AV34" s="817"/>
      <c r="AW34" s="817"/>
      <c r="AX34" s="817"/>
      <c r="AY34" s="817"/>
      <c r="AZ34" s="818" t="s">
        <v>478</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1412</v>
      </c>
      <c r="R35" s="745"/>
      <c r="S35" s="745"/>
      <c r="T35" s="745"/>
      <c r="U35" s="745"/>
      <c r="V35" s="745">
        <v>1412</v>
      </c>
      <c r="W35" s="745"/>
      <c r="X35" s="745"/>
      <c r="Y35" s="745"/>
      <c r="Z35" s="745"/>
      <c r="AA35" s="745">
        <v>0</v>
      </c>
      <c r="AB35" s="745"/>
      <c r="AC35" s="745"/>
      <c r="AD35" s="745"/>
      <c r="AE35" s="746"/>
      <c r="AF35" s="747" t="s">
        <v>111</v>
      </c>
      <c r="AG35" s="748"/>
      <c r="AH35" s="748"/>
      <c r="AI35" s="748"/>
      <c r="AJ35" s="749"/>
      <c r="AK35" s="816">
        <v>486</v>
      </c>
      <c r="AL35" s="817"/>
      <c r="AM35" s="817"/>
      <c r="AN35" s="817"/>
      <c r="AO35" s="817"/>
      <c r="AP35" s="817">
        <v>6803</v>
      </c>
      <c r="AQ35" s="817"/>
      <c r="AR35" s="817"/>
      <c r="AS35" s="817"/>
      <c r="AT35" s="817"/>
      <c r="AU35" s="817">
        <v>2533</v>
      </c>
      <c r="AV35" s="817"/>
      <c r="AW35" s="817"/>
      <c r="AX35" s="817"/>
      <c r="AY35" s="817"/>
      <c r="AZ35" s="818" t="s">
        <v>478</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7224</v>
      </c>
      <c r="AG63" s="828"/>
      <c r="AH63" s="828"/>
      <c r="AI63" s="828"/>
      <c r="AJ63" s="829"/>
      <c r="AK63" s="830"/>
      <c r="AL63" s="825"/>
      <c r="AM63" s="825"/>
      <c r="AN63" s="825"/>
      <c r="AO63" s="825"/>
      <c r="AP63" s="828">
        <v>157157</v>
      </c>
      <c r="AQ63" s="828"/>
      <c r="AR63" s="828"/>
      <c r="AS63" s="828"/>
      <c r="AT63" s="828"/>
      <c r="AU63" s="828">
        <v>80099</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393</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540</v>
      </c>
      <c r="C68" s="856"/>
      <c r="D68" s="856"/>
      <c r="E68" s="856"/>
      <c r="F68" s="856"/>
      <c r="G68" s="856"/>
      <c r="H68" s="856"/>
      <c r="I68" s="856"/>
      <c r="J68" s="856"/>
      <c r="K68" s="856"/>
      <c r="L68" s="856"/>
      <c r="M68" s="856"/>
      <c r="N68" s="856"/>
      <c r="O68" s="856"/>
      <c r="P68" s="857"/>
      <c r="Q68" s="858">
        <v>30393</v>
      </c>
      <c r="R68" s="852"/>
      <c r="S68" s="852"/>
      <c r="T68" s="852"/>
      <c r="U68" s="852"/>
      <c r="V68" s="852">
        <v>29640</v>
      </c>
      <c r="W68" s="852"/>
      <c r="X68" s="852"/>
      <c r="Y68" s="852"/>
      <c r="Z68" s="852"/>
      <c r="AA68" s="852">
        <v>753</v>
      </c>
      <c r="AB68" s="852"/>
      <c r="AC68" s="852"/>
      <c r="AD68" s="852"/>
      <c r="AE68" s="852"/>
      <c r="AF68" s="852">
        <v>753</v>
      </c>
      <c r="AG68" s="852"/>
      <c r="AH68" s="852"/>
      <c r="AI68" s="852"/>
      <c r="AJ68" s="852"/>
      <c r="AK68" s="852">
        <v>1633</v>
      </c>
      <c r="AL68" s="852"/>
      <c r="AM68" s="852"/>
      <c r="AN68" s="852"/>
      <c r="AO68" s="852"/>
      <c r="AP68" s="852" t="s">
        <v>548</v>
      </c>
      <c r="AQ68" s="852"/>
      <c r="AR68" s="852"/>
      <c r="AS68" s="852"/>
      <c r="AT68" s="852"/>
      <c r="AU68" s="852" t="s">
        <v>548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541</v>
      </c>
      <c r="C69" s="860"/>
      <c r="D69" s="860"/>
      <c r="E69" s="860"/>
      <c r="F69" s="860"/>
      <c r="G69" s="860"/>
      <c r="H69" s="860"/>
      <c r="I69" s="860"/>
      <c r="J69" s="860"/>
      <c r="K69" s="860"/>
      <c r="L69" s="860"/>
      <c r="M69" s="860"/>
      <c r="N69" s="860"/>
      <c r="O69" s="860"/>
      <c r="P69" s="861"/>
      <c r="Q69" s="862">
        <v>283</v>
      </c>
      <c r="R69" s="817"/>
      <c r="S69" s="817"/>
      <c r="T69" s="817"/>
      <c r="U69" s="817"/>
      <c r="V69" s="817">
        <v>264</v>
      </c>
      <c r="W69" s="817"/>
      <c r="X69" s="817"/>
      <c r="Y69" s="817"/>
      <c r="Z69" s="817"/>
      <c r="AA69" s="817">
        <v>19</v>
      </c>
      <c r="AB69" s="817"/>
      <c r="AC69" s="817"/>
      <c r="AD69" s="817"/>
      <c r="AE69" s="817"/>
      <c r="AF69" s="817">
        <v>19</v>
      </c>
      <c r="AG69" s="817"/>
      <c r="AH69" s="817"/>
      <c r="AI69" s="817"/>
      <c r="AJ69" s="817"/>
      <c r="AK69" s="817" t="s">
        <v>548</v>
      </c>
      <c r="AL69" s="817"/>
      <c r="AM69" s="817"/>
      <c r="AN69" s="817"/>
      <c r="AO69" s="817"/>
      <c r="AP69" s="817" t="s">
        <v>548</v>
      </c>
      <c r="AQ69" s="817"/>
      <c r="AR69" s="817"/>
      <c r="AS69" s="817"/>
      <c r="AT69" s="817"/>
      <c r="AU69" s="817" t="s">
        <v>548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542</v>
      </c>
      <c r="C70" s="860"/>
      <c r="D70" s="860"/>
      <c r="E70" s="860"/>
      <c r="F70" s="860"/>
      <c r="G70" s="860"/>
      <c r="H70" s="860"/>
      <c r="I70" s="860"/>
      <c r="J70" s="860"/>
      <c r="K70" s="860"/>
      <c r="L70" s="860"/>
      <c r="M70" s="860"/>
      <c r="N70" s="860"/>
      <c r="O70" s="860"/>
      <c r="P70" s="861"/>
      <c r="Q70" s="862">
        <v>106</v>
      </c>
      <c r="R70" s="817"/>
      <c r="S70" s="817"/>
      <c r="T70" s="817"/>
      <c r="U70" s="817"/>
      <c r="V70" s="817">
        <v>98</v>
      </c>
      <c r="W70" s="817"/>
      <c r="X70" s="817"/>
      <c r="Y70" s="817"/>
      <c r="Z70" s="817"/>
      <c r="AA70" s="817">
        <v>8</v>
      </c>
      <c r="AB70" s="817"/>
      <c r="AC70" s="817"/>
      <c r="AD70" s="817"/>
      <c r="AE70" s="817"/>
      <c r="AF70" s="817">
        <v>8</v>
      </c>
      <c r="AG70" s="817"/>
      <c r="AH70" s="817"/>
      <c r="AI70" s="817"/>
      <c r="AJ70" s="817"/>
      <c r="AK70" s="817">
        <v>2</v>
      </c>
      <c r="AL70" s="817"/>
      <c r="AM70" s="817"/>
      <c r="AN70" s="817"/>
      <c r="AO70" s="817"/>
      <c r="AP70" s="817" t="s">
        <v>549</v>
      </c>
      <c r="AQ70" s="817"/>
      <c r="AR70" s="817"/>
      <c r="AS70" s="817"/>
      <c r="AT70" s="817"/>
      <c r="AU70" s="817" t="s">
        <v>548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543</v>
      </c>
      <c r="C71" s="860"/>
      <c r="D71" s="860"/>
      <c r="E71" s="860"/>
      <c r="F71" s="860"/>
      <c r="G71" s="860"/>
      <c r="H71" s="860"/>
      <c r="I71" s="860"/>
      <c r="J71" s="860"/>
      <c r="K71" s="860"/>
      <c r="L71" s="860"/>
      <c r="M71" s="860"/>
      <c r="N71" s="860"/>
      <c r="O71" s="860"/>
      <c r="P71" s="861"/>
      <c r="Q71" s="862">
        <v>130</v>
      </c>
      <c r="R71" s="817"/>
      <c r="S71" s="817"/>
      <c r="T71" s="817"/>
      <c r="U71" s="817"/>
      <c r="V71" s="817">
        <v>101</v>
      </c>
      <c r="W71" s="817"/>
      <c r="X71" s="817"/>
      <c r="Y71" s="817"/>
      <c r="Z71" s="817"/>
      <c r="AA71" s="817">
        <v>29</v>
      </c>
      <c r="AB71" s="817"/>
      <c r="AC71" s="817"/>
      <c r="AD71" s="817"/>
      <c r="AE71" s="817"/>
      <c r="AF71" s="817">
        <v>29</v>
      </c>
      <c r="AG71" s="817"/>
      <c r="AH71" s="817"/>
      <c r="AI71" s="817"/>
      <c r="AJ71" s="817"/>
      <c r="AK71" s="817" t="s">
        <v>548</v>
      </c>
      <c r="AL71" s="817"/>
      <c r="AM71" s="817"/>
      <c r="AN71" s="817"/>
      <c r="AO71" s="817"/>
      <c r="AP71" s="817" t="s">
        <v>549</v>
      </c>
      <c r="AQ71" s="817"/>
      <c r="AR71" s="817"/>
      <c r="AS71" s="817"/>
      <c r="AT71" s="817"/>
      <c r="AU71" s="817" t="s">
        <v>548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544</v>
      </c>
      <c r="C72" s="860"/>
      <c r="D72" s="860"/>
      <c r="E72" s="860"/>
      <c r="F72" s="860"/>
      <c r="G72" s="860"/>
      <c r="H72" s="860"/>
      <c r="I72" s="860"/>
      <c r="J72" s="860"/>
      <c r="K72" s="860"/>
      <c r="L72" s="860"/>
      <c r="M72" s="860"/>
      <c r="N72" s="860"/>
      <c r="O72" s="860"/>
      <c r="P72" s="861"/>
      <c r="Q72" s="862">
        <v>1786</v>
      </c>
      <c r="R72" s="817"/>
      <c r="S72" s="817"/>
      <c r="T72" s="817"/>
      <c r="U72" s="817"/>
      <c r="V72" s="817">
        <v>1673</v>
      </c>
      <c r="W72" s="817"/>
      <c r="X72" s="817"/>
      <c r="Y72" s="817"/>
      <c r="Z72" s="817"/>
      <c r="AA72" s="817">
        <v>113</v>
      </c>
      <c r="AB72" s="817"/>
      <c r="AC72" s="817"/>
      <c r="AD72" s="817"/>
      <c r="AE72" s="817"/>
      <c r="AF72" s="817">
        <v>113</v>
      </c>
      <c r="AG72" s="817"/>
      <c r="AH72" s="817"/>
      <c r="AI72" s="817"/>
      <c r="AJ72" s="817"/>
      <c r="AK72" s="817">
        <v>80</v>
      </c>
      <c r="AL72" s="817"/>
      <c r="AM72" s="817"/>
      <c r="AN72" s="817"/>
      <c r="AO72" s="817"/>
      <c r="AP72" s="817" t="s">
        <v>548</v>
      </c>
      <c r="AQ72" s="817"/>
      <c r="AR72" s="817"/>
      <c r="AS72" s="817"/>
      <c r="AT72" s="817"/>
      <c r="AU72" s="817" t="s">
        <v>548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545</v>
      </c>
      <c r="C73" s="860"/>
      <c r="D73" s="860"/>
      <c r="E73" s="860"/>
      <c r="F73" s="860"/>
      <c r="G73" s="860"/>
      <c r="H73" s="860"/>
      <c r="I73" s="860"/>
      <c r="J73" s="860"/>
      <c r="K73" s="860"/>
      <c r="L73" s="860"/>
      <c r="M73" s="860"/>
      <c r="N73" s="860"/>
      <c r="O73" s="860"/>
      <c r="P73" s="861"/>
      <c r="Q73" s="862">
        <v>486193</v>
      </c>
      <c r="R73" s="817"/>
      <c r="S73" s="817"/>
      <c r="T73" s="817"/>
      <c r="U73" s="817"/>
      <c r="V73" s="817">
        <v>473327</v>
      </c>
      <c r="W73" s="817"/>
      <c r="X73" s="817"/>
      <c r="Y73" s="817"/>
      <c r="Z73" s="817"/>
      <c r="AA73" s="817">
        <v>12866</v>
      </c>
      <c r="AB73" s="817"/>
      <c r="AC73" s="817"/>
      <c r="AD73" s="817"/>
      <c r="AE73" s="817"/>
      <c r="AF73" s="817">
        <v>12866</v>
      </c>
      <c r="AG73" s="817"/>
      <c r="AH73" s="817"/>
      <c r="AI73" s="817"/>
      <c r="AJ73" s="817"/>
      <c r="AK73" s="817">
        <v>6901</v>
      </c>
      <c r="AL73" s="817"/>
      <c r="AM73" s="817"/>
      <c r="AN73" s="817"/>
      <c r="AO73" s="817"/>
      <c r="AP73" s="817" t="s">
        <v>548</v>
      </c>
      <c r="AQ73" s="817"/>
      <c r="AR73" s="817"/>
      <c r="AS73" s="817"/>
      <c r="AT73" s="817"/>
      <c r="AU73" s="817" t="s">
        <v>548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546</v>
      </c>
      <c r="C74" s="860"/>
      <c r="D74" s="860"/>
      <c r="E74" s="860"/>
      <c r="F74" s="860"/>
      <c r="G74" s="860"/>
      <c r="H74" s="860"/>
      <c r="I74" s="860"/>
      <c r="J74" s="860"/>
      <c r="K74" s="860"/>
      <c r="L74" s="860"/>
      <c r="M74" s="860"/>
      <c r="N74" s="860"/>
      <c r="O74" s="860"/>
      <c r="P74" s="861"/>
      <c r="Q74" s="862">
        <v>1297</v>
      </c>
      <c r="R74" s="817"/>
      <c r="S74" s="817"/>
      <c r="T74" s="817"/>
      <c r="U74" s="817"/>
      <c r="V74" s="817">
        <v>1132</v>
      </c>
      <c r="W74" s="817"/>
      <c r="X74" s="817"/>
      <c r="Y74" s="817"/>
      <c r="Z74" s="817"/>
      <c r="AA74" s="817">
        <v>165</v>
      </c>
      <c r="AB74" s="817"/>
      <c r="AC74" s="817"/>
      <c r="AD74" s="817"/>
      <c r="AE74" s="817"/>
      <c r="AF74" s="817">
        <v>165</v>
      </c>
      <c r="AG74" s="817"/>
      <c r="AH74" s="817"/>
      <c r="AI74" s="817"/>
      <c r="AJ74" s="817"/>
      <c r="AK74" s="817" t="s">
        <v>478</v>
      </c>
      <c r="AL74" s="817"/>
      <c r="AM74" s="817"/>
      <c r="AN74" s="817"/>
      <c r="AO74" s="817"/>
      <c r="AP74" s="817">
        <v>754</v>
      </c>
      <c r="AQ74" s="817"/>
      <c r="AR74" s="817"/>
      <c r="AS74" s="817"/>
      <c r="AT74" s="817"/>
      <c r="AU74" s="817">
        <v>355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547</v>
      </c>
      <c r="C75" s="860"/>
      <c r="D75" s="860"/>
      <c r="E75" s="860"/>
      <c r="F75" s="860"/>
      <c r="G75" s="860"/>
      <c r="H75" s="860"/>
      <c r="I75" s="860"/>
      <c r="J75" s="860"/>
      <c r="K75" s="860"/>
      <c r="L75" s="860"/>
      <c r="M75" s="860"/>
      <c r="N75" s="860"/>
      <c r="O75" s="860"/>
      <c r="P75" s="861"/>
      <c r="Q75" s="865">
        <v>34742</v>
      </c>
      <c r="R75" s="866"/>
      <c r="S75" s="866"/>
      <c r="T75" s="866"/>
      <c r="U75" s="816"/>
      <c r="V75" s="867">
        <v>36520</v>
      </c>
      <c r="W75" s="866"/>
      <c r="X75" s="866"/>
      <c r="Y75" s="866"/>
      <c r="Z75" s="816"/>
      <c r="AA75" s="867">
        <v>-1778</v>
      </c>
      <c r="AB75" s="866"/>
      <c r="AC75" s="866"/>
      <c r="AD75" s="866"/>
      <c r="AE75" s="816"/>
      <c r="AF75" s="867">
        <v>-1778</v>
      </c>
      <c r="AG75" s="866"/>
      <c r="AH75" s="866"/>
      <c r="AI75" s="866"/>
      <c r="AJ75" s="816"/>
      <c r="AK75" s="867" t="s">
        <v>478</v>
      </c>
      <c r="AL75" s="866"/>
      <c r="AM75" s="866"/>
      <c r="AN75" s="866"/>
      <c r="AO75" s="816"/>
      <c r="AP75" s="867" t="s">
        <v>478</v>
      </c>
      <c r="AQ75" s="866"/>
      <c r="AR75" s="866"/>
      <c r="AS75" s="866"/>
      <c r="AT75" s="816"/>
      <c r="AU75" s="867" t="s">
        <v>478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12175</v>
      </c>
      <c r="AG88" s="828"/>
      <c r="AH88" s="828"/>
      <c r="AI88" s="828"/>
      <c r="AJ88" s="828"/>
      <c r="AK88" s="825"/>
      <c r="AL88" s="825"/>
      <c r="AM88" s="825"/>
      <c r="AN88" s="825"/>
      <c r="AO88" s="825"/>
      <c r="AP88" s="828">
        <v>754</v>
      </c>
      <c r="AQ88" s="828"/>
      <c r="AR88" s="828"/>
      <c r="AS88" s="828"/>
      <c r="AT88" s="828"/>
      <c r="AU88" s="828">
        <v>355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14066</v>
      </c>
      <c r="CS102" s="836"/>
      <c r="CT102" s="836"/>
      <c r="CU102" s="836"/>
      <c r="CV102" s="879"/>
      <c r="CW102" s="878">
        <v>279</v>
      </c>
      <c r="CX102" s="836"/>
      <c r="CY102" s="836"/>
      <c r="CZ102" s="836"/>
      <c r="DA102" s="879"/>
      <c r="DB102" s="878" t="s">
        <v>563</v>
      </c>
      <c r="DC102" s="836"/>
      <c r="DD102" s="836"/>
      <c r="DE102" s="836"/>
      <c r="DF102" s="879"/>
      <c r="DG102" s="878" t="s">
        <v>563</v>
      </c>
      <c r="DH102" s="836"/>
      <c r="DI102" s="836"/>
      <c r="DJ102" s="836"/>
      <c r="DK102" s="879"/>
      <c r="DL102" s="878">
        <v>14892</v>
      </c>
      <c r="DM102" s="836"/>
      <c r="DN102" s="836"/>
      <c r="DO102" s="836"/>
      <c r="DP102" s="879"/>
      <c r="DQ102" s="878">
        <v>56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286</v>
      </c>
      <c r="AG109" s="881"/>
      <c r="AH109" s="881"/>
      <c r="AI109" s="881"/>
      <c r="AJ109" s="882"/>
      <c r="AK109" s="880" t="s">
        <v>285</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286</v>
      </c>
      <c r="BW109" s="881"/>
      <c r="BX109" s="881"/>
      <c r="BY109" s="881"/>
      <c r="BZ109" s="882"/>
      <c r="CA109" s="880" t="s">
        <v>285</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286</v>
      </c>
      <c r="DM109" s="881"/>
      <c r="DN109" s="881"/>
      <c r="DO109" s="881"/>
      <c r="DP109" s="882"/>
      <c r="DQ109" s="880" t="s">
        <v>285</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12054225</v>
      </c>
      <c r="AB110" s="888"/>
      <c r="AC110" s="888"/>
      <c r="AD110" s="888"/>
      <c r="AE110" s="889"/>
      <c r="AF110" s="890">
        <v>11758277</v>
      </c>
      <c r="AG110" s="888"/>
      <c r="AH110" s="888"/>
      <c r="AI110" s="888"/>
      <c r="AJ110" s="889"/>
      <c r="AK110" s="890">
        <v>11668052</v>
      </c>
      <c r="AL110" s="888"/>
      <c r="AM110" s="888"/>
      <c r="AN110" s="888"/>
      <c r="AO110" s="889"/>
      <c r="AP110" s="891">
        <v>12.2</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116211283</v>
      </c>
      <c r="BR110" s="925"/>
      <c r="BS110" s="925"/>
      <c r="BT110" s="925"/>
      <c r="BU110" s="925"/>
      <c r="BV110" s="925">
        <v>121212408</v>
      </c>
      <c r="BW110" s="925"/>
      <c r="BX110" s="925"/>
      <c r="BY110" s="925"/>
      <c r="BZ110" s="925"/>
      <c r="CA110" s="925">
        <v>126960225</v>
      </c>
      <c r="CB110" s="925"/>
      <c r="CC110" s="925"/>
      <c r="CD110" s="925"/>
      <c r="CE110" s="925"/>
      <c r="CF110" s="939">
        <v>132.6</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1287092</v>
      </c>
      <c r="BR111" s="918"/>
      <c r="BS111" s="918"/>
      <c r="BT111" s="918"/>
      <c r="BU111" s="918"/>
      <c r="BV111" s="918" t="s">
        <v>111</v>
      </c>
      <c r="BW111" s="918"/>
      <c r="BX111" s="918"/>
      <c r="BY111" s="918"/>
      <c r="BZ111" s="918"/>
      <c r="CA111" s="918">
        <v>412536</v>
      </c>
      <c r="CB111" s="918"/>
      <c r="CC111" s="918"/>
      <c r="CD111" s="918"/>
      <c r="CE111" s="918"/>
      <c r="CF111" s="912">
        <v>0.4</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69927</v>
      </c>
      <c r="AB112" s="957"/>
      <c r="AC112" s="957"/>
      <c r="AD112" s="957"/>
      <c r="AE112" s="958"/>
      <c r="AF112" s="959">
        <v>84860</v>
      </c>
      <c r="AG112" s="957"/>
      <c r="AH112" s="957"/>
      <c r="AI112" s="957"/>
      <c r="AJ112" s="958"/>
      <c r="AK112" s="959">
        <v>84860</v>
      </c>
      <c r="AL112" s="957"/>
      <c r="AM112" s="957"/>
      <c r="AN112" s="957"/>
      <c r="AO112" s="958"/>
      <c r="AP112" s="960">
        <v>0.1</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80260822</v>
      </c>
      <c r="BR112" s="918"/>
      <c r="BS112" s="918"/>
      <c r="BT112" s="918"/>
      <c r="BU112" s="918"/>
      <c r="BV112" s="918">
        <v>80650458</v>
      </c>
      <c r="BW112" s="918"/>
      <c r="BX112" s="918"/>
      <c r="BY112" s="918"/>
      <c r="BZ112" s="918"/>
      <c r="CA112" s="918">
        <v>80098666</v>
      </c>
      <c r="CB112" s="918"/>
      <c r="CC112" s="918"/>
      <c r="CD112" s="918"/>
      <c r="CE112" s="918"/>
      <c r="CF112" s="912">
        <v>83.7</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5202646</v>
      </c>
      <c r="AB113" s="932"/>
      <c r="AC113" s="932"/>
      <c r="AD113" s="932"/>
      <c r="AE113" s="933"/>
      <c r="AF113" s="934">
        <v>5607464</v>
      </c>
      <c r="AG113" s="932"/>
      <c r="AH113" s="932"/>
      <c r="AI113" s="932"/>
      <c r="AJ113" s="933"/>
      <c r="AK113" s="934">
        <v>5066159</v>
      </c>
      <c r="AL113" s="932"/>
      <c r="AM113" s="932"/>
      <c r="AN113" s="932"/>
      <c r="AO113" s="933"/>
      <c r="AP113" s="935">
        <v>5.3</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443216</v>
      </c>
      <c r="BR113" s="918"/>
      <c r="BS113" s="918"/>
      <c r="BT113" s="918"/>
      <c r="BU113" s="918"/>
      <c r="BV113" s="918">
        <v>399501</v>
      </c>
      <c r="BW113" s="918"/>
      <c r="BX113" s="918"/>
      <c r="BY113" s="918"/>
      <c r="BZ113" s="918"/>
      <c r="CA113" s="918">
        <v>355098</v>
      </c>
      <c r="CB113" s="918"/>
      <c r="CC113" s="918"/>
      <c r="CD113" s="918"/>
      <c r="CE113" s="918"/>
      <c r="CF113" s="912">
        <v>0.4</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48740</v>
      </c>
      <c r="AB114" s="957"/>
      <c r="AC114" s="957"/>
      <c r="AD114" s="957"/>
      <c r="AE114" s="958"/>
      <c r="AF114" s="959">
        <v>48714</v>
      </c>
      <c r="AG114" s="957"/>
      <c r="AH114" s="957"/>
      <c r="AI114" s="957"/>
      <c r="AJ114" s="958"/>
      <c r="AK114" s="959">
        <v>48750</v>
      </c>
      <c r="AL114" s="957"/>
      <c r="AM114" s="957"/>
      <c r="AN114" s="957"/>
      <c r="AO114" s="958"/>
      <c r="AP114" s="960">
        <v>0.1</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34706970</v>
      </c>
      <c r="BR114" s="918"/>
      <c r="BS114" s="918"/>
      <c r="BT114" s="918"/>
      <c r="BU114" s="918"/>
      <c r="BV114" s="918">
        <v>33744325</v>
      </c>
      <c r="BW114" s="918"/>
      <c r="BX114" s="918"/>
      <c r="BY114" s="918"/>
      <c r="BZ114" s="918"/>
      <c r="CA114" s="918">
        <v>32341477</v>
      </c>
      <c r="CB114" s="918"/>
      <c r="CC114" s="918"/>
      <c r="CD114" s="918"/>
      <c r="CE114" s="918"/>
      <c r="CF114" s="912">
        <v>33.799999999999997</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160132</v>
      </c>
      <c r="AB115" s="932"/>
      <c r="AC115" s="932"/>
      <c r="AD115" s="932"/>
      <c r="AE115" s="933"/>
      <c r="AF115" s="934">
        <v>258049</v>
      </c>
      <c r="AG115" s="932"/>
      <c r="AH115" s="932"/>
      <c r="AI115" s="932"/>
      <c r="AJ115" s="933"/>
      <c r="AK115" s="934">
        <v>53455</v>
      </c>
      <c r="AL115" s="932"/>
      <c r="AM115" s="932"/>
      <c r="AN115" s="932"/>
      <c r="AO115" s="933"/>
      <c r="AP115" s="935">
        <v>0.1</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1134668</v>
      </c>
      <c r="BR115" s="918"/>
      <c r="BS115" s="918"/>
      <c r="BT115" s="918"/>
      <c r="BU115" s="918"/>
      <c r="BV115" s="918">
        <v>118354</v>
      </c>
      <c r="BW115" s="918"/>
      <c r="BX115" s="918"/>
      <c r="BY115" s="918"/>
      <c r="BZ115" s="918"/>
      <c r="CA115" s="918">
        <v>468083</v>
      </c>
      <c r="CB115" s="918"/>
      <c r="CC115" s="918"/>
      <c r="CD115" s="918"/>
      <c r="CE115" s="918"/>
      <c r="CF115" s="912">
        <v>0.5</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1074558</v>
      </c>
      <c r="DH115" s="957"/>
      <c r="DI115" s="957"/>
      <c r="DJ115" s="957"/>
      <c r="DK115" s="958"/>
      <c r="DL115" s="959" t="s">
        <v>111</v>
      </c>
      <c r="DM115" s="957"/>
      <c r="DN115" s="957"/>
      <c r="DO115" s="957"/>
      <c r="DP115" s="958"/>
      <c r="DQ115" s="959">
        <v>412536</v>
      </c>
      <c r="DR115" s="957"/>
      <c r="DS115" s="957"/>
      <c r="DT115" s="957"/>
      <c r="DU115" s="958"/>
      <c r="DV115" s="960">
        <v>0.4</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17535670</v>
      </c>
      <c r="AB117" s="964"/>
      <c r="AC117" s="964"/>
      <c r="AD117" s="964"/>
      <c r="AE117" s="965"/>
      <c r="AF117" s="963">
        <v>17757364</v>
      </c>
      <c r="AG117" s="964"/>
      <c r="AH117" s="964"/>
      <c r="AI117" s="964"/>
      <c r="AJ117" s="965"/>
      <c r="AK117" s="963">
        <v>16921276</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v>271816</v>
      </c>
      <c r="BR117" s="984"/>
      <c r="BS117" s="984"/>
      <c r="BT117" s="984"/>
      <c r="BU117" s="984"/>
      <c r="BV117" s="984">
        <v>351519</v>
      </c>
      <c r="BW117" s="984"/>
      <c r="BX117" s="984"/>
      <c r="BY117" s="984"/>
      <c r="BZ117" s="984"/>
      <c r="CA117" s="984">
        <v>410233</v>
      </c>
      <c r="CB117" s="984"/>
      <c r="CC117" s="984"/>
      <c r="CD117" s="984"/>
      <c r="CE117" s="984"/>
      <c r="CF117" s="912">
        <v>0.4</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286</v>
      </c>
      <c r="AG118" s="881"/>
      <c r="AH118" s="881"/>
      <c r="AI118" s="881"/>
      <c r="AJ118" s="882"/>
      <c r="AK118" s="880" t="s">
        <v>285</v>
      </c>
      <c r="AL118" s="881"/>
      <c r="AM118" s="881"/>
      <c r="AN118" s="881"/>
      <c r="AO118" s="882"/>
      <c r="AP118" s="988" t="s">
        <v>404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432</v>
      </c>
      <c r="BP118" s="992"/>
      <c r="BQ118" s="983">
        <v>234315867</v>
      </c>
      <c r="BR118" s="984"/>
      <c r="BS118" s="984"/>
      <c r="BT118" s="984"/>
      <c r="BU118" s="984"/>
      <c r="BV118" s="984">
        <v>236476565</v>
      </c>
      <c r="BW118" s="984"/>
      <c r="BX118" s="984"/>
      <c r="BY118" s="984"/>
      <c r="BZ118" s="984"/>
      <c r="CA118" s="984">
        <v>241046318</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23144897</v>
      </c>
      <c r="BR119" s="925"/>
      <c r="BS119" s="925"/>
      <c r="BT119" s="925"/>
      <c r="BU119" s="925"/>
      <c r="BV119" s="925">
        <v>27713335</v>
      </c>
      <c r="BW119" s="925"/>
      <c r="BX119" s="925"/>
      <c r="BY119" s="925"/>
      <c r="BZ119" s="925"/>
      <c r="CA119" s="925">
        <v>31437991</v>
      </c>
      <c r="CB119" s="925"/>
      <c r="CC119" s="925"/>
      <c r="CD119" s="925"/>
      <c r="CE119" s="925"/>
      <c r="CF119" s="939">
        <v>32.799999999999997</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212534</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81476274</v>
      </c>
      <c r="BR120" s="918"/>
      <c r="BS120" s="918"/>
      <c r="BT120" s="918"/>
      <c r="BU120" s="918"/>
      <c r="BV120" s="918">
        <v>82702842</v>
      </c>
      <c r="BW120" s="918"/>
      <c r="BX120" s="918"/>
      <c r="BY120" s="918"/>
      <c r="BZ120" s="918"/>
      <c r="CA120" s="918">
        <v>82410060</v>
      </c>
      <c r="CB120" s="918"/>
      <c r="CC120" s="918"/>
      <c r="CD120" s="918"/>
      <c r="CE120" s="918"/>
      <c r="CF120" s="912">
        <v>86.1</v>
      </c>
      <c r="CG120" s="913"/>
      <c r="CH120" s="913"/>
      <c r="CI120" s="913"/>
      <c r="CJ120" s="913"/>
      <c r="CK120" s="1011" t="s">
        <v>438</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68524719</v>
      </c>
      <c r="DH120" s="925"/>
      <c r="DI120" s="925"/>
      <c r="DJ120" s="925"/>
      <c r="DK120" s="925"/>
      <c r="DL120" s="925">
        <v>70156560</v>
      </c>
      <c r="DM120" s="925"/>
      <c r="DN120" s="925"/>
      <c r="DO120" s="925"/>
      <c r="DP120" s="925"/>
      <c r="DQ120" s="925">
        <v>70648390</v>
      </c>
      <c r="DR120" s="925"/>
      <c r="DS120" s="925"/>
      <c r="DT120" s="925"/>
      <c r="DU120" s="925"/>
      <c r="DV120" s="926">
        <v>73.8</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152238538</v>
      </c>
      <c r="BR121" s="984"/>
      <c r="BS121" s="984"/>
      <c r="BT121" s="984"/>
      <c r="BU121" s="984"/>
      <c r="BV121" s="984">
        <v>157417145</v>
      </c>
      <c r="BW121" s="984"/>
      <c r="BX121" s="984"/>
      <c r="BY121" s="984"/>
      <c r="BZ121" s="984"/>
      <c r="CA121" s="984">
        <v>162222516</v>
      </c>
      <c r="CB121" s="984"/>
      <c r="CC121" s="984"/>
      <c r="CD121" s="984"/>
      <c r="CE121" s="984"/>
      <c r="CF121" s="1022">
        <v>169.5</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6781718</v>
      </c>
      <c r="DH121" s="918"/>
      <c r="DI121" s="918"/>
      <c r="DJ121" s="918"/>
      <c r="DK121" s="918"/>
      <c r="DL121" s="918">
        <v>6374934</v>
      </c>
      <c r="DM121" s="918"/>
      <c r="DN121" s="918"/>
      <c r="DO121" s="918"/>
      <c r="DP121" s="918"/>
      <c r="DQ121" s="918">
        <v>6165144</v>
      </c>
      <c r="DR121" s="918"/>
      <c r="DS121" s="918"/>
      <c r="DT121" s="918"/>
      <c r="DU121" s="918"/>
      <c r="DV121" s="919">
        <v>6.4</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441</v>
      </c>
      <c r="BP122" s="992"/>
      <c r="BQ122" s="1032">
        <v>256859709</v>
      </c>
      <c r="BR122" s="1033"/>
      <c r="BS122" s="1033"/>
      <c r="BT122" s="1033"/>
      <c r="BU122" s="1033"/>
      <c r="BV122" s="1033">
        <v>267833322</v>
      </c>
      <c r="BW122" s="1033"/>
      <c r="BX122" s="1033"/>
      <c r="BY122" s="1033"/>
      <c r="BZ122" s="1033"/>
      <c r="CA122" s="1033">
        <v>276070567</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v>4014085</v>
      </c>
      <c r="DH122" s="918"/>
      <c r="DI122" s="918"/>
      <c r="DJ122" s="918"/>
      <c r="DK122" s="918"/>
      <c r="DL122" s="918">
        <v>3273705</v>
      </c>
      <c r="DM122" s="918"/>
      <c r="DN122" s="918"/>
      <c r="DO122" s="918"/>
      <c r="DP122" s="918"/>
      <c r="DQ122" s="918">
        <v>2533348</v>
      </c>
      <c r="DR122" s="918"/>
      <c r="DS122" s="918"/>
      <c r="DT122" s="918"/>
      <c r="DU122" s="918"/>
      <c r="DV122" s="919">
        <v>2.6</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v>940300</v>
      </c>
      <c r="DH123" s="957"/>
      <c r="DI123" s="957"/>
      <c r="DJ123" s="957"/>
      <c r="DK123" s="958"/>
      <c r="DL123" s="959">
        <v>845259</v>
      </c>
      <c r="DM123" s="957"/>
      <c r="DN123" s="957"/>
      <c r="DO123" s="957"/>
      <c r="DP123" s="958"/>
      <c r="DQ123" s="959">
        <v>758122</v>
      </c>
      <c r="DR123" s="957"/>
      <c r="DS123" s="957"/>
      <c r="DT123" s="957"/>
      <c r="DU123" s="958"/>
      <c r="DV123" s="960">
        <v>0.8</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159549</v>
      </c>
      <c r="AB126" s="957"/>
      <c r="AC126" s="957"/>
      <c r="AD126" s="957"/>
      <c r="AE126" s="958"/>
      <c r="AF126" s="959">
        <v>257800</v>
      </c>
      <c r="AG126" s="957"/>
      <c r="AH126" s="957"/>
      <c r="AI126" s="957"/>
      <c r="AJ126" s="958"/>
      <c r="AK126" s="959">
        <v>53166</v>
      </c>
      <c r="AL126" s="957"/>
      <c r="AM126" s="957"/>
      <c r="AN126" s="957"/>
      <c r="AO126" s="958"/>
      <c r="AP126" s="960">
        <v>0.1</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v>1074558</v>
      </c>
      <c r="DH126" s="918"/>
      <c r="DI126" s="918"/>
      <c r="DJ126" s="918"/>
      <c r="DK126" s="918"/>
      <c r="DL126" s="918" t="s">
        <v>111</v>
      </c>
      <c r="DM126" s="918"/>
      <c r="DN126" s="918"/>
      <c r="DO126" s="918"/>
      <c r="DP126" s="918"/>
      <c r="DQ126" s="918">
        <v>412536</v>
      </c>
      <c r="DR126" s="918"/>
      <c r="DS126" s="918"/>
      <c r="DT126" s="918"/>
      <c r="DU126" s="918"/>
      <c r="DV126" s="919">
        <v>0.4</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583</v>
      </c>
      <c r="AB127" s="957"/>
      <c r="AC127" s="957"/>
      <c r="AD127" s="957"/>
      <c r="AE127" s="958"/>
      <c r="AF127" s="959">
        <v>249</v>
      </c>
      <c r="AG127" s="957"/>
      <c r="AH127" s="957"/>
      <c r="AI127" s="957"/>
      <c r="AJ127" s="958"/>
      <c r="AK127" s="959">
        <v>289</v>
      </c>
      <c r="AL127" s="957"/>
      <c r="AM127" s="957"/>
      <c r="AN127" s="957"/>
      <c r="AO127" s="958"/>
      <c r="AP127" s="960">
        <v>0</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60110</v>
      </c>
      <c r="DH127" s="1046"/>
      <c r="DI127" s="1046"/>
      <c r="DJ127" s="1046"/>
      <c r="DK127" s="1046"/>
      <c r="DL127" s="1046">
        <v>118354</v>
      </c>
      <c r="DM127" s="1046"/>
      <c r="DN127" s="1046"/>
      <c r="DO127" s="1046"/>
      <c r="DP127" s="1046"/>
      <c r="DQ127" s="1046">
        <v>55547</v>
      </c>
      <c r="DR127" s="1046"/>
      <c r="DS127" s="1046"/>
      <c r="DT127" s="1046"/>
      <c r="DU127" s="1046"/>
      <c r="DV127" s="1047">
        <v>0.1</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5767373</v>
      </c>
      <c r="AB128" s="1088"/>
      <c r="AC128" s="1088"/>
      <c r="AD128" s="1088"/>
      <c r="AE128" s="1089"/>
      <c r="AF128" s="1090">
        <v>5928265</v>
      </c>
      <c r="AG128" s="1088"/>
      <c r="AH128" s="1088"/>
      <c r="AI128" s="1088"/>
      <c r="AJ128" s="1089"/>
      <c r="AK128" s="1090">
        <v>5710940</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111</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104695050</v>
      </c>
      <c r="AB129" s="957"/>
      <c r="AC129" s="957"/>
      <c r="AD129" s="957"/>
      <c r="AE129" s="958"/>
      <c r="AF129" s="959">
        <v>105594960</v>
      </c>
      <c r="AG129" s="957"/>
      <c r="AH129" s="957"/>
      <c r="AI129" s="957"/>
      <c r="AJ129" s="958"/>
      <c r="AK129" s="959">
        <v>107194701</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0.3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10931577</v>
      </c>
      <c r="AB130" s="957"/>
      <c r="AC130" s="957"/>
      <c r="AD130" s="957"/>
      <c r="AE130" s="958"/>
      <c r="AF130" s="959">
        <v>11463509</v>
      </c>
      <c r="AG130" s="957"/>
      <c r="AH130" s="957"/>
      <c r="AI130" s="957"/>
      <c r="AJ130" s="958"/>
      <c r="AK130" s="959">
        <v>11467675</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93763473</v>
      </c>
      <c r="AB131" s="996"/>
      <c r="AC131" s="996"/>
      <c r="AD131" s="996"/>
      <c r="AE131" s="997"/>
      <c r="AF131" s="998">
        <v>94131451</v>
      </c>
      <c r="AG131" s="996"/>
      <c r="AH131" s="996"/>
      <c r="AI131" s="996"/>
      <c r="AJ131" s="997"/>
      <c r="AK131" s="998">
        <v>95727026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0.89237308900000001</v>
      </c>
      <c r="AB132" s="1102"/>
      <c r="AC132" s="1102"/>
      <c r="AD132" s="1102"/>
      <c r="AE132" s="1103"/>
      <c r="AF132" s="1104">
        <v>0.38838241200000001</v>
      </c>
      <c r="AG132" s="1102"/>
      <c r="AH132" s="1102"/>
      <c r="AI132" s="1102"/>
      <c r="AJ132" s="1103"/>
      <c r="AK132" s="1104">
        <v>-0.268825859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1.2</v>
      </c>
      <c r="AB133" s="1109"/>
      <c r="AC133" s="1109"/>
      <c r="AD133" s="1109"/>
      <c r="AE133" s="1110"/>
      <c r="AF133" s="1108">
        <v>0.7</v>
      </c>
      <c r="AG133" s="1109"/>
      <c r="AH133" s="1109"/>
      <c r="AI133" s="1109"/>
      <c r="AJ133" s="1110"/>
      <c r="AK133" s="1108">
        <v>0.3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33133903</v>
      </c>
      <c r="L9" s="264">
        <v>53481</v>
      </c>
      <c r="M9" s="265">
        <v>57075</v>
      </c>
      <c r="N9" s="266">
        <v>-6.3</v>
      </c>
    </row>
    <row r="10" spans="1:16">
      <c r="A10" s="248"/>
      <c r="B10" s="244"/>
      <c r="C10" s="244"/>
      <c r="D10" s="244"/>
      <c r="E10" s="244"/>
      <c r="F10" s="244"/>
      <c r="G10" s="1117" t="s">
        <v>474</v>
      </c>
      <c r="H10" s="1118"/>
      <c r="I10" s="1118"/>
      <c r="J10" s="1119"/>
      <c r="K10" s="267">
        <v>1005813</v>
      </c>
      <c r="L10" s="268">
        <v>1623</v>
      </c>
      <c r="M10" s="269">
        <v>2378</v>
      </c>
      <c r="N10" s="270">
        <v>-31.7</v>
      </c>
    </row>
    <row r="11" spans="1:16" ht="13.5" customHeight="1">
      <c r="A11" s="248"/>
      <c r="B11" s="244"/>
      <c r="C11" s="244"/>
      <c r="D11" s="244"/>
      <c r="E11" s="244"/>
      <c r="F11" s="244"/>
      <c r="G11" s="1117" t="s">
        <v>475</v>
      </c>
      <c r="H11" s="1118"/>
      <c r="I11" s="1118"/>
      <c r="J11" s="1119"/>
      <c r="K11" s="267">
        <v>69171</v>
      </c>
      <c r="L11" s="268">
        <v>112</v>
      </c>
      <c r="M11" s="269">
        <v>1348</v>
      </c>
      <c r="N11" s="270">
        <v>-91.7</v>
      </c>
    </row>
    <row r="12" spans="1:16" ht="13.5" customHeight="1">
      <c r="A12" s="248"/>
      <c r="B12" s="244"/>
      <c r="C12" s="244"/>
      <c r="D12" s="244"/>
      <c r="E12" s="244"/>
      <c r="F12" s="244"/>
      <c r="G12" s="1117" t="s">
        <v>476</v>
      </c>
      <c r="H12" s="1118"/>
      <c r="I12" s="1118"/>
      <c r="J12" s="1119"/>
      <c r="K12" s="267">
        <v>53229</v>
      </c>
      <c r="L12" s="268">
        <v>86</v>
      </c>
      <c r="M12" s="269">
        <v>648</v>
      </c>
      <c r="N12" s="270">
        <v>-86.7</v>
      </c>
    </row>
    <row r="13" spans="1:16" ht="13.5" customHeight="1">
      <c r="A13" s="248"/>
      <c r="B13" s="244"/>
      <c r="C13" s="244"/>
      <c r="D13" s="244"/>
      <c r="E13" s="244"/>
      <c r="F13" s="244"/>
      <c r="G13" s="1117" t="s">
        <v>477</v>
      </c>
      <c r="H13" s="1118"/>
      <c r="I13" s="1118"/>
      <c r="J13" s="1119"/>
      <c r="K13" s="267" t="s">
        <v>478</v>
      </c>
      <c r="L13" s="268" t="s">
        <v>478</v>
      </c>
      <c r="M13" s="269">
        <v>21</v>
      </c>
      <c r="N13" s="270" t="s">
        <v>478</v>
      </c>
    </row>
    <row r="14" spans="1:16" ht="13.5" customHeight="1">
      <c r="A14" s="248"/>
      <c r="B14" s="244"/>
      <c r="C14" s="244"/>
      <c r="D14" s="244"/>
      <c r="E14" s="244"/>
      <c r="F14" s="244"/>
      <c r="G14" s="1117" t="s">
        <v>479</v>
      </c>
      <c r="H14" s="1118"/>
      <c r="I14" s="1118"/>
      <c r="J14" s="1119"/>
      <c r="K14" s="267">
        <v>1240273</v>
      </c>
      <c r="L14" s="268">
        <v>2002</v>
      </c>
      <c r="M14" s="269">
        <v>1701</v>
      </c>
      <c r="N14" s="270">
        <v>17.7</v>
      </c>
    </row>
    <row r="15" spans="1:16" ht="13.5" customHeight="1">
      <c r="A15" s="248"/>
      <c r="B15" s="244"/>
      <c r="C15" s="244"/>
      <c r="D15" s="244"/>
      <c r="E15" s="244"/>
      <c r="F15" s="244"/>
      <c r="G15" s="1117" t="s">
        <v>480</v>
      </c>
      <c r="H15" s="1118"/>
      <c r="I15" s="1118"/>
      <c r="J15" s="1119"/>
      <c r="K15" s="267">
        <v>1986868</v>
      </c>
      <c r="L15" s="268">
        <v>3207</v>
      </c>
      <c r="M15" s="269">
        <v>1326</v>
      </c>
      <c r="N15" s="270">
        <v>141.9</v>
      </c>
    </row>
    <row r="16" spans="1:16">
      <c r="A16" s="248"/>
      <c r="B16" s="244"/>
      <c r="C16" s="244"/>
      <c r="D16" s="244"/>
      <c r="E16" s="244"/>
      <c r="F16" s="244"/>
      <c r="G16" s="1120" t="s">
        <v>481</v>
      </c>
      <c r="H16" s="1121"/>
      <c r="I16" s="1121"/>
      <c r="J16" s="1122"/>
      <c r="K16" s="268">
        <v>-3264997</v>
      </c>
      <c r="L16" s="268">
        <v>-5270</v>
      </c>
      <c r="M16" s="269">
        <v>-5838</v>
      </c>
      <c r="N16" s="270">
        <v>-9.6999999999999993</v>
      </c>
    </row>
    <row r="17" spans="1:16">
      <c r="A17" s="248"/>
      <c r="B17" s="244"/>
      <c r="C17" s="244"/>
      <c r="D17" s="244"/>
      <c r="E17" s="244"/>
      <c r="F17" s="244"/>
      <c r="G17" s="1120" t="s">
        <v>170</v>
      </c>
      <c r="H17" s="1121"/>
      <c r="I17" s="1121"/>
      <c r="J17" s="1122"/>
      <c r="K17" s="268">
        <v>34224260</v>
      </c>
      <c r="L17" s="268">
        <v>55240</v>
      </c>
      <c r="M17" s="269">
        <v>58658</v>
      </c>
      <c r="N17" s="270">
        <v>-5.8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5.86</v>
      </c>
      <c r="L21" s="281">
        <v>6.17</v>
      </c>
      <c r="M21" s="282">
        <v>-0.31</v>
      </c>
      <c r="N21" s="249"/>
      <c r="O21" s="283"/>
      <c r="P21" s="279"/>
    </row>
    <row r="22" spans="1:16" s="284" customFormat="1">
      <c r="A22" s="279"/>
      <c r="B22" s="249"/>
      <c r="C22" s="249"/>
      <c r="D22" s="249"/>
      <c r="E22" s="249"/>
      <c r="F22" s="249"/>
      <c r="G22" s="1112" t="s">
        <v>487</v>
      </c>
      <c r="H22" s="1113"/>
      <c r="I22" s="1113"/>
      <c r="J22" s="1114"/>
      <c r="K22" s="285">
        <v>101.2</v>
      </c>
      <c r="L22" s="286">
        <v>99.9</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11668052</v>
      </c>
      <c r="L32" s="294">
        <v>18833</v>
      </c>
      <c r="M32" s="295">
        <v>40803</v>
      </c>
      <c r="N32" s="296">
        <v>-53.8</v>
      </c>
    </row>
    <row r="33" spans="1:16" ht="13.5" customHeight="1">
      <c r="A33" s="248"/>
      <c r="B33" s="244"/>
      <c r="C33" s="244"/>
      <c r="D33" s="244"/>
      <c r="E33" s="244"/>
      <c r="F33" s="244"/>
      <c r="G33" s="1128" t="s">
        <v>492</v>
      </c>
      <c r="H33" s="1129"/>
      <c r="I33" s="1129"/>
      <c r="J33" s="1130"/>
      <c r="K33" s="294" t="s">
        <v>478</v>
      </c>
      <c r="L33" s="294" t="s">
        <v>478</v>
      </c>
      <c r="M33" s="295" t="s">
        <v>478</v>
      </c>
      <c r="N33" s="296" t="s">
        <v>478</v>
      </c>
    </row>
    <row r="34" spans="1:16" ht="27" customHeight="1">
      <c r="A34" s="248"/>
      <c r="B34" s="244"/>
      <c r="C34" s="244"/>
      <c r="D34" s="244"/>
      <c r="E34" s="244"/>
      <c r="F34" s="244"/>
      <c r="G34" s="1128" t="s">
        <v>493</v>
      </c>
      <c r="H34" s="1129"/>
      <c r="I34" s="1129"/>
      <c r="J34" s="1130"/>
      <c r="K34" s="294">
        <v>84860</v>
      </c>
      <c r="L34" s="294">
        <v>137</v>
      </c>
      <c r="M34" s="295">
        <v>114</v>
      </c>
      <c r="N34" s="296">
        <v>20.2</v>
      </c>
    </row>
    <row r="35" spans="1:16" ht="27" customHeight="1">
      <c r="A35" s="248"/>
      <c r="B35" s="244"/>
      <c r="C35" s="244"/>
      <c r="D35" s="244"/>
      <c r="E35" s="244"/>
      <c r="F35" s="244"/>
      <c r="G35" s="1128" t="s">
        <v>494</v>
      </c>
      <c r="H35" s="1129"/>
      <c r="I35" s="1129"/>
      <c r="J35" s="1130"/>
      <c r="K35" s="294">
        <v>5066159</v>
      </c>
      <c r="L35" s="294">
        <v>8177</v>
      </c>
      <c r="M35" s="295">
        <v>10245</v>
      </c>
      <c r="N35" s="296">
        <v>-20.2</v>
      </c>
    </row>
    <row r="36" spans="1:16" ht="27" customHeight="1">
      <c r="A36" s="248"/>
      <c r="B36" s="244"/>
      <c r="C36" s="244"/>
      <c r="D36" s="244"/>
      <c r="E36" s="244"/>
      <c r="F36" s="244"/>
      <c r="G36" s="1128" t="s">
        <v>495</v>
      </c>
      <c r="H36" s="1129"/>
      <c r="I36" s="1129"/>
      <c r="J36" s="1130"/>
      <c r="K36" s="294">
        <v>48750</v>
      </c>
      <c r="L36" s="294">
        <v>79</v>
      </c>
      <c r="M36" s="295">
        <v>436</v>
      </c>
      <c r="N36" s="296">
        <v>-81.900000000000006</v>
      </c>
    </row>
    <row r="37" spans="1:16" ht="13.5" customHeight="1">
      <c r="A37" s="248"/>
      <c r="B37" s="244"/>
      <c r="C37" s="244"/>
      <c r="D37" s="244"/>
      <c r="E37" s="244"/>
      <c r="F37" s="244"/>
      <c r="G37" s="1128" t="s">
        <v>496</v>
      </c>
      <c r="H37" s="1129"/>
      <c r="I37" s="1129"/>
      <c r="J37" s="1130"/>
      <c r="K37" s="294">
        <v>53455</v>
      </c>
      <c r="L37" s="294">
        <v>86</v>
      </c>
      <c r="M37" s="295">
        <v>818</v>
      </c>
      <c r="N37" s="296">
        <v>-89.5</v>
      </c>
    </row>
    <row r="38" spans="1:16" ht="27" customHeight="1">
      <c r="A38" s="248"/>
      <c r="B38" s="244"/>
      <c r="C38" s="244"/>
      <c r="D38" s="244"/>
      <c r="E38" s="244"/>
      <c r="F38" s="244"/>
      <c r="G38" s="1131" t="s">
        <v>497</v>
      </c>
      <c r="H38" s="1132"/>
      <c r="I38" s="1132"/>
      <c r="J38" s="1133"/>
      <c r="K38" s="297" t="s">
        <v>478</v>
      </c>
      <c r="L38" s="297" t="s">
        <v>478</v>
      </c>
      <c r="M38" s="298">
        <v>5</v>
      </c>
      <c r="N38" s="299" t="s">
        <v>478</v>
      </c>
      <c r="O38" s="293"/>
    </row>
    <row r="39" spans="1:16">
      <c r="A39" s="248"/>
      <c r="B39" s="244"/>
      <c r="C39" s="244"/>
      <c r="D39" s="244"/>
      <c r="E39" s="244"/>
      <c r="F39" s="244"/>
      <c r="G39" s="1131" t="s">
        <v>498</v>
      </c>
      <c r="H39" s="1132"/>
      <c r="I39" s="1132"/>
      <c r="J39" s="1133"/>
      <c r="K39" s="300">
        <v>-5710940</v>
      </c>
      <c r="L39" s="300">
        <v>-9218</v>
      </c>
      <c r="M39" s="301">
        <v>-8579</v>
      </c>
      <c r="N39" s="302">
        <v>7.4</v>
      </c>
      <c r="O39" s="293"/>
    </row>
    <row r="40" spans="1:16" ht="27" customHeight="1">
      <c r="A40" s="248"/>
      <c r="B40" s="244"/>
      <c r="C40" s="244"/>
      <c r="D40" s="244"/>
      <c r="E40" s="244"/>
      <c r="F40" s="244"/>
      <c r="G40" s="1128" t="s">
        <v>499</v>
      </c>
      <c r="H40" s="1129"/>
      <c r="I40" s="1129"/>
      <c r="J40" s="1130"/>
      <c r="K40" s="300">
        <v>-11467675</v>
      </c>
      <c r="L40" s="300">
        <v>-18510</v>
      </c>
      <c r="M40" s="301">
        <v>-30169</v>
      </c>
      <c r="N40" s="302">
        <v>-38.6</v>
      </c>
      <c r="O40" s="293"/>
    </row>
    <row r="41" spans="1:16">
      <c r="A41" s="248"/>
      <c r="B41" s="244"/>
      <c r="C41" s="244"/>
      <c r="D41" s="244"/>
      <c r="E41" s="244"/>
      <c r="F41" s="244"/>
      <c r="G41" s="1134" t="s">
        <v>280</v>
      </c>
      <c r="H41" s="1135"/>
      <c r="I41" s="1135"/>
      <c r="J41" s="1136"/>
      <c r="K41" s="294">
        <v>-257339</v>
      </c>
      <c r="L41" s="300">
        <v>-415</v>
      </c>
      <c r="M41" s="301">
        <v>13672</v>
      </c>
      <c r="N41" s="302">
        <v>-103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11144988</v>
      </c>
      <c r="J51" s="320">
        <v>18630</v>
      </c>
      <c r="K51" s="321">
        <v>6.9</v>
      </c>
      <c r="L51" s="322">
        <v>47646</v>
      </c>
      <c r="M51" s="323">
        <v>8.9</v>
      </c>
      <c r="N51" s="324">
        <v>-2</v>
      </c>
    </row>
    <row r="52" spans="1:14">
      <c r="A52" s="248"/>
      <c r="B52" s="244"/>
      <c r="C52" s="244"/>
      <c r="D52" s="244"/>
      <c r="E52" s="244"/>
      <c r="F52" s="244"/>
      <c r="G52" s="325"/>
      <c r="H52" s="326" t="s">
        <v>510</v>
      </c>
      <c r="I52" s="327">
        <v>6243070</v>
      </c>
      <c r="J52" s="328">
        <v>10436</v>
      </c>
      <c r="K52" s="329">
        <v>-11.4</v>
      </c>
      <c r="L52" s="330">
        <v>27308</v>
      </c>
      <c r="M52" s="331">
        <v>0.2</v>
      </c>
      <c r="N52" s="332">
        <v>-11.6</v>
      </c>
    </row>
    <row r="53" spans="1:14">
      <c r="A53" s="248"/>
      <c r="B53" s="244"/>
      <c r="C53" s="244"/>
      <c r="D53" s="244"/>
      <c r="E53" s="244"/>
      <c r="F53" s="244"/>
      <c r="G53" s="310" t="s">
        <v>511</v>
      </c>
      <c r="H53" s="311"/>
      <c r="I53" s="319">
        <v>13377405</v>
      </c>
      <c r="J53" s="320">
        <v>22247</v>
      </c>
      <c r="K53" s="321">
        <v>19.399999999999999</v>
      </c>
      <c r="L53" s="322">
        <v>47155</v>
      </c>
      <c r="M53" s="323">
        <v>-1</v>
      </c>
      <c r="N53" s="324">
        <v>20.399999999999999</v>
      </c>
    </row>
    <row r="54" spans="1:14">
      <c r="A54" s="248"/>
      <c r="B54" s="244"/>
      <c r="C54" s="244"/>
      <c r="D54" s="244"/>
      <c r="E54" s="244"/>
      <c r="F54" s="244"/>
      <c r="G54" s="325"/>
      <c r="H54" s="326" t="s">
        <v>510</v>
      </c>
      <c r="I54" s="327">
        <v>7234107</v>
      </c>
      <c r="J54" s="328">
        <v>12030</v>
      </c>
      <c r="K54" s="329">
        <v>15.3</v>
      </c>
      <c r="L54" s="330">
        <v>26802</v>
      </c>
      <c r="M54" s="331">
        <v>-1.9</v>
      </c>
      <c r="N54" s="332">
        <v>17.2</v>
      </c>
    </row>
    <row r="55" spans="1:14">
      <c r="A55" s="248"/>
      <c r="B55" s="244"/>
      <c r="C55" s="244"/>
      <c r="D55" s="244"/>
      <c r="E55" s="244"/>
      <c r="F55" s="244"/>
      <c r="G55" s="310" t="s">
        <v>512</v>
      </c>
      <c r="H55" s="311"/>
      <c r="I55" s="319">
        <v>22744503</v>
      </c>
      <c r="J55" s="320">
        <v>37719</v>
      </c>
      <c r="K55" s="321">
        <v>69.5</v>
      </c>
      <c r="L55" s="322">
        <v>43858</v>
      </c>
      <c r="M55" s="323">
        <v>-7</v>
      </c>
      <c r="N55" s="324">
        <v>76.5</v>
      </c>
    </row>
    <row r="56" spans="1:14">
      <c r="A56" s="248"/>
      <c r="B56" s="244"/>
      <c r="C56" s="244"/>
      <c r="D56" s="244"/>
      <c r="E56" s="244"/>
      <c r="F56" s="244"/>
      <c r="G56" s="325"/>
      <c r="H56" s="326" t="s">
        <v>510</v>
      </c>
      <c r="I56" s="327">
        <v>13757381</v>
      </c>
      <c r="J56" s="328">
        <v>22815</v>
      </c>
      <c r="K56" s="329">
        <v>89.7</v>
      </c>
      <c r="L56" s="330">
        <v>23714</v>
      </c>
      <c r="M56" s="331">
        <v>-11.5</v>
      </c>
      <c r="N56" s="332">
        <v>101.2</v>
      </c>
    </row>
    <row r="57" spans="1:14">
      <c r="A57" s="248"/>
      <c r="B57" s="244"/>
      <c r="C57" s="244"/>
      <c r="D57" s="244"/>
      <c r="E57" s="244"/>
      <c r="F57" s="244"/>
      <c r="G57" s="310" t="s">
        <v>513</v>
      </c>
      <c r="H57" s="311"/>
      <c r="I57" s="319">
        <v>22464542</v>
      </c>
      <c r="J57" s="320">
        <v>36476</v>
      </c>
      <c r="K57" s="321">
        <v>-3.3</v>
      </c>
      <c r="L57" s="322">
        <v>41705</v>
      </c>
      <c r="M57" s="323">
        <v>-4.9000000000000004</v>
      </c>
      <c r="N57" s="324">
        <v>1.6</v>
      </c>
    </row>
    <row r="58" spans="1:14">
      <c r="A58" s="248"/>
      <c r="B58" s="244"/>
      <c r="C58" s="244"/>
      <c r="D58" s="244"/>
      <c r="E58" s="244"/>
      <c r="F58" s="244"/>
      <c r="G58" s="325"/>
      <c r="H58" s="326" t="s">
        <v>510</v>
      </c>
      <c r="I58" s="327">
        <v>12165582</v>
      </c>
      <c r="J58" s="328">
        <v>19753</v>
      </c>
      <c r="K58" s="329">
        <v>-13.4</v>
      </c>
      <c r="L58" s="330">
        <v>22742</v>
      </c>
      <c r="M58" s="331">
        <v>-4.0999999999999996</v>
      </c>
      <c r="N58" s="332">
        <v>-9.3000000000000007</v>
      </c>
    </row>
    <row r="59" spans="1:14">
      <c r="A59" s="248"/>
      <c r="B59" s="244"/>
      <c r="C59" s="244"/>
      <c r="D59" s="244"/>
      <c r="E59" s="244"/>
      <c r="F59" s="244"/>
      <c r="G59" s="310" t="s">
        <v>514</v>
      </c>
      <c r="H59" s="311"/>
      <c r="I59" s="319">
        <v>25325676</v>
      </c>
      <c r="J59" s="320">
        <v>40877</v>
      </c>
      <c r="K59" s="321">
        <v>12.1</v>
      </c>
      <c r="L59" s="322">
        <v>47677</v>
      </c>
      <c r="M59" s="323">
        <v>14.3</v>
      </c>
      <c r="N59" s="324">
        <v>-2.2000000000000002</v>
      </c>
    </row>
    <row r="60" spans="1:14">
      <c r="A60" s="248"/>
      <c r="B60" s="244"/>
      <c r="C60" s="244"/>
      <c r="D60" s="244"/>
      <c r="E60" s="244"/>
      <c r="F60" s="244"/>
      <c r="G60" s="325"/>
      <c r="H60" s="326" t="s">
        <v>510</v>
      </c>
      <c r="I60" s="333">
        <v>15329036</v>
      </c>
      <c r="J60" s="328">
        <v>24742</v>
      </c>
      <c r="K60" s="329">
        <v>25.3</v>
      </c>
      <c r="L60" s="330">
        <v>23360</v>
      </c>
      <c r="M60" s="331">
        <v>2.7</v>
      </c>
      <c r="N60" s="332">
        <v>22.6</v>
      </c>
    </row>
    <row r="61" spans="1:14">
      <c r="A61" s="248"/>
      <c r="B61" s="244"/>
      <c r="C61" s="244"/>
      <c r="D61" s="244"/>
      <c r="E61" s="244"/>
      <c r="F61" s="244"/>
      <c r="G61" s="310" t="s">
        <v>515</v>
      </c>
      <c r="H61" s="334"/>
      <c r="I61" s="335">
        <v>19011423</v>
      </c>
      <c r="J61" s="336">
        <v>31190</v>
      </c>
      <c r="K61" s="337">
        <v>20.9</v>
      </c>
      <c r="L61" s="338">
        <v>45608</v>
      </c>
      <c r="M61" s="339">
        <v>2.1</v>
      </c>
      <c r="N61" s="324">
        <v>18.8</v>
      </c>
    </row>
    <row r="62" spans="1:14">
      <c r="A62" s="248"/>
      <c r="B62" s="244"/>
      <c r="C62" s="244"/>
      <c r="D62" s="244"/>
      <c r="E62" s="244"/>
      <c r="F62" s="244"/>
      <c r="G62" s="325"/>
      <c r="H62" s="326" t="s">
        <v>510</v>
      </c>
      <c r="I62" s="327">
        <v>10945835</v>
      </c>
      <c r="J62" s="328">
        <v>17955</v>
      </c>
      <c r="K62" s="329">
        <v>21.1</v>
      </c>
      <c r="L62" s="330">
        <v>24785</v>
      </c>
      <c r="M62" s="331">
        <v>-2.9</v>
      </c>
      <c r="N62" s="332">
        <v>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9.14</v>
      </c>
      <c r="G47" s="12">
        <v>11.02</v>
      </c>
      <c r="H47" s="12">
        <v>13.99</v>
      </c>
      <c r="I47" s="12">
        <v>17.45</v>
      </c>
      <c r="J47" s="13">
        <v>21.09</v>
      </c>
    </row>
    <row r="48" spans="2:10" ht="57.75" customHeight="1">
      <c r="B48" s="14"/>
      <c r="C48" s="1139" t="s">
        <v>4</v>
      </c>
      <c r="D48" s="1139"/>
      <c r="E48" s="1140"/>
      <c r="F48" s="15">
        <v>3.26</v>
      </c>
      <c r="G48" s="16">
        <v>4.59</v>
      </c>
      <c r="H48" s="16">
        <v>4.8899999999999997</v>
      </c>
      <c r="I48" s="16">
        <v>5.23</v>
      </c>
      <c r="J48" s="17">
        <v>3.66</v>
      </c>
    </row>
    <row r="49" spans="2:10" ht="57.75" customHeight="1" thickBot="1">
      <c r="B49" s="18"/>
      <c r="C49" s="1141" t="s">
        <v>5</v>
      </c>
      <c r="D49" s="1141"/>
      <c r="E49" s="1142"/>
      <c r="F49" s="19" t="s">
        <v>522</v>
      </c>
      <c r="G49" s="20">
        <v>0.39</v>
      </c>
      <c r="H49" s="20" t="s">
        <v>523</v>
      </c>
      <c r="I49" s="20" t="s">
        <v>523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525</v>
      </c>
      <c r="D34" s="1149"/>
      <c r="E34" s="1150"/>
      <c r="F34" s="32" t="s">
        <v>526</v>
      </c>
      <c r="G34" s="33" t="s">
        <v>527</v>
      </c>
      <c r="H34" s="33" t="s">
        <v>528</v>
      </c>
      <c r="I34" s="33" t="s">
        <v>529</v>
      </c>
      <c r="J34" s="34" t="s">
        <v>530</v>
      </c>
      <c r="K34" s="22"/>
      <c r="L34" s="22"/>
      <c r="M34" s="22"/>
      <c r="N34" s="22"/>
      <c r="O34" s="22"/>
      <c r="P34" s="22"/>
    </row>
    <row r="35" spans="1:16" ht="39" customHeight="1">
      <c r="A35" s="22"/>
      <c r="B35" s="35"/>
      <c r="C35" s="1143" t="s">
        <v>531</v>
      </c>
      <c r="D35" s="1144"/>
      <c r="E35" s="1145"/>
      <c r="F35" s="36">
        <v>3.65</v>
      </c>
      <c r="G35" s="37">
        <v>4.1100000000000003</v>
      </c>
      <c r="H35" s="37">
        <v>5.1100000000000003</v>
      </c>
      <c r="I35" s="37">
        <v>5.79</v>
      </c>
      <c r="J35" s="38">
        <v>5.52</v>
      </c>
      <c r="K35" s="22"/>
      <c r="L35" s="22"/>
      <c r="M35" s="22"/>
      <c r="N35" s="22"/>
      <c r="O35" s="22"/>
      <c r="P35" s="22"/>
    </row>
    <row r="36" spans="1:16" ht="39" customHeight="1">
      <c r="A36" s="22"/>
      <c r="B36" s="35"/>
      <c r="C36" s="1143" t="s">
        <v>532</v>
      </c>
      <c r="D36" s="1144"/>
      <c r="E36" s="1145"/>
      <c r="F36" s="36">
        <v>3.21</v>
      </c>
      <c r="G36" s="37">
        <v>4.5599999999999996</v>
      </c>
      <c r="H36" s="37">
        <v>4.8499999999999996</v>
      </c>
      <c r="I36" s="37">
        <v>5.17</v>
      </c>
      <c r="J36" s="38">
        <v>3.58</v>
      </c>
      <c r="K36" s="22"/>
      <c r="L36" s="22"/>
      <c r="M36" s="22"/>
      <c r="N36" s="22"/>
      <c r="O36" s="22"/>
      <c r="P36" s="22"/>
    </row>
    <row r="37" spans="1:16" ht="39" customHeight="1">
      <c r="A37" s="22"/>
      <c r="B37" s="35"/>
      <c r="C37" s="1143" t="s">
        <v>533</v>
      </c>
      <c r="D37" s="1144"/>
      <c r="E37" s="1145"/>
      <c r="F37" s="36">
        <v>0.92</v>
      </c>
      <c r="G37" s="37">
        <v>1.02</v>
      </c>
      <c r="H37" s="37">
        <v>1.1000000000000001</v>
      </c>
      <c r="I37" s="37">
        <v>1.05</v>
      </c>
      <c r="J37" s="38">
        <v>0.88</v>
      </c>
      <c r="K37" s="22"/>
      <c r="L37" s="22"/>
      <c r="M37" s="22"/>
      <c r="N37" s="22"/>
      <c r="O37" s="22"/>
      <c r="P37" s="22"/>
    </row>
    <row r="38" spans="1:16" ht="39" customHeight="1">
      <c r="A38" s="22"/>
      <c r="B38" s="35"/>
      <c r="C38" s="1143" t="s">
        <v>534</v>
      </c>
      <c r="D38" s="1144"/>
      <c r="E38" s="1145"/>
      <c r="F38" s="36">
        <v>0.73</v>
      </c>
      <c r="G38" s="37">
        <v>0.37</v>
      </c>
      <c r="H38" s="37">
        <v>0.53</v>
      </c>
      <c r="I38" s="37">
        <v>0.43</v>
      </c>
      <c r="J38" s="38">
        <v>0.35</v>
      </c>
      <c r="K38" s="22"/>
      <c r="L38" s="22"/>
      <c r="M38" s="22"/>
      <c r="N38" s="22"/>
      <c r="O38" s="22"/>
      <c r="P38" s="22"/>
    </row>
    <row r="39" spans="1:16" ht="39" customHeight="1">
      <c r="A39" s="22"/>
      <c r="B39" s="35"/>
      <c r="C39" s="1143" t="s">
        <v>535</v>
      </c>
      <c r="D39" s="1144"/>
      <c r="E39" s="1145"/>
      <c r="F39" s="36">
        <v>0.04</v>
      </c>
      <c r="G39" s="37">
        <v>0.04</v>
      </c>
      <c r="H39" s="37">
        <v>0.04</v>
      </c>
      <c r="I39" s="37">
        <v>0.06</v>
      </c>
      <c r="J39" s="38">
        <v>0.08</v>
      </c>
      <c r="K39" s="22"/>
      <c r="L39" s="22"/>
      <c r="M39" s="22"/>
      <c r="N39" s="22"/>
      <c r="O39" s="22"/>
      <c r="P39" s="22"/>
    </row>
    <row r="40" spans="1:16" ht="39" customHeight="1">
      <c r="A40" s="22"/>
      <c r="B40" s="35"/>
      <c r="C40" s="1143" t="s">
        <v>536</v>
      </c>
      <c r="D40" s="1144"/>
      <c r="E40" s="1145"/>
      <c r="F40" s="36">
        <v>0.24</v>
      </c>
      <c r="G40" s="37">
        <v>0</v>
      </c>
      <c r="H40" s="37">
        <v>0</v>
      </c>
      <c r="I40" s="37">
        <v>0</v>
      </c>
      <c r="J40" s="38">
        <v>7.0000000000000007E-2</v>
      </c>
      <c r="K40" s="22"/>
      <c r="L40" s="22"/>
      <c r="M40" s="22"/>
      <c r="N40" s="22"/>
      <c r="O40" s="22"/>
      <c r="P40" s="22"/>
    </row>
    <row r="41" spans="1:16" ht="39" customHeight="1">
      <c r="A41" s="22"/>
      <c r="B41" s="35"/>
      <c r="C41" s="1143" t="s">
        <v>537</v>
      </c>
      <c r="D41" s="1144"/>
      <c r="E41" s="1145"/>
      <c r="F41" s="36">
        <v>7.0000000000000007E-2</v>
      </c>
      <c r="G41" s="37">
        <v>0.06</v>
      </c>
      <c r="H41" s="37">
        <v>0.05</v>
      </c>
      <c r="I41" s="37">
        <v>0.03</v>
      </c>
      <c r="J41" s="38">
        <v>0.05</v>
      </c>
      <c r="K41" s="22"/>
      <c r="L41" s="22"/>
      <c r="M41" s="22"/>
      <c r="N41" s="22"/>
      <c r="O41" s="22"/>
      <c r="P41" s="22"/>
    </row>
    <row r="42" spans="1:16" ht="39" customHeight="1">
      <c r="A42" s="22"/>
      <c r="B42" s="39"/>
      <c r="C42" s="1143" t="s">
        <v>538</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539</v>
      </c>
      <c r="D43" s="1147"/>
      <c r="E43" s="1148"/>
      <c r="F43" s="41">
        <v>0.04</v>
      </c>
      <c r="G43" s="42">
        <v>0.1</v>
      </c>
      <c r="H43" s="42">
        <v>0.1</v>
      </c>
      <c r="I43" s="42">
        <v>0.05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12209</v>
      </c>
      <c r="L45" s="60">
        <v>12246</v>
      </c>
      <c r="M45" s="60">
        <v>12054</v>
      </c>
      <c r="N45" s="60">
        <v>11758</v>
      </c>
      <c r="O45" s="61">
        <v>11668</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v>59</v>
      </c>
      <c r="L47" s="64">
        <v>76</v>
      </c>
      <c r="M47" s="64">
        <v>70</v>
      </c>
      <c r="N47" s="64">
        <v>85</v>
      </c>
      <c r="O47" s="65">
        <v>85</v>
      </c>
      <c r="P47" s="48"/>
      <c r="Q47" s="48"/>
      <c r="R47" s="48"/>
      <c r="S47" s="48"/>
      <c r="T47" s="48"/>
      <c r="U47" s="48"/>
    </row>
    <row r="48" spans="1:21" ht="30.75" customHeight="1">
      <c r="A48" s="48"/>
      <c r="B48" s="1161"/>
      <c r="C48" s="1162"/>
      <c r="D48" s="62"/>
      <c r="E48" s="1153" t="s">
        <v>15</v>
      </c>
      <c r="F48" s="1153"/>
      <c r="G48" s="1153"/>
      <c r="H48" s="1153"/>
      <c r="I48" s="1153"/>
      <c r="J48" s="1154"/>
      <c r="K48" s="63">
        <v>6060</v>
      </c>
      <c r="L48" s="64">
        <v>5156</v>
      </c>
      <c r="M48" s="64">
        <v>5203</v>
      </c>
      <c r="N48" s="64">
        <v>5607</v>
      </c>
      <c r="O48" s="65">
        <v>5066</v>
      </c>
      <c r="P48" s="48"/>
      <c r="Q48" s="48"/>
      <c r="R48" s="48"/>
      <c r="S48" s="48"/>
      <c r="T48" s="48"/>
      <c r="U48" s="48"/>
    </row>
    <row r="49" spans="1:21" ht="30.75" customHeight="1">
      <c r="A49" s="48"/>
      <c r="B49" s="1161"/>
      <c r="C49" s="1162"/>
      <c r="D49" s="62"/>
      <c r="E49" s="1153" t="s">
        <v>16</v>
      </c>
      <c r="F49" s="1153"/>
      <c r="G49" s="1153"/>
      <c r="H49" s="1153"/>
      <c r="I49" s="1153"/>
      <c r="J49" s="1154"/>
      <c r="K49" s="63">
        <v>56</v>
      </c>
      <c r="L49" s="64">
        <v>51</v>
      </c>
      <c r="M49" s="64">
        <v>49</v>
      </c>
      <c r="N49" s="64">
        <v>49</v>
      </c>
      <c r="O49" s="65">
        <v>49</v>
      </c>
      <c r="P49" s="48"/>
      <c r="Q49" s="48"/>
      <c r="R49" s="48"/>
      <c r="S49" s="48"/>
      <c r="T49" s="48"/>
      <c r="U49" s="48"/>
    </row>
    <row r="50" spans="1:21" ht="30.75" customHeight="1">
      <c r="A50" s="48"/>
      <c r="B50" s="1161"/>
      <c r="C50" s="1162"/>
      <c r="D50" s="62"/>
      <c r="E50" s="1153" t="s">
        <v>17</v>
      </c>
      <c r="F50" s="1153"/>
      <c r="G50" s="1153"/>
      <c r="H50" s="1153"/>
      <c r="I50" s="1153"/>
      <c r="J50" s="1154"/>
      <c r="K50" s="63">
        <v>505</v>
      </c>
      <c r="L50" s="64">
        <v>210</v>
      </c>
      <c r="M50" s="64">
        <v>160</v>
      </c>
      <c r="N50" s="64">
        <v>258</v>
      </c>
      <c r="O50" s="65">
        <v>53</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17210</v>
      </c>
      <c r="L52" s="64">
        <v>16927</v>
      </c>
      <c r="M52" s="64">
        <v>16699</v>
      </c>
      <c r="N52" s="64">
        <v>17392</v>
      </c>
      <c r="O52" s="65">
        <v>17178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1679</v>
      </c>
      <c r="L53" s="69">
        <v>812</v>
      </c>
      <c r="M53" s="69">
        <v>837</v>
      </c>
      <c r="N53" s="69">
        <v>365</v>
      </c>
      <c r="O53" s="70">
        <v>-257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2015-05-01T07:33:13Z</cp:lastPrinted>
  <dcterms:created xsi:type="dcterms:W3CDTF">2015-02-17T06:27:21Z</dcterms:created>
  <dcterms:modified xsi:type="dcterms:W3CDTF">2015-05-01T07:33:30Z</dcterms:modified>
  <cp:category/>
</cp:coreProperties>
</file>