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8E866862-A686-4B7B-9357-6816BADE606A}"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9" i="12" l="1"/>
  <c r="AA30" i="12"/>
  <c r="AA31" i="12"/>
  <c r="AA32" i="12"/>
  <c r="AA33" i="12"/>
  <c r="AA34" i="12"/>
  <c r="AA28" i="12"/>
  <c r="AA7" i="12" l="1"/>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BE35" i="10"/>
  <c r="C35" i="10"/>
  <c r="C36" i="10" s="1"/>
  <c r="U34" i="10" s="1"/>
  <c r="U35" i="10" s="1"/>
  <c r="U36" i="10" s="1"/>
  <c r="C34" i="10"/>
  <c r="AM34" i="10" l="1"/>
  <c r="AM35" i="10" s="1"/>
  <c r="AM36" i="10" s="1"/>
  <c r="BE34" i="10"/>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alcChain>
</file>

<file path=xl/sharedStrings.xml><?xml version="1.0" encoding="utf-8"?>
<sst xmlns="http://schemas.openxmlformats.org/spreadsheetml/2006/main" count="1087" uniqueCount="609">
  <si>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</si>
  <si>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</si>
  <si>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</si>
  <si>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</si>
  <si>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</si>
  <si>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</si>
  <si>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</si>
  <si>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</si>
  <si>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</si>
  <si>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</si>
  <si>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</si>
  <si>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</si>
  <si>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</si>
  <si>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</si>
  <si>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</si>
  <si>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</si>
  <si>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</si>
  <si>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</si>
  <si>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</si>
  <si>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</si>
  <si>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</si>
  <si>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</si>
  <si>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</si>
  <si>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</si>
  <si>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</si>
  <si>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</si>
  <si>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</si>
  <si>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</si>
  <si>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</si>
  <si>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</si>
  <si>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</si>
  <si>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</si>
  <si>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</si>
  <si>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</si>
  <si>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</si>
  <si>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</si>
  <si>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</si>
  <si>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</si>
  <si>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</si>
  <si>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</si>
  <si>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</si>
  <si>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</si>
  <si>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</si>
  <si>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</si>
  <si>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</si>
  <si>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</si>
  <si>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</si>
  <si>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</si>
  <si>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</si>
  <si>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</si>
  <si>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</si>
  <si>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</si>
  <si>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</si>
  <si>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</si>
  <si>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</si>
  <si>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</si>
  <si>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</si>
  <si>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</si>
  <si>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</si>
  <si>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</si>
  <si>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</si>
  <si>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</si>
  <si>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</si>
  <si>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</si>
  <si>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</si>
  <si>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</si>
  <si>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</si>
  <si>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</si>
  <si>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</si>
  <si>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</si>
  <si>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</si>
  <si>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</si>
  <si>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</si>
  <si>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</si>
  <si>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</si>
  <si>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</si>
  <si>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</si>
  <si>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</si>
  <si>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</si>
  <si>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</si>
  <si>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</si>
  <si>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</si>
  <si>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</si>
  <si>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</si>
  <si>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</si>
  <si>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</si>
  <si>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</si>
  <si>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</si>
  <si>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</si>
  <si>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</si>
  <si>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</si>
  <si>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</si>
  <si>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</si>
  <si>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</si>
  <si>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</si>
  <si>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</si>
  <si>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</si>
  <si>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</si>
  <si>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</si>
  <si>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</si>
  <si>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</si>
  <si>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</si>
  <si>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</si>
  <si>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</si>
  <si>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</si>
  <si>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</si>
  <si>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</si>
  <si>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</si>
  <si>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</si>
  <si>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</si>
  <si>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</si>
  <si>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</si>
  <si>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</si>
  <si>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</si>
  <si>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</si>
  <si>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</si>
  <si>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</si>
  <si>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</si>
  <si>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</si>
  <si>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</si>
  <si>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</si>
  <si>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</si>
  <si>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</si>
  <si>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</si>
  <si>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</si>
  <si>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</si>
  <si>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</si>
  <si>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</si>
  <si>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</si>
  <si>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</si>
  <si>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</si>
  <si>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</si>
  <si>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</si>
  <si>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</si>
  <si>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</si>
  <si>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</si>
  <si>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</si>
  <si>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</si>
  <si>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</si>
  <si>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</si>
  <si>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</si>
  <si>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</si>
  <si>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</si>
  <si>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</si>
  <si>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</si>
  <si>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</si>
  <si>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</si>
  <si>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</si>
  <si>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</si>
  <si>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</si>
  <si>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</si>
  <si>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</si>
  <si>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</si>
  <si>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</si>
  <si>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</si>
  <si>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</si>
  <si>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</si>
  <si>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</si>
  <si>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</si>
  <si>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</si>
  <si>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</si>
  <si>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</si>
  <si>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</si>
  <si>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</si>
  <si>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</si>
  <si>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</si>
  <si>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</si>
  <si>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</si>
  <si>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</si>
  <si>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</si>
  <si>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</si>
  <si>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</si>
  <si>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</si>
  <si>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</si>
  <si>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</si>
  <si>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</si>
  <si>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</si>
  <si>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</si>
  <si>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</si>
  <si>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</si>
  <si>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</si>
  <si>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</si>
  <si>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</si>
  <si>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</si>
  <si>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</si>
  <si>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</si>
  <si>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</si>
  <si>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</si>
  <si>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</si>
  <si>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</si>
  <si>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</si>
  <si>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</si>
  <si>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</si>
  <si>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</si>
  <si>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</si>
  <si>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</si>
  <si>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</si>
  <si>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</si>
  <si>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</si>
  <si>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</si>
  <si>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</si>
  <si>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</si>
  <si>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</si>
  <si>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</si>
  <si>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</si>
  <si>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</si>
  <si>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</si>
  <si>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</si>
  <si>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</si>
  <si>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千葉県船橋市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</si>
  <si>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</si>
  <si>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</si>
  <si>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</si>
  <si>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</si>
  <si>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</si>
  <si>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</si>
  <si>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</si>
  <si>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</si>
  <si>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</si>
  <si>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</si>
  <si>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</si>
  <si>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</si>
  <si>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</si>
  <si>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</si>
  <si>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</si>
  <si>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</si>
  <si>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</si>
  <si>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</si>
  <si>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</si>
  <si>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</si>
  <si>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</si>
  <si>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</si>
  <si>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</si>
  <si>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</si>
  <si>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</si>
  <si>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</si>
  <si>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</si>
  <si>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</si>
  <si>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</si>
  <si>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</si>
  <si>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</si>
  <si>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</si>
  <si>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</si>
  <si>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</si>
  <si>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</si>
  <si>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</si>
  <si>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</si>
  <si>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</si>
  <si>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</si>
  <si>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</si>
  <si>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</si>
  <si>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</si>
  <si>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</si>
  <si>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</si>
  <si>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</si>
  <si>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</si>
  <si>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</si>
  <si>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</si>
  <si>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</si>
  <si>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</si>
  <si>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</si>
  <si>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</si>
  <si>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</si>
  <si>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</si>
  <si>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</si>
  <si>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</si>
  <si>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</si>
  <si>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</si>
  <si>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</si>
  <si>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</si>
  <si>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</si>
  <si>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</si>
  <si>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</si>
  <si>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</si>
  <si>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</si>
  <si>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</si>
  <si>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</si>
  <si>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</si>
  <si>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</si>
  <si>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</si>
  <si>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</si>
  <si>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</si>
  <si>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</si>
  <si>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</si>
  <si>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</si>
  <si>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</si>
  <si>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</si>
  <si>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</si>
  <si>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</si>
  <si>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</si>
  <si>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</si>
  <si>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</si>
  <si>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</si>
  <si>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</si>
  <si>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</si>
  <si>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</si>
  <si>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</si>
  <si>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</si>
  <si>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</si>
  <si>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</si>
  <si>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</si>
  <si>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</si>
  <si>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</si>
  <si>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</si>
  <si>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</si>
  <si>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</si>
  <si>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</si>
  <si>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</si>
  <si>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</si>
  <si>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</si>
  <si>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</si>
  <si>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</si>
  <si>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</si>
  <si>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</si>
  <si>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</si>
  <si>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</si>
  <si>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</si>
  <si>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</si>
  <si>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</si>
  <si>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</si>
  <si>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</si>
  <si>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</si>
  <si>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</si>
  <si>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</si>
  <si>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</si>
  <si>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</si>
  <si>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</si>
  <si>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</si>
  <si>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</si>
  <si>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</si>
  <si>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</si>
  <si>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</si>
  <si>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</si>
  <si>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宅地造成</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</si>
  <si>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</si>
  <si>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</si>
  <si>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</si>
  <si>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</si>
  <si>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</si>
  <si>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</si>
  <si>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</si>
  <si>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</si>
  <si>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</si>
  <si>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</si>
  <si>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</si>
  <si>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</si>
  <si>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</si>
  <si>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</si>
  <si>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</si>
  <si>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</si>
  <si>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</si>
  <si>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</si>
  <si>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</si>
  <si>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</si>
  <si>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</si>
  <si>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</si>
  <si>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</si>
  <si>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</si>
  <si>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</si>
  <si>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</si>
  <si>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</si>
  <si>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</si>
  <si>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</si>
  <si>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千葉県船橋市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</si>
  <si>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</si>
  <si>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</si>
  <si>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</si>
  <si>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</si>
  <si>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</si>
  <si>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</si>
  <si>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</si>
  <si>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</si>
  <si>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</si>
  <si>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</si>
  <si>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</si>
  <si>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</si>
  <si>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</si>
  <si>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</si>
  <si>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</si>
  <si>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</si>
  <si>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</si>
  <si>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</si>
  <si>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</si>
  <si>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</si>
  <si>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</si>
  <si>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</si>
  <si>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</si>
  <si>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</si>
  <si>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</si>
  <si>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</si>
  <si>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</si>
  <si>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</si>
  <si>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</si>
  <si>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</si>
  <si>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</si>
  <si>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</si>
  <si>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</si>
  <si>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</si>
  <si>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</si>
  <si>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</si>
  <si>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</si>
  <si>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</si>
  <si>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</si>
  <si>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</si>
  <si>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</si>
  <si>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</si>
  <si>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下水道事業会計</t>
    <phoneticPr fontId="5"/>
  </si>
  <si>
    <t>船橋駅南口市街地再開発事業特別会計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</si>
  <si>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</si>
  <si>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</si>
  <si>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</si>
  <si>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</si>
  <si>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</si>
  <si>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</si>
  <si>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</si>
  <si>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</si>
  <si>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</si>
  <si>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</si>
  <si>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</si>
  <si>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</si>
  <si>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</si>
  <si>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</si>
  <si>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</si>
  <si>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</si>
  <si>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</si>
  <si>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</si>
  <si>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</si>
  <si>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</si>
  <si>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</si>
  <si>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</si>
  <si>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</si>
  <si>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</si>
  <si>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</si>
  <si>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</si>
  <si>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</si>
  <si>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</si>
  <si>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</si>
  <si>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</si>
  <si>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</si>
  <si>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</si>
  <si>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</si>
  <si>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</si>
  <si>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</si>
  <si>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</si>
  <si>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</si>
  <si>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</si>
  <si>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</si>
  <si>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</si>
  <si>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</si>
  <si>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</si>
  <si>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</si>
  <si>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</si>
  <si>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</si>
  <si>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</si>
  <si>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</si>
  <si>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</si>
  <si>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</si>
  <si>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</si>
  <si>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</si>
  <si>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</si>
  <si>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</si>
  <si>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</si>
  <si>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</si>
  <si>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</si>
  <si>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</si>
  <si>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</si>
  <si>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</si>
  <si>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</si>
  <si>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</si>
  <si>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</si>
  <si>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</si>
  <si>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</si>
  <si>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</si>
  <si>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</si>
  <si>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</si>
  <si>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</si>
  <si>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</si>
  <si>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</si>
  <si>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</si>
  <si>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</si>
  <si>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</si>
  <si>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</si>
  <si>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</si>
  <si>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</si>
  <si>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</si>
  <si>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</si>
  <si>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</si>
  <si>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</si>
  <si>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</si>
  <si>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</si>
  <si>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</si>
  <si>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</si>
  <si>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</si>
  <si>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</si>
  <si>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</si>
  <si>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</si>
  <si>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</si>
  <si>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</si>
  <si>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</si>
  <si>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</si>
  <si>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</si>
  <si>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</si>
  <si>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</si>
  <si>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</si>
  <si>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</si>
  <si>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</si>
  <si>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</si>
  <si>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</si>
  <si>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</si>
  <si>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</si>
  <si>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</si>
  <si>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</si>
  <si>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</si>
  <si>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</si>
  <si>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</si>
  <si>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</si>
  <si>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</si>
  <si>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</si>
  <si>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</si>
  <si>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</si>
  <si>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</si>
  <si>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</si>
  <si>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</si>
  <si>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</si>
  <si>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</si>
  <si>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</si>
  <si>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</si>
  <si>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</si>
  <si>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</si>
  <si>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</si>
  <si>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</si>
  <si>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</si>
  <si>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</si>
  <si>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</si>
  <si>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</si>
  <si>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</si>
  <si>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</si>
  <si>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</si>
  <si>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</si>
  <si>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</si>
  <si>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</si>
  <si>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</si>
  <si>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</si>
  <si>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</si>
  <si>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</si>
  <si>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</si>
  <si>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</si>
  <si>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</si>
  <si>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</si>
  <si>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</si>
  <si>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</si>
  <si>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</si>
  <si>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</si>
  <si>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</si>
  <si>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5.61</t>
  </si>
  <si>
    <t>▲ 4.27</t>
  </si>
  <si>
    <t>▲ 2.88</t>
  </si>
  <si>
    <t>▲ 0.48</t>
  </si>
  <si>
    <t>病院事業会計</t>
  </si>
  <si>
    <t>一般会計</t>
  </si>
  <si>
    <t>下水道事業会計</t>
  </si>
  <si>
    <t>地方卸売市場事業会計</t>
  </si>
  <si>
    <t>介護保険事業特別会計</t>
  </si>
  <si>
    <t>国民健康保険事業特別会計</t>
  </si>
  <si>
    <t>母子父子寡婦福祉資金貸付事業特別会計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</si>
  <si>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</si>
  <si>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</si>
  <si>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</si>
  <si>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</si>
  <si>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</si>
  <si>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</si>
  <si>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</si>
  <si>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</si>
  <si>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</si>
  <si>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</si>
  <si>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千葉県市町村総合事務組合（一般会計）</t>
    <rPh sb="0" eb="6">
      <t>チバケンシチョウソン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</si>
  <si>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6">
      <t>チバケンシチョウソン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</si>
  <si>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8" eb="20">
      <t>ケンシュウ</t>
    </rPh>
    <phoneticPr fontId="2"/>
  </si>
  <si>
    <t>千葉県市町村総合事務組合（千葉県市町村交通災害共済特別会計）</t>
    <phoneticPr fontId="2"/>
  </si>
  <si>
    <t>四市複合事務組合</t>
    <phoneticPr fontId="2"/>
  </si>
  <si>
    <t>千葉県競馬組合</t>
    <phoneticPr fontId="2"/>
  </si>
  <si>
    <t>船橋市清美公社</t>
    <rPh sb="0" eb="3">
      <t>フナバシシ</t>
    </rPh>
    <rPh sb="3" eb="5">
      <t>セイビ</t>
    </rPh>
    <rPh sb="5" eb="7">
      <t>コウシャ</t>
    </rPh>
    <phoneticPr fontId="2"/>
  </si>
  <si>
    <t>船橋市福祉サービス公社</t>
    <rPh sb="0" eb="3">
      <t>フナバシシ</t>
    </rPh>
    <rPh sb="3" eb="5">
      <t>フクシ</t>
    </rPh>
    <rPh sb="9" eb="11">
      <t>コウシャ</t>
    </rPh>
    <phoneticPr fontId="2"/>
  </si>
  <si>
    <t>船橋市文化・スポーツ公社</t>
    <rPh sb="0" eb="3">
      <t>フナバシシ</t>
    </rPh>
    <rPh sb="3" eb="5">
      <t>ブンカ</t>
    </rPh>
    <rPh sb="10" eb="12">
      <t>コウシャ</t>
    </rPh>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</si>
  <si>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</si>
  <si>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</si>
  <si>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</si>
  <si>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</si>
  <si>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船橋市都市サービス</t>
    <rPh sb="0" eb="3">
      <t>フナバシシ</t>
    </rPh>
    <rPh sb="3" eb="5">
      <t>トシ</t>
    </rPh>
    <phoneticPr fontId="2"/>
  </si>
  <si>
    <t>東葉高速鉄道（株）</t>
    <rPh sb="0" eb="2">
      <t>トウヨウ</t>
    </rPh>
    <rPh sb="2" eb="4">
      <t>コウソク</t>
    </rPh>
    <rPh sb="4" eb="6">
      <t>テツドウ</t>
    </rPh>
    <rPh sb="6" eb="9">
      <t>カブ</t>
    </rPh>
    <phoneticPr fontId="2"/>
  </si>
  <si>
    <t>公共施設保全等基金</t>
    <phoneticPr fontId="5"/>
  </si>
  <si>
    <t>職員退職手当基金</t>
    <rPh sb="0" eb="2">
      <t>ショクイン</t>
    </rPh>
    <rPh sb="2" eb="4">
      <t>タイショク</t>
    </rPh>
    <rPh sb="4" eb="6">
      <t>テアテ</t>
    </rPh>
    <rPh sb="6" eb="8">
      <t>キキン</t>
    </rPh>
    <phoneticPr fontId="5"/>
  </si>
  <si>
    <t>公園緑地整備基金</t>
    <rPh sb="0" eb="2">
      <t>コウエン</t>
    </rPh>
    <rPh sb="2" eb="4">
      <t>リョクチ</t>
    </rPh>
    <rPh sb="4" eb="6">
      <t>セイビ</t>
    </rPh>
    <rPh sb="6" eb="8">
      <t>キキン</t>
    </rPh>
    <phoneticPr fontId="5"/>
  </si>
  <si>
    <t>福祉基金</t>
    <rPh sb="0" eb="2">
      <t>フクシ</t>
    </rPh>
    <rPh sb="2" eb="4">
      <t>キキン</t>
    </rPh>
    <phoneticPr fontId="5"/>
  </si>
  <si>
    <t>文化振興基金</t>
    <rPh sb="0" eb="2">
      <t>ブンカ</t>
    </rPh>
    <rPh sb="2" eb="4">
      <t>シンコウ</t>
    </rPh>
    <rPh sb="4" eb="6">
      <t>キキン</t>
    </rPh>
    <phoneticPr fontId="5"/>
  </si>
  <si>
    <t>千葉県後期高齢者医療広域連合（一般会計）</t>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</si>
  <si>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</si>
  <si>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</si>
  <si>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</si>
  <si>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</si>
  <si>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地方債の発行額が返済額を下回ったこと、財源調整基金や公共施設保全等基金などに積み立てを行ったことにより、将来負担比率は大幅に低下した。
有形固定資産減価償却率は類似団体と比較して低い水準にあるが、今後の増加・減少傾向に注視し、また公共施設等総合管理計画に基づき、公共施設等の最適な配置に努めていく。</t>
    <rPh sb="52" eb="54">
      <t>ショウライ</t>
    </rPh>
    <rPh sb="54" eb="56">
      <t>フタン</t>
    </rPh>
    <rPh sb="56" eb="58">
      <t>ヒリツ</t>
    </rPh>
    <rPh sb="59" eb="61">
      <t>オオハバ</t>
    </rPh>
    <rPh sb="62" eb="64">
      <t>テイカ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</si>
  <si>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</si>
  <si>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</si>
  <si>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</si>
  <si>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</si>
  <si>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</si>
  <si>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</si>
  <si>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地方債の発行額が返済額を下回ったこと、財源調整基金や公共施設保全等基金などに積み立てを行ったことにより、将来負担比率は大幅に低下した。
実質公債費比率は増加傾向にあるものの、類似団体と比較して低い水準にある。
今後もこの状態を維持するよう努めていく。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</si>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</sst>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226B6B8-E2E6-4E0B-9367-55D8D07B1A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8D6F-4880-A272-4DCAF92B54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50006</c:v>
                </c:pt>
                <c:pt idx="1">
                  <c:v>42931</c:v>
                </c:pt>
                <c:pt idx="2">
                  <c:v>39612</c:v>
                </c:pt>
                <c:pt idx="3">
                  <c:v>29007</c:v>
                </c:pt>
                <c:pt idx="4">
                  <c:v>20812</c:v>
                </c:pt>
              </c:numCache>
            </c:numRef>
          </c:val>
          <c:smooth val="0"/>
          <c:extLst>
            <c:ext xmlns:c16="http://schemas.microsoft.com/office/drawing/2014/chart" uri="{C3380CC4-5D6E-409C-BE32-E72D297353CC}">
              <c16:uniqueId val="{00000001-8D6F-4880-A272-4DCAF92B54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3.46</c:v>
                </c:pt>
                <c:pt idx="1">
                  <c:v>2.63</c:v>
                </c:pt>
                <c:pt idx="2">
                  <c:v>2.2999999999999998</c:v>
                </c:pt>
                <c:pt idx="3">
                  <c:v>3.1</c:v>
                </c:pt>
                <c:pt idx="4">
                  <c:v>8.01</c:v>
                </c:pt>
              </c:numCache>
            </c:numRef>
          </c:val>
          <c:extLst>
            <c:ext xmlns:c16="http://schemas.microsoft.com/office/drawing/2014/chart" uri="{C3380CC4-5D6E-409C-BE32-E72D297353CC}">
              <c16:uniqueId val="{00000000-E639-49FE-B185-30BABF78D9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10.65</c:v>
                </c:pt>
                <c:pt idx="1">
                  <c:v>10.039999999999999</c:v>
                </c:pt>
                <c:pt idx="2">
                  <c:v>9.59</c:v>
                </c:pt>
                <c:pt idx="3">
                  <c:v>9.57</c:v>
                </c:pt>
                <c:pt idx="4">
                  <c:v>11.72</c:v>
                </c:pt>
              </c:numCache>
            </c:numRef>
          </c:val>
          <c:extLst>
            <c:ext xmlns:c16="http://schemas.microsoft.com/office/drawing/2014/chart" uri="{C3380CC4-5D6E-409C-BE32-E72D297353CC}">
              <c16:uniqueId val="{00000001-E639-49FE-B185-30BABF78D9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-5.61</c:v>
                </c:pt>
                <c:pt idx="1">
                  <c:v>-4.2699999999999996</c:v>
                </c:pt>
                <c:pt idx="2">
                  <c:v>-2.88</c:v>
                </c:pt>
                <c:pt idx="3">
                  <c:v>-0.48</c:v>
                </c:pt>
                <c:pt idx="4">
                  <c:v>7.37</c:v>
                </c:pt>
              </c:numCache>
            </c:numRef>
          </c:val>
          <c:smooth val="0"/>
          <c:extLst>
            <c:ext xmlns:c16="http://schemas.microsoft.com/office/drawing/2014/chart" uri="{C3380CC4-5D6E-409C-BE32-E72D297353CC}">
              <c16:uniqueId val="{00000002-E639-49FE-B185-30BABF78D9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57C-4DBE-B6F8-075ADB3647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57C-4DBE-B6F8-075ADB3647A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B57C-4DBE-B6F8-075ADB3647A2}"/>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B57C-4DBE-B6F8-075ADB3647A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0.73</c:v>
                </c:pt>
                <c:pt idx="2">
                  <c:v>#N/A</c:v>
                </c:pt>
                <c:pt idx="3">
                  <c:v>0.11</c:v>
                </c:pt>
                <c:pt idx="4">
                  <c:v>#N/A</c:v>
                </c:pt>
                <c:pt idx="5">
                  <c:v>0.09</c:v>
                </c:pt>
                <c:pt idx="6">
                  <c:v>#N/A</c:v>
                </c:pt>
                <c:pt idx="7">
                  <c:v>0.1</c:v>
                </c:pt>
                <c:pt idx="8">
                  <c:v>#N/A</c:v>
                </c:pt>
                <c:pt idx="9">
                  <c:v>0.11</c:v>
                </c:pt>
              </c:numCache>
            </c:numRef>
          </c:val>
          <c:extLst>
            <c:ext xmlns:c16="http://schemas.microsoft.com/office/drawing/2014/chart" uri="{C3380CC4-5D6E-409C-BE32-E72D297353CC}">
              <c16:uniqueId val="{00000004-B57C-4DBE-B6F8-075ADB3647A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0.28000000000000003</c:v>
                </c:pt>
                <c:pt idx="2">
                  <c:v>#N/A</c:v>
                </c:pt>
                <c:pt idx="3">
                  <c:v>0.12</c:v>
                </c:pt>
                <c:pt idx="4">
                  <c:v>#N/A</c:v>
                </c:pt>
                <c:pt idx="5">
                  <c:v>0.12</c:v>
                </c:pt>
                <c:pt idx="6">
                  <c:v>#N/A</c:v>
                </c:pt>
                <c:pt idx="7">
                  <c:v>0.4</c:v>
                </c:pt>
                <c:pt idx="8">
                  <c:v>#N/A</c:v>
                </c:pt>
                <c:pt idx="9">
                  <c:v>0.23</c:v>
                </c:pt>
              </c:numCache>
            </c:numRef>
          </c:val>
          <c:extLst>
            <c:ext xmlns:c16="http://schemas.microsoft.com/office/drawing/2014/chart" uri="{C3380CC4-5D6E-409C-BE32-E72D297353CC}">
              <c16:uniqueId val="{00000005-B57C-4DBE-B6F8-075ADB3647A2}"/>
            </c:ext>
          </c:extLst>
        </c:ser>
        <c:ser>
          <c:idx val="6"/>
          <c:order val="6"/>
          <c:tx>
            <c:strRef>
              <c:f>データシート!$A$33</c:f>
              <c:strCache>
                <c:ptCount val="1"/>
                <c:pt idx="0">
                  <c:v>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0.88</c:v>
                </c:pt>
                <c:pt idx="2">
                  <c:v>#N/A</c:v>
                </c:pt>
                <c:pt idx="3">
                  <c:v>0.84</c:v>
                </c:pt>
                <c:pt idx="4">
                  <c:v>#N/A</c:v>
                </c:pt>
                <c:pt idx="5">
                  <c:v>0.88</c:v>
                </c:pt>
                <c:pt idx="6">
                  <c:v>#N/A</c:v>
                </c:pt>
                <c:pt idx="7">
                  <c:v>0.93</c:v>
                </c:pt>
                <c:pt idx="8">
                  <c:v>#N/A</c:v>
                </c:pt>
                <c:pt idx="9">
                  <c:v>0.99</c:v>
                </c:pt>
              </c:numCache>
            </c:numRef>
          </c:val>
          <c:extLst>
            <c:ext xmlns:c16="http://schemas.microsoft.com/office/drawing/2014/chart" uri="{C3380CC4-5D6E-409C-BE32-E72D297353CC}">
              <c16:uniqueId val="{00000006-B57C-4DBE-B6F8-075ADB3647A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1.26</c:v>
                </c:pt>
                <c:pt idx="2">
                  <c:v>#N/A</c:v>
                </c:pt>
                <c:pt idx="3">
                  <c:v>0.12</c:v>
                </c:pt>
                <c:pt idx="4">
                  <c:v>#N/A</c:v>
                </c:pt>
                <c:pt idx="5">
                  <c:v>1.1299999999999999</c:v>
                </c:pt>
                <c:pt idx="6">
                  <c:v>#N/A</c:v>
                </c:pt>
                <c:pt idx="7">
                  <c:v>1.58</c:v>
                </c:pt>
                <c:pt idx="8">
                  <c:v>#N/A</c:v>
                </c:pt>
                <c:pt idx="9">
                  <c:v>1.48</c:v>
                </c:pt>
              </c:numCache>
            </c:numRef>
          </c:val>
          <c:extLst>
            <c:ext xmlns:c16="http://schemas.microsoft.com/office/drawing/2014/chart" uri="{C3380CC4-5D6E-409C-BE32-E72D297353CC}">
              <c16:uniqueId val="{00000007-B57C-4DBE-B6F8-075ADB3647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3.38</c:v>
                </c:pt>
                <c:pt idx="2">
                  <c:v>#N/A</c:v>
                </c:pt>
                <c:pt idx="3">
                  <c:v>2.58</c:v>
                </c:pt>
                <c:pt idx="4">
                  <c:v>#N/A</c:v>
                </c:pt>
                <c:pt idx="5">
                  <c:v>2.25</c:v>
                </c:pt>
                <c:pt idx="6">
                  <c:v>#N/A</c:v>
                </c:pt>
                <c:pt idx="7">
                  <c:v>3.03</c:v>
                </c:pt>
                <c:pt idx="8">
                  <c:v>#N/A</c:v>
                </c:pt>
                <c:pt idx="9">
                  <c:v>7.93</c:v>
                </c:pt>
              </c:numCache>
            </c:numRef>
          </c:val>
          <c:extLst>
            <c:ext xmlns:c16="http://schemas.microsoft.com/office/drawing/2014/chart" uri="{C3380CC4-5D6E-409C-BE32-E72D297353CC}">
              <c16:uniqueId val="{00000008-B57C-4DBE-B6F8-075ADB3647A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7.27</c:v>
                </c:pt>
                <c:pt idx="2">
                  <c:v>#N/A</c:v>
                </c:pt>
                <c:pt idx="3">
                  <c:v>7.77</c:v>
                </c:pt>
                <c:pt idx="4">
                  <c:v>#N/A</c:v>
                </c:pt>
                <c:pt idx="5">
                  <c:v>7.76</c:v>
                </c:pt>
                <c:pt idx="6">
                  <c:v>#N/A</c:v>
                </c:pt>
                <c:pt idx="7">
                  <c:v>7.73</c:v>
                </c:pt>
                <c:pt idx="8">
                  <c:v>#N/A</c:v>
                </c:pt>
                <c:pt idx="9">
                  <c:v>8.31</c:v>
                </c:pt>
              </c:numCache>
            </c:numRef>
          </c:val>
          <c:extLst>
            <c:ext xmlns:c16="http://schemas.microsoft.com/office/drawing/2014/chart" uri="{C3380CC4-5D6E-409C-BE32-E72D297353CC}">
              <c16:uniqueId val="{00000009-B57C-4DBE-B6F8-075ADB3647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18877</c:v>
                </c:pt>
                <c:pt idx="5">
                  <c:v>19274</c:v>
                </c:pt>
                <c:pt idx="8">
                  <c:v>18833</c:v>
                </c:pt>
                <c:pt idx="11">
                  <c:v>18688</c:v>
                </c:pt>
                <c:pt idx="14">
                  <c:v>18657</c:v>
                </c:pt>
              </c:numCache>
            </c:numRef>
          </c:val>
          <c:extLst>
            <c:ext xmlns:c16="http://schemas.microsoft.com/office/drawing/2014/chart" uri="{C3380CC4-5D6E-409C-BE32-E72D297353CC}">
              <c16:uniqueId val="{00000000-75C5-452A-B167-D081E29FF2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C5-452A-B167-D081E29FF2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128</c:v>
                </c:pt>
                <c:pt idx="3">
                  <c:v>199</c:v>
                </c:pt>
                <c:pt idx="6">
                  <c:v>250</c:v>
                </c:pt>
                <c:pt idx="9">
                  <c:v>208</c:v>
                </c:pt>
                <c:pt idx="12">
                  <c:v>196</c:v>
                </c:pt>
              </c:numCache>
            </c:numRef>
          </c:val>
          <c:extLst>
            <c:ext xmlns:c16="http://schemas.microsoft.com/office/drawing/2014/chart" uri="{C3380CC4-5D6E-409C-BE32-E72D297353CC}">
              <c16:uniqueId val="{00000002-75C5-452A-B167-D081E29FF2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49</c:v>
                </c:pt>
                <c:pt idx="6">
                  <c:v>49</c:v>
                </c:pt>
                <c:pt idx="9">
                  <c:v>115</c:v>
                </c:pt>
                <c:pt idx="12">
                  <c:v>194</c:v>
                </c:pt>
              </c:numCache>
            </c:numRef>
          </c:val>
          <c:extLst>
            <c:ext xmlns:c16="http://schemas.microsoft.com/office/drawing/2014/chart" uri="{C3380CC4-5D6E-409C-BE32-E72D297353CC}">
              <c16:uniqueId val="{00000003-75C5-452A-B167-D081E29FF2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6275</c:v>
                </c:pt>
                <c:pt idx="3">
                  <c:v>6519</c:v>
                </c:pt>
                <c:pt idx="6">
                  <c:v>6294</c:v>
                </c:pt>
                <c:pt idx="9">
                  <c:v>5846</c:v>
                </c:pt>
                <c:pt idx="12">
                  <c:v>5169</c:v>
                </c:pt>
              </c:numCache>
            </c:numRef>
          </c:val>
          <c:extLst>
            <c:ext xmlns:c16="http://schemas.microsoft.com/office/drawing/2014/chart" uri="{C3380CC4-5D6E-409C-BE32-E72D297353CC}">
              <c16:uniqueId val="{00000004-75C5-452A-B167-D081E29FF2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83</c:v>
                </c:pt>
                <c:pt idx="3">
                  <c:v>67</c:v>
                </c:pt>
                <c:pt idx="6">
                  <c:v>50</c:v>
                </c:pt>
                <c:pt idx="9">
                  <c:v>33</c:v>
                </c:pt>
                <c:pt idx="12">
                  <c:v>17</c:v>
                </c:pt>
              </c:numCache>
            </c:numRef>
          </c:val>
          <c:extLst>
            <c:ext xmlns:c16="http://schemas.microsoft.com/office/drawing/2014/chart" uri="{C3380CC4-5D6E-409C-BE32-E72D297353CC}">
              <c16:uniqueId val="{00000005-75C5-452A-B167-D081E29FF2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50</c:v>
                </c:pt>
                <c:pt idx="3">
                  <c:v>56</c:v>
                </c:pt>
                <c:pt idx="6">
                  <c:v>45</c:v>
                </c:pt>
                <c:pt idx="9">
                  <c:v>39</c:v>
                </c:pt>
                <c:pt idx="12">
                  <c:v>28</c:v>
                </c:pt>
              </c:numCache>
            </c:numRef>
          </c:val>
          <c:extLst>
            <c:ext xmlns:c16="http://schemas.microsoft.com/office/drawing/2014/chart" uri="{C3380CC4-5D6E-409C-BE32-E72D297353CC}">
              <c16:uniqueId val="{00000006-75C5-452A-B167-D081E29FF2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11890</c:v>
                </c:pt>
                <c:pt idx="3">
                  <c:v>12833</c:v>
                </c:pt>
                <c:pt idx="6">
                  <c:v>14499</c:v>
                </c:pt>
                <c:pt idx="9">
                  <c:v>15661</c:v>
                </c:pt>
                <c:pt idx="12">
                  <c:v>16956</c:v>
                </c:pt>
              </c:numCache>
            </c:numRef>
          </c:val>
          <c:extLst>
            <c:ext xmlns:c16="http://schemas.microsoft.com/office/drawing/2014/chart" uri="{C3380CC4-5D6E-409C-BE32-E72D297353CC}">
              <c16:uniqueId val="{00000007-75C5-452A-B167-D081E29FF2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-395</c:v>
                </c:pt>
                <c:pt idx="2">
                  <c:v>#N/A</c:v>
                </c:pt>
                <c:pt idx="3">
                  <c:v>#N/A</c:v>
                </c:pt>
                <c:pt idx="4">
                  <c:v>449</c:v>
                </c:pt>
                <c:pt idx="5">
                  <c:v>#N/A</c:v>
                </c:pt>
                <c:pt idx="6">
                  <c:v>#N/A</c:v>
                </c:pt>
                <c:pt idx="7">
                  <c:v>2354</c:v>
                </c:pt>
                <c:pt idx="8">
                  <c:v>#N/A</c:v>
                </c:pt>
                <c:pt idx="9">
                  <c:v>#N/A</c:v>
                </c:pt>
                <c:pt idx="10">
                  <c:v>3214</c:v>
                </c:pt>
                <c:pt idx="11">
                  <c:v>#N/A</c:v>
                </c:pt>
                <c:pt idx="12">
                  <c:v>#N/A</c:v>
                </c:pt>
                <c:pt idx="13">
                  <c:v>3903</c:v>
                </c:pt>
                <c:pt idx="14">
                  <c:v>#N/A</c:v>
                </c:pt>
              </c:numCache>
            </c:numRef>
          </c:val>
          <c:smooth val="0"/>
          <c:extLst>
            <c:ext xmlns:c16="http://schemas.microsoft.com/office/drawing/2014/chart" uri="{C3380CC4-5D6E-409C-BE32-E72D297353CC}">
              <c16:uniqueId val="{00000008-75C5-452A-B167-D081E29FF2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170029</c:v>
                </c:pt>
                <c:pt idx="5">
                  <c:v>171208</c:v>
                </c:pt>
                <c:pt idx="8">
                  <c:v>173243</c:v>
                </c:pt>
                <c:pt idx="11">
                  <c:v>172709</c:v>
                </c:pt>
                <c:pt idx="14">
                  <c:v>169201</c:v>
                </c:pt>
              </c:numCache>
            </c:numRef>
          </c:val>
          <c:extLst>
            <c:ext xmlns:c16="http://schemas.microsoft.com/office/drawing/2014/chart" uri="{C3380CC4-5D6E-409C-BE32-E72D297353CC}">
              <c16:uniqueId val="{00000000-8AED-4CF2-AC31-A14FD21F8D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94689</c:v>
                </c:pt>
                <c:pt idx="5">
                  <c:v>85776</c:v>
                </c:pt>
                <c:pt idx="8">
                  <c:v>75126</c:v>
                </c:pt>
                <c:pt idx="11">
                  <c:v>66937</c:v>
                </c:pt>
                <c:pt idx="14">
                  <c:v>63661</c:v>
                </c:pt>
              </c:numCache>
            </c:numRef>
          </c:val>
          <c:extLst>
            <c:ext xmlns:c16="http://schemas.microsoft.com/office/drawing/2014/chart" uri="{C3380CC4-5D6E-409C-BE32-E72D297353CC}">
              <c16:uniqueId val="{00000001-8AED-4CF2-AC31-A14FD21F8D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22697</c:v>
                </c:pt>
                <c:pt idx="5">
                  <c:v>22869</c:v>
                </c:pt>
                <c:pt idx="8">
                  <c:v>22285</c:v>
                </c:pt>
                <c:pt idx="11">
                  <c:v>22609</c:v>
                </c:pt>
                <c:pt idx="14">
                  <c:v>28828</c:v>
                </c:pt>
              </c:numCache>
            </c:numRef>
          </c:val>
          <c:extLst>
            <c:ext xmlns:c16="http://schemas.microsoft.com/office/drawing/2014/chart" uri="{C3380CC4-5D6E-409C-BE32-E72D297353CC}">
              <c16:uniqueId val="{00000002-8AED-4CF2-AC31-A14FD21F8D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ED-4CF2-AC31-A14FD21F8D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ED-4CF2-AC31-A14FD21F8D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81</c:v>
                </c:pt>
                <c:pt idx="6">
                  <c:v>35</c:v>
                </c:pt>
                <c:pt idx="9">
                  <c:v>39</c:v>
                </c:pt>
                <c:pt idx="12">
                  <c:v>30</c:v>
                </c:pt>
              </c:numCache>
            </c:numRef>
          </c:val>
          <c:extLst>
            <c:ext xmlns:c16="http://schemas.microsoft.com/office/drawing/2014/chart" uri="{C3380CC4-5D6E-409C-BE32-E72D297353CC}">
              <c16:uniqueId val="{00000005-8AED-4CF2-AC31-A14FD21F8D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25426</c:v>
                </c:pt>
                <c:pt idx="3">
                  <c:v>24086</c:v>
                </c:pt>
                <c:pt idx="6">
                  <c:v>23832</c:v>
                </c:pt>
                <c:pt idx="9">
                  <c:v>23471</c:v>
                </c:pt>
                <c:pt idx="12">
                  <c:v>23273</c:v>
                </c:pt>
              </c:numCache>
            </c:numRef>
          </c:val>
          <c:extLst>
            <c:ext xmlns:c16="http://schemas.microsoft.com/office/drawing/2014/chart" uri="{C3380CC4-5D6E-409C-BE32-E72D297353CC}">
              <c16:uniqueId val="{00000006-8AED-4CF2-AC31-A14FD21F8D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1252</c:v>
                </c:pt>
                <c:pt idx="3">
                  <c:v>2953</c:v>
                </c:pt>
                <c:pt idx="6">
                  <c:v>4164</c:v>
                </c:pt>
                <c:pt idx="9">
                  <c:v>4061</c:v>
                </c:pt>
                <c:pt idx="12">
                  <c:v>4104</c:v>
                </c:pt>
              </c:numCache>
            </c:numRef>
          </c:val>
          <c:extLst>
            <c:ext xmlns:c16="http://schemas.microsoft.com/office/drawing/2014/chart" uri="{C3380CC4-5D6E-409C-BE32-E72D297353CC}">
              <c16:uniqueId val="{00000007-8AED-4CF2-AC31-A14FD21F8D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92110</c:v>
                </c:pt>
                <c:pt idx="3">
                  <c:v>85160</c:v>
                </c:pt>
                <c:pt idx="6">
                  <c:v>78151</c:v>
                </c:pt>
                <c:pt idx="9">
                  <c:v>70930</c:v>
                </c:pt>
                <c:pt idx="12">
                  <c:v>64361</c:v>
                </c:pt>
              </c:numCache>
            </c:numRef>
          </c:val>
          <c:extLst>
            <c:ext xmlns:c16="http://schemas.microsoft.com/office/drawing/2014/chart" uri="{C3380CC4-5D6E-409C-BE32-E72D297353CC}">
              <c16:uniqueId val="{00000008-8AED-4CF2-AC31-A14FD21F8D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1848</c:v>
                </c:pt>
                <c:pt idx="3">
                  <c:v>1455</c:v>
                </c:pt>
                <c:pt idx="6">
                  <c:v>909</c:v>
                </c:pt>
                <c:pt idx="9">
                  <c:v>1044</c:v>
                </c:pt>
                <c:pt idx="12">
                  <c:v>762</c:v>
                </c:pt>
              </c:numCache>
            </c:numRef>
          </c:val>
          <c:extLst>
            <c:ext xmlns:c16="http://schemas.microsoft.com/office/drawing/2014/chart" uri="{C3380CC4-5D6E-409C-BE32-E72D297353CC}">
              <c16:uniqueId val="{00000009-8AED-4CF2-AC31-A14FD21F8D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174364</c:v>
                </c:pt>
                <c:pt idx="3">
                  <c:v>182091</c:v>
                </c:pt>
                <c:pt idx="6">
                  <c:v>188424</c:v>
                </c:pt>
                <c:pt idx="9">
                  <c:v>188584</c:v>
                </c:pt>
                <c:pt idx="12">
                  <c:v>186621</c:v>
                </c:pt>
              </c:numCache>
            </c:numRef>
          </c:val>
          <c:extLst>
            <c:ext xmlns:c16="http://schemas.microsoft.com/office/drawing/2014/chart" uri="{C3380CC4-5D6E-409C-BE32-E72D297353CC}">
              <c16:uniqueId val="{0000000A-8AED-4CF2-AC31-A14FD21F8D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7585</c:v>
                </c:pt>
                <c:pt idx="2">
                  <c:v>#N/A</c:v>
                </c:pt>
                <c:pt idx="3">
                  <c:v>#N/A</c:v>
                </c:pt>
                <c:pt idx="4">
                  <c:v>15972</c:v>
                </c:pt>
                <c:pt idx="5">
                  <c:v>#N/A</c:v>
                </c:pt>
                <c:pt idx="6">
                  <c:v>#N/A</c:v>
                </c:pt>
                <c:pt idx="7">
                  <c:v>24863</c:v>
                </c:pt>
                <c:pt idx="8">
                  <c:v>#N/A</c:v>
                </c:pt>
                <c:pt idx="9">
                  <c:v>#N/A</c:v>
                </c:pt>
                <c:pt idx="10">
                  <c:v>25876</c:v>
                </c:pt>
                <c:pt idx="11">
                  <c:v>#N/A</c:v>
                </c:pt>
                <c:pt idx="12">
                  <c:v>#N/A</c:v>
                </c:pt>
                <c:pt idx="13">
                  <c:v>17460</c:v>
                </c:pt>
                <c:pt idx="14">
                  <c:v>#N/A</c:v>
                </c:pt>
              </c:numCache>
            </c:numRef>
          </c:val>
          <c:smooth val="0"/>
          <c:extLst>
            <c:ext xmlns:c16="http://schemas.microsoft.com/office/drawing/2014/chart" uri="{C3380CC4-5D6E-409C-BE32-E72D297353CC}">
              <c16:uniqueId val="{0000000B-8AED-4CF2-AC31-A14FD21F8D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11118</c:v>
                </c:pt>
                <c:pt idx="1">
                  <c:v>11432</c:v>
                </c:pt>
                <c:pt idx="2">
                  <c:v>14754</c:v>
                </c:pt>
              </c:numCache>
            </c:numRef>
          </c:val>
          <c:extLst>
            <c:ext xmlns:c16="http://schemas.microsoft.com/office/drawing/2014/chart" uri="{C3380CC4-5D6E-409C-BE32-E72D297353CC}">
              <c16:uniqueId val="{00000000-BDF4-4A69-905B-4BB8B25159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4818</c:v>
                </c:pt>
                <c:pt idx="1">
                  <c:v>4818</c:v>
                </c:pt>
                <c:pt idx="2">
                  <c:v>4818</c:v>
                </c:pt>
              </c:numCache>
            </c:numRef>
          </c:val>
          <c:extLst>
            <c:ext xmlns:c16="http://schemas.microsoft.com/office/drawing/2014/chart" uri="{C3380CC4-5D6E-409C-BE32-E72D297353CC}">
              <c16:uniqueId val="{00000001-BDF4-4A69-905B-4BB8B25159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2925</c:v>
                </c:pt>
                <c:pt idx="1">
                  <c:v>2953</c:v>
                </c:pt>
                <c:pt idx="2">
                  <c:v>5956</c:v>
                </c:pt>
              </c:numCache>
            </c:numRef>
          </c:val>
          <c:extLst>
            <c:ext xmlns:c16="http://schemas.microsoft.com/office/drawing/2014/chart" uri="{C3380CC4-5D6E-409C-BE32-E72D297353CC}">
              <c16:uniqueId val="{00000002-BDF4-4A69-905B-4BB8B25159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{53D71C23-AE2D-47B3-A94C-41E9F3516FE1}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9D2-407B-9EFA-D04AE744D5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{E574D389-DFCF-4C3F-B057-338F80A7DDFA}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D2-407B-9EFA-D04AE744D5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{26C71703-E585-4C7C-B028-75DEC8191EDA}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D2-407B-9EFA-D04AE744D5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{AC711037-2D55-4054-AA52-DB3CB11D3C74}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D2-407B-9EFA-D04AE744D5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{7FA57A8B-42B6-41DD-BA86-C1F4AB7E5017}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D2-407B-9EFA-D04AE744D5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{5C1BB6AC-967F-4041-A053-4F0DC9D5BB6B}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9D2-407B-9EFA-D04AE744D5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{F7B1EBEC-E227-4E85-A2CB-145C4CE95A67}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9D2-407B-9EFA-D04AE744D5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{88BEDEEA-6A27-44DA-BE37-4E2CE95DBD62}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9D2-407B-9EFA-D04AE744D5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{7FE34BDE-10EB-4BCA-A78A-F4650BE7C797}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9D2-407B-9EFA-D04AE744D5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53.9</c:v>
                </c:pt>
                <c:pt idx="16">
                  <c:v>52.7</c:v>
                </c:pt>
                <c:pt idx="24">
                  <c:v>54.1</c:v>
                </c:pt>
                <c:pt idx="32">
                  <c:v>56.3</c:v>
                </c:pt>
              </c:numCache>
            </c:numRef>
          </c:xVal>
          <c:yVal>
            <c:numRef>
              <c:f>公会計指標分析・財政指標組合せ分析表!$BP$51:$DC$51</c:f>
              <c:numCache>
                <c:formatCode>#,##0.0;"▲ "#,##0.0</c:formatCode>
                <c:ptCount val="40"/>
                <c:pt idx="0">
                  <c:v>7.5</c:v>
                </c:pt>
                <c:pt idx="8">
                  <c:v>15.7</c:v>
                </c:pt>
                <c:pt idx="16">
                  <c:v>24.1</c:v>
                </c:pt>
                <c:pt idx="24">
                  <c:v>24.3</c:v>
                </c:pt>
                <c:pt idx="32">
                  <c:v>15.5</c:v>
                </c:pt>
              </c:numCache>
            </c:numRef>
          </c:yVal>
          <c:smooth val="0"/>
          <c:extLst>
            <c:ext xmlns:c16="http://schemas.microsoft.com/office/drawing/2014/chart" uri="{C3380CC4-5D6E-409C-BE32-E72D297353CC}">
              <c16:uniqueId val="{00000009-B9D2-407B-9EFA-D04AE744D5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{9C814056-ADE7-4C56-AE49-FA18CFDC1F73}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9D2-407B-9EFA-D04AE744D5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{B080B5E8-27B1-4D10-87FA-B1461C18298D}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D2-407B-9EFA-D04AE744D5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{A259468C-C6BF-4045-91C8-823DDE5EB7DC}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D2-407B-9EFA-D04AE744D5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{289AD065-6CA9-4563-84CE-C4F6D7EF0A3F}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D2-407B-9EFA-D04AE744D5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{08EF8C89-2D35-4BFC-B24A-E798271E5732}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D2-407B-9EFA-D04AE744D5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{86BB8D24-165F-4587-9092-16B0C53854CD}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9D2-407B-9EFA-D04AE744D5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{7D05106D-CCEF-4DE1-9C2B-03807B685565}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9D2-407B-9EFA-D04AE744D5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{7D9B46D4-B5C7-4137-84B0-9156E59A3A23}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9D2-407B-9EFA-D04AE744D5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{DFB42BF6-816E-4129-90D8-F41025361237}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9D2-407B-9EFA-D04AE744D5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B9D2-407B-9EFA-D04AE744D53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{B85D2DCB-7AF0-46DC-84BD-205847C05679}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80-4A7F-BFA0-F67DC27752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{FEC52F1F-63CB-4AC3-8634-703F8A916940}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80-4A7F-BFA0-F67DC27752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{3E5F3440-176E-411A-8BA9-5DFD642A0022}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80-4A7F-BFA0-F67DC27752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{77AE975E-E290-4CC5-BE9E-4DC604E8986B}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80-4A7F-BFA0-F67DC27752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{C3CAFDE5-BAA0-4682-9CDD-81E6B4FB99DB}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80-4A7F-BFA0-F67DC27752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{D24942A2-FCF7-4966-AE90-19FB504F1043}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80-4A7F-BFA0-F67DC27752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{EB506907-111E-403A-9CEA-849E762C0E4E}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80-4A7F-BFA0-F67DC27752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{B36722A0-1085-45F1-B4D4-36494394A4C5}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80-4A7F-BFA0-F67DC277520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{5382DF13-AF65-4F24-9BF5-AEF4C1234499}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80-4A7F-BFA0-F67DC27752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0.7</c:v>
                </c:pt>
                <c:pt idx="24">
                  <c:v>1.9</c:v>
                </c:pt>
                <c:pt idx="32">
                  <c:v>2.9</c:v>
                </c:pt>
              </c:numCache>
            </c:numRef>
          </c:xVal>
          <c:yVal>
            <c:numRef>
              <c:f>公会計指標分析・財政指標組合せ分析表!$BP$73:$DC$73</c:f>
              <c:numCache>
                <c:formatCode>#,##0.0;"▲ "#,##0.0</c:formatCode>
                <c:ptCount val="40"/>
                <c:pt idx="0">
                  <c:v>7.5</c:v>
                </c:pt>
                <c:pt idx="8">
                  <c:v>15.7</c:v>
                </c:pt>
                <c:pt idx="16">
                  <c:v>24.1</c:v>
                </c:pt>
                <c:pt idx="24">
                  <c:v>24.3</c:v>
                </c:pt>
                <c:pt idx="32">
                  <c:v>15.5</c:v>
                </c:pt>
              </c:numCache>
            </c:numRef>
          </c:yVal>
          <c:smooth val="0"/>
          <c:extLst>
            <c:ext xmlns:c16="http://schemas.microsoft.com/office/drawing/2014/chart" uri="{C3380CC4-5D6E-409C-BE32-E72D297353CC}">
              <c16:uniqueId val="{00000009-0880-4A7F-BFA0-F67DC27752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{4D7D5040-02D5-4697-8DCC-422EEBD64F14}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80-4A7F-BFA0-F67DC27752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{F8EABECF-C497-46EF-BBA7-7D1DCB2DED4A}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80-4A7F-BFA0-F67DC27752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{09CCD4C1-69FE-4E59-8E84-5AA5EDAB4F0B}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80-4A7F-BFA0-F67DC27752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{2FA4EFF1-9201-4CE9-B477-5C3E1B7A2590}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80-4A7F-BFA0-F67DC27752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{1725DC94-ED78-4E79-9A02-C47C221F2918}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80-4A7F-BFA0-F67DC2775207}"/>
                </c:ext>
              </c:extLst>
            </c:dLbl>
            <c:dLbl>
              <c:idx val="8"/>
              <c:layout>
                <c:manualLayout>
                  <c:x val="0"/>
                  <c:y val="1.814156655184192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{DBF5524C-AC67-4340-A302-C67225F62504}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80-4A7F-BFA0-F67DC2775207}"/>
                </c:ext>
              </c:extLst>
            </c:dLbl>
            <c:dLbl>
              <c:idx val="16"/>
              <c:layout>
                <c:manualLayout>
                  <c:x val="0"/>
                  <c:y val="-1.814156655184200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{2EE16629-E53D-4FEA-A9C5-75E9C754C0EB}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80-4A7F-BFA0-F67DC277520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{30723596-4D66-49BC-BE78-A85922705928}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80-4A7F-BFA0-F67DC27752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{452C8B04-0F5E-445A-A1CE-674800CEC2B5}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80-4A7F-BFA0-F67DC27752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0880-4A7F-BFA0-F67DC2775207}"/>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元利償還金が前年度より</a:t>
          </a:r>
          <a:r>
            <a:rPr kumimoji="1" lang="en-US" altLang="ja-JP" sz="1400">
              <a:latin typeface="ＭＳ ゴシック" pitchFamily="49" charset="-128"/>
              <a:ea typeface="ＭＳ ゴシック" pitchFamily="49" charset="-128"/>
            </a:rPr>
            <a:t>1,295</a:t>
          </a:r>
          <a:r>
            <a:rPr kumimoji="1" lang="ja-JP" altLang="en-US" sz="1400">
              <a:latin typeface="ＭＳ ゴシック" pitchFamily="49" charset="-128"/>
              <a:ea typeface="ＭＳ ゴシック" pitchFamily="49" charset="-128"/>
            </a:rPr>
            <a:t>（百万円）増加したことが主な原因となり、実質公債費比率の分子も増加した。</a:t>
          </a:r>
        </a:p>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％となっており、類似団体の</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を下回っている。しかし、これまでに取り組んできた老朽化施設の建替えや改修、小学校の新設、清掃工場の建替え等による市債の発行により、公債費は増加の見込みであったが、普通建設事業の精査・見直しを行うなど、市債の発行抑制に努めた結果、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年程度は公債費は横ばいとなっていく予定である。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満期一括型市場公募債の発行は、平成２８年度を最後に行っておらず、令和３年度ですべて償還完了となり、残高はなくなっている</a:t>
          </a:r>
          <a:r>
            <a:rPr kumimoji="1" lang="ja-JP" altLang="en-US" sz="11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平成２９年度から、一般会計に係る地方債の現在高が大きく増加し、基準財政需要額参入見込額があまり増加しなかったため、将来負担比率の分子がプラスになった。</a:t>
          </a:r>
        </a:p>
        <a:p>
          <a:r>
            <a:rPr kumimoji="1" lang="ja-JP" altLang="en-US" sz="1400">
              <a:latin typeface="ＭＳ ゴシック" pitchFamily="49" charset="-128"/>
              <a:ea typeface="ＭＳ ゴシック" pitchFamily="49" charset="-128"/>
            </a:rPr>
            <a:t>今後についても、普通建設事業の精査・見直しを行うなど、市債の発行抑制に努め、堅実な財政運営を行う。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千葉県船橋市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財源調整基金の積み立てや、公共施設保全等基金への積み立てにより、基金全体としては約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今後も必要に応じて積み立てや取崩しを行っていく予定。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・公共施設保全等基金　　　　　　  公共施設の計画的な保全及び更新</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　	　　　　　職員の退職手当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・公園緑地整備基金　	　　　　　公園の整備、緑の保全、緑化の推進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　	　　　　　運用収入を用いて地域福祉の増進に資するための活動の推進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・文化振興基金　	　　　　　市内の小学校、中学校、特別支援学校、市立高校にアーティスト等を派遣し、次代の文化の担い手となる子供たち</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に音楽や演劇等の鑑賞・体験機会を提供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　　　　　　　森林の整備、森林の整備を担うべき人材の育成、木材の利用促進等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・一般廃棄物処理施設等整備基金　　一般廃棄物の処理施設等の整備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・公共施設保全等基金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公共施設の計画的な保全及び更新に必要な経費に充てるため、当該基金を新設し、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億円を積み立てたため増加。</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・公共施設保全等基金　　　　　　  公共施設の計画的な保全及び更新に必要な経費に充てる。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・職員退職手当基金	　　　　　定年延長に係る年度間の退職手当の増減を調整するためのものとし、定年に係る退職手当のみを対象として取崩</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し・積立を行うこととする。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・公園緑地整備基金　	　　　　　おおむね現在の基金規模を維持していく。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　	　　　　　積立取崩しの予定はなく、今後も運用収入を用いて地域福祉の増進を目的とした活動を行う。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・文化振興基金　	　　　　　寄付者の意向に沿う形で、次代の文化の担い手となる子供たちに音楽や演劇等の鑑賞・体験機会を提供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　　　　　　　充当事業に優先順位を設け、森林の整備、森林の整備を担うべき人材の育成、木材の利用促進等のため取り崩す。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令和２年度決算剰余金により約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億円積み立てた一方、市税と地方消費税交付金の収入が予算現額を大きく上回ったことから取崩しを行わなかったため増加した。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将来の財源不足に備え、適切に積み立てと取崩しを行っていく。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令和３年度は、公債費増にともなう積み立て及び取崩しは行っておらず、増減はなし。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新規起債の抑制などにより、将来の公債費増に備える。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2B6033A-202E-46D9-881E-1A70F482C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049C51-13F6-4A7F-AC2E-ADD357224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7CC2F8F-6594-425D-AD16-FAB54B94AFBF}"/>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97294A3-90D8-4024-9959-CBE8C74C27E2}"/>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48F7A51-E41A-474A-9E7D-FA9B47926263}"/>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D90C23-084D-400A-BAE2-B56EB298BA4F}"/>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DF29107-7786-4383-8CAF-7E94380D04B3}"/>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A906277-F355-431F-9FE4-0AB2D6647648}"/>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42DC1B6-7FCC-4681-B972-070D402B2F8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87663F9-720A-47BA-9DA1-B03A8DB68F38}"/>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BDC2E01-4742-423B-B6CF-7CA6C5F6B470}"/>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8501FE5-5DA6-4980-A823-331B72E35D58}"/>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645,718
627,241
85.62
253,140,520
242,389,403
10,084,947
125,918,304
186,179,391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628F586-3103-40F7-BED0-FDEC02A046C8}"/>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B32B637-F9EA-4945-98C0-1B8393198D8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0785D75-EE5D-4F64-8AAE-7BC7C729715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3DB3CD0-833E-4F1B-AF9C-73806600CE44}"/>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A5DD6D7-C1E4-409B-BC8E-4F1EE905AF2C}"/>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5D60D22-119D-4B4D-BBFE-49110F446CB9}"/>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E73FFD1-CF85-42E1-AB40-8BD15D97692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9BE05A7-49DE-44DA-BEF2-31763A1CB3D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4FDC045-37CE-4275-B5C8-A2BA07E2E124}"/>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92194AE-7F58-459C-BF30-BF60822C690F}"/>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CE3EC96-6320-4983-9012-7A2AB66BEA2E}"/>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B8E460E-EC68-46D6-A030-E913385F2C90}"/>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D23AABD-B0ED-473B-ADCE-420E04BD5E44}"/>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39EACDC-D0D3-42A1-8746-DFECC6574E6B}"/>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1B308E9-8D85-4C8F-9E28-BE0F8560EA7E}"/>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677CB75-7740-412F-BAA7-DC2E72EA6D16}"/>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74D4D7E-E20C-4694-B56F-FD69C2427453}"/>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6F61032-DDAD-4F54-9655-80F1552FAA2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392B322-5C20-4EC4-A978-C71281CB1CC1}"/>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D077568-E097-45F2-A248-FD83DFF4AB7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C337491-23C3-45BF-A62C-988F29522EF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7E84035-188B-40D3-B4BA-B54D163109B2}"/>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9FBE266-0724-48BD-ADC6-B92D05B7B66F}"/>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1653203-E261-4137-8D27-FCB6B5A60EF4}"/>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3CC17C5-7526-4F3A-8DB5-FF9672E94B2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6C4FDCB-AFE0-478E-8006-E8D907ACB135}"/>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38A0280-E396-4ED0-B8DA-09E794602475}"/>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82EB974-2C31-42EA-9F15-8581DF9EFD22}"/>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F28432D-8458-4B78-886F-1731A756B89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42F8BB0-1ED4-44BB-BBA7-7AE58A1A60F1}"/>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6280AEC-7A1D-4A72-ACF7-0C1210C3256E}"/>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90F3FEF-E073-4085-AED3-17673F241237}"/>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9013D88-07EC-44F4-89BB-5537FEB783A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DECF5A6-D3CA-471C-B8C8-B96DBED225BF}"/>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65EE1B2-ED61-4944-B783-43168A75B165}"/>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有形固定資産減価償却率は類似団体と比較して低い水準にあるが、今後の増加・減少傾向に注視し、また公共施設等総合管理計画に基づき、公共施設等の最適な配置に努めていく。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8F9D738-8B7C-4742-A22D-E7879E51834F}"/>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8E48288-5DDB-4FE2-A3F5-F92B8BD40C6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22BE744-1E02-4485-A3DC-FFD2DD13BE0E}"/>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923A240-C1BD-46F3-A326-E299EDF4AF5F}"/>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30AE6A5-266E-4457-8582-C604848EDE88}"/>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7057C62-A5D8-40A5-ACD0-6FA9D01F6CBB}"/>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13D70DB-281D-425D-A456-F7395BB6B7FE}"/>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7FE8A08-A357-4704-BCC6-B7C27E1388EB}"/>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9D525A7-AA99-4B4D-975F-F8B6DB4859D5}"/>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1436BB3-89D1-407E-B665-389BAEEEE9C4}"/>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0A9A3E0-2962-4B31-B480-39DC44D2DCB1}"/>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3743B2B-E780-4980-A47E-AD0427BCC96C}"/>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B65B798-5F25-4009-9D2C-F4FBE60A7834}"/>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22A1BA9-23D8-4681-922A-2A1893A8A5F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11E0DAA-94F9-4A3D-9D50-424DBDB2694B}"/>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11CBD11-0280-4D05-A1A8-6BC0C4642C0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12149ACE-920F-4248-8ABD-A0A723571F3D}"/>
            </a:ext>
          </a:extLst>
        </xdr:cNvPr>
        <xdr:cNvCxnSpPr/>
      </xdr:nvCxnSpPr>
      <xdr:spPr>
        <a:xfrm flipV="1">
          <a:off x="4295775" y="5340350"/>
          <a:ext cx="1270" cy="132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F77834AD-ED23-4BA7-91BF-3368F34A18A9}"/>
            </a:ext>
          </a:extLst>
        </xdr:cNvPr>
        <xdr:cNvSpPr txBox="1"/>
      </xdr:nvSpPr>
      <xdr:spPr>
        <a:xfrm>
          <a:off x="4342765" y="6670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59B56C45-05FC-402C-9672-069C2193612D}"/>
            </a:ext>
          </a:extLst>
        </xdr:cNvPr>
        <xdr:cNvCxnSpPr/>
      </xdr:nvCxnSpPr>
      <xdr:spPr>
        <a:xfrm>
          <a:off x="4206875" y="666665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12F3A488-D8D0-4862-A14D-804C69B6DC4F}"/>
            </a:ext>
          </a:extLst>
        </xdr:cNvPr>
        <xdr:cNvSpPr txBox="1"/>
      </xdr:nvSpPr>
      <xdr:spPr>
        <a:xfrm>
          <a:off x="4342765" y="51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EC96992C-827B-49B2-80CB-5A996C01484E}"/>
            </a:ext>
          </a:extLst>
        </xdr:cNvPr>
        <xdr:cNvCxnSpPr/>
      </xdr:nvCxnSpPr>
      <xdr:spPr>
        <a:xfrm>
          <a:off x="4206875" y="53403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a:extLst>
            <a:ext uri="{FF2B5EF4-FFF2-40B4-BE49-F238E27FC236}">
              <a16:creationId xmlns:a16="http://schemas.microsoft.com/office/drawing/2014/main" id="{36D8C204-1870-48F3-902C-A4CF158FD1B9}"/>
            </a:ext>
          </a:extLst>
        </xdr:cNvPr>
        <xdr:cNvSpPr txBox="1"/>
      </xdr:nvSpPr>
      <xdr:spPr>
        <a:xfrm>
          <a:off x="4342765" y="608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5214D70B-301F-4E6C-A424-252444B15F99}"/>
            </a:ext>
          </a:extLst>
        </xdr:cNvPr>
        <xdr:cNvSpPr/>
      </xdr:nvSpPr>
      <xdr:spPr>
        <a:xfrm>
          <a:off x="4244975" y="61029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BF731C07-24E9-46E9-A67B-171A5E27BFC9}"/>
            </a:ext>
          </a:extLst>
        </xdr:cNvPr>
        <xdr:cNvSpPr/>
      </xdr:nvSpPr>
      <xdr:spPr>
        <a:xfrm>
          <a:off x="3611880" y="606361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37CC53F7-13A4-46F8-9816-B6451CA24B1B}"/>
            </a:ext>
          </a:extLst>
        </xdr:cNvPr>
        <xdr:cNvSpPr/>
      </xdr:nvSpPr>
      <xdr:spPr>
        <a:xfrm>
          <a:off x="2926080" y="6027208"/>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8B74A67-7160-4EDD-9F09-A1545C89D54C}"/>
            </a:ext>
          </a:extLst>
        </xdr:cNvPr>
        <xdr:cNvSpPr/>
      </xdr:nvSpPr>
      <xdr:spPr>
        <a:xfrm>
          <a:off x="2240280" y="600032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84B33012-63B4-4AA0-82A0-CB804FE0513D}"/>
            </a:ext>
          </a:extLst>
        </xdr:cNvPr>
        <xdr:cNvSpPr/>
      </xdr:nvSpPr>
      <xdr:spPr>
        <a:xfrm>
          <a:off x="15544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0B435F1-1831-4581-AC32-FC373566AF62}"/>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3ACB3AE-8216-435F-8467-430AF4ADB575}"/>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4FD1565-30F3-43DE-B184-04B89BF0EA7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EC9BB9D-5C26-4BE7-909D-118455EAFCE8}"/>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145ADD6-EECD-41D9-95D9-8E975C28F92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1" name="楕円 80">
          <a:extLst>
            <a:ext uri="{FF2B5EF4-FFF2-40B4-BE49-F238E27FC236}">
              <a16:creationId xmlns:a16="http://schemas.microsoft.com/office/drawing/2014/main" id="{4916B8B8-09E0-40EC-89A3-79E1B2AD3E03}"/>
            </a:ext>
          </a:extLst>
        </xdr:cNvPr>
        <xdr:cNvSpPr/>
      </xdr:nvSpPr>
      <xdr:spPr>
        <a:xfrm>
          <a:off x="4244975" y="58276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813A2D17-86B5-40BB-8A2D-C6A7295E89CB}"/>
            </a:ext>
          </a:extLst>
        </xdr:cNvPr>
        <xdr:cNvSpPr txBox="1"/>
      </xdr:nvSpPr>
      <xdr:spPr>
        <a:xfrm>
          <a:off x="4342765" y="5684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25823</xdr:rowOff>
    </xdr:from>
    <xdr:to>
      <xdr:col>19</xdr:col>
      <xdr:colOff>187325</xdr:colOff>
      <xdr:row>29</xdr:row>
      <xdr:rowOff>127423</xdr:rowOff>
    </xdr:to>
    <xdr:sp macro="" textlink="">
      <xdr:nvSpPr>
        <xdr:cNvPr id="83" name="楕円 82">
          <a:extLst>
            <a:ext uri="{FF2B5EF4-FFF2-40B4-BE49-F238E27FC236}">
              <a16:creationId xmlns:a16="http://schemas.microsoft.com/office/drawing/2014/main" id="{CEF52C21-8D7D-40CA-A1E2-1E302ED08FF0}"/>
            </a:ext>
          </a:extLst>
        </xdr:cNvPr>
        <xdr:cNvSpPr/>
      </xdr:nvSpPr>
      <xdr:spPr>
        <a:xfrm>
          <a:off x="3611880" y="5746538"/>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76623</xdr:rowOff>
    </xdr:from>
    <xdr:to>
      <xdr:col>23</xdr:col>
      <xdr:colOff>85725</xdr:colOff>
      <xdr:row>29</xdr:row>
      <xdr:rowOff>155787</xdr:rowOff>
    </xdr:to>
    <xdr:cxnSp macro="">
      <xdr:nvCxnSpPr>
        <xdr:cNvPr id="84" name="直線コネクタ 83">
          <a:extLst>
            <a:ext uri="{FF2B5EF4-FFF2-40B4-BE49-F238E27FC236}">
              <a16:creationId xmlns:a16="http://schemas.microsoft.com/office/drawing/2014/main" id="{B8F3377E-3FF6-4768-A772-62BA68AD30CA}"/>
            </a:ext>
          </a:extLst>
        </xdr:cNvPr>
        <xdr:cNvCxnSpPr/>
      </xdr:nvCxnSpPr>
      <xdr:spPr>
        <a:xfrm>
          <a:off x="3656965" y="5801148"/>
          <a:ext cx="640715"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146897</xdr:rowOff>
    </xdr:from>
    <xdr:to>
      <xdr:col>15</xdr:col>
      <xdr:colOff>187325</xdr:colOff>
      <xdr:row>29</xdr:row>
      <xdr:rowOff>77047</xdr:rowOff>
    </xdr:to>
    <xdr:sp macro="" textlink="">
      <xdr:nvSpPr>
        <xdr:cNvPr id="85" name="楕円 84">
          <a:extLst>
            <a:ext uri="{FF2B5EF4-FFF2-40B4-BE49-F238E27FC236}">
              <a16:creationId xmlns:a16="http://schemas.microsoft.com/office/drawing/2014/main" id="{07B78425-8E82-4876-A1E5-773A363F6A20}"/>
            </a:ext>
          </a:extLst>
        </xdr:cNvPr>
        <xdr:cNvSpPr/>
      </xdr:nvSpPr>
      <xdr:spPr>
        <a:xfrm>
          <a:off x="2926080" y="569806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26247</xdr:rowOff>
    </xdr:from>
    <xdr:to>
      <xdr:col>19</xdr:col>
      <xdr:colOff>136525</xdr:colOff>
      <xdr:row>29</xdr:row>
      <xdr:rowOff>76623</xdr:rowOff>
    </xdr:to>
    <xdr:cxnSp macro="">
      <xdr:nvCxnSpPr>
        <xdr:cNvPr id="86" name="直線コネクタ 85">
          <a:extLst>
            <a:ext uri="{FF2B5EF4-FFF2-40B4-BE49-F238E27FC236}">
              <a16:creationId xmlns:a16="http://schemas.microsoft.com/office/drawing/2014/main" id="{2F9B1E9A-40A5-40D0-9A7D-87FD48E53415}"/>
            </a:ext>
          </a:extLst>
        </xdr:cNvPr>
        <xdr:cNvCxnSpPr/>
      </xdr:nvCxnSpPr>
      <xdr:spPr>
        <a:xfrm>
          <a:off x="2971165" y="5746962"/>
          <a:ext cx="685800" cy="5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18627</xdr:rowOff>
    </xdr:from>
    <xdr:to>
      <xdr:col>11</xdr:col>
      <xdr:colOff>187325</xdr:colOff>
      <xdr:row>29</xdr:row>
      <xdr:rowOff>120227</xdr:rowOff>
    </xdr:to>
    <xdr:sp macro="" textlink="">
      <xdr:nvSpPr>
        <xdr:cNvPr id="87" name="楕円 86">
          <a:extLst>
            <a:ext uri="{FF2B5EF4-FFF2-40B4-BE49-F238E27FC236}">
              <a16:creationId xmlns:a16="http://schemas.microsoft.com/office/drawing/2014/main" id="{3039B3EA-BFC0-4E5D-BEE4-13F0FA9E05BD}"/>
            </a:ext>
          </a:extLst>
        </xdr:cNvPr>
        <xdr:cNvSpPr/>
      </xdr:nvSpPr>
      <xdr:spPr>
        <a:xfrm>
          <a:off x="2240280" y="5746962"/>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26247</xdr:rowOff>
    </xdr:from>
    <xdr:to>
      <xdr:col>15</xdr:col>
      <xdr:colOff>136525</xdr:colOff>
      <xdr:row>29</xdr:row>
      <xdr:rowOff>69427</xdr:rowOff>
    </xdr:to>
    <xdr:cxnSp macro="">
      <xdr:nvCxnSpPr>
        <xdr:cNvPr id="88" name="直線コネクタ 87">
          <a:extLst>
            <a:ext uri="{FF2B5EF4-FFF2-40B4-BE49-F238E27FC236}">
              <a16:creationId xmlns:a16="http://schemas.microsoft.com/office/drawing/2014/main" id="{DD0F613F-20C3-49BA-9A3D-F6F131CA7C27}"/>
            </a:ext>
          </a:extLst>
        </xdr:cNvPr>
        <xdr:cNvCxnSpPr/>
      </xdr:nvCxnSpPr>
      <xdr:spPr>
        <a:xfrm flipV="1">
          <a:off x="2285365" y="5746962"/>
          <a:ext cx="6858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136102</xdr:rowOff>
    </xdr:from>
    <xdr:to>
      <xdr:col>7</xdr:col>
      <xdr:colOff>187325</xdr:colOff>
      <xdr:row>29</xdr:row>
      <xdr:rowOff>66252</xdr:rowOff>
    </xdr:to>
    <xdr:sp macro="" textlink="">
      <xdr:nvSpPr>
        <xdr:cNvPr id="89" name="楕円 88">
          <a:extLst>
            <a:ext uri="{FF2B5EF4-FFF2-40B4-BE49-F238E27FC236}">
              <a16:creationId xmlns:a16="http://schemas.microsoft.com/office/drawing/2014/main" id="{94047653-5AE6-44E3-9A1E-72189000DDD8}"/>
            </a:ext>
          </a:extLst>
        </xdr:cNvPr>
        <xdr:cNvSpPr/>
      </xdr:nvSpPr>
      <xdr:spPr>
        <a:xfrm>
          <a:off x="1554480" y="568536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69427</xdr:rowOff>
    </xdr:to>
    <xdr:cxnSp macro="">
      <xdr:nvCxnSpPr>
        <xdr:cNvPr id="90" name="直線コネクタ 89">
          <a:extLst>
            <a:ext uri="{FF2B5EF4-FFF2-40B4-BE49-F238E27FC236}">
              <a16:creationId xmlns:a16="http://schemas.microsoft.com/office/drawing/2014/main" id="{46405B91-A470-45D3-8EA5-FF0B18270FBD}"/>
            </a:ext>
          </a:extLst>
        </xdr:cNvPr>
        <xdr:cNvCxnSpPr/>
      </xdr:nvCxnSpPr>
      <xdr:spPr>
        <a:xfrm>
          <a:off x="1599565" y="5743787"/>
          <a:ext cx="685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a:extLst>
            <a:ext uri="{FF2B5EF4-FFF2-40B4-BE49-F238E27FC236}">
              <a16:creationId xmlns:a16="http://schemas.microsoft.com/office/drawing/2014/main" id="{3BFB564E-40AC-4610-BD56-017C2BA3C66A}"/>
            </a:ext>
          </a:extLst>
        </xdr:cNvPr>
        <xdr:cNvSpPr txBox="1"/>
      </xdr:nvSpPr>
      <xdr:spPr>
        <a:xfrm>
          <a:off x="3464569"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a:extLst>
            <a:ext uri="{FF2B5EF4-FFF2-40B4-BE49-F238E27FC236}">
              <a16:creationId xmlns:a16="http://schemas.microsoft.com/office/drawing/2014/main" id="{E3E7C6ED-F1D8-46CF-A9D0-19A6960E445F}"/>
            </a:ext>
          </a:extLst>
        </xdr:cNvPr>
        <xdr:cNvSpPr txBox="1"/>
      </xdr:nvSpPr>
      <xdr:spPr>
        <a:xfrm>
          <a:off x="2793374" y="612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a:extLst>
            <a:ext uri="{FF2B5EF4-FFF2-40B4-BE49-F238E27FC236}">
              <a16:creationId xmlns:a16="http://schemas.microsoft.com/office/drawing/2014/main" id="{1ACD0B16-F6D5-4723-9576-A090D515A2EB}"/>
            </a:ext>
          </a:extLst>
        </xdr:cNvPr>
        <xdr:cNvSpPr txBox="1"/>
      </xdr:nvSpPr>
      <xdr:spPr>
        <a:xfrm>
          <a:off x="2107574" y="60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94" name="n_4aveValue有形固定資産減価償却率">
          <a:extLst>
            <a:ext uri="{FF2B5EF4-FFF2-40B4-BE49-F238E27FC236}">
              <a16:creationId xmlns:a16="http://schemas.microsoft.com/office/drawing/2014/main" id="{D58CBA14-4FFA-40F6-9D20-132F7F60DC23}"/>
            </a:ext>
          </a:extLst>
        </xdr:cNvPr>
        <xdr:cNvSpPr txBox="1"/>
      </xdr:nvSpPr>
      <xdr:spPr>
        <a:xfrm>
          <a:off x="1421774"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143950</xdr:rowOff>
    </xdr:from>
    <xdr:ext cx="405111" cy="259045"/>
    <xdr:sp macro="" textlink="">
      <xdr:nvSpPr>
        <xdr:cNvPr id="95" name="n_1mainValue有形固定資産減価償却率">
          <a:extLst>
            <a:ext uri="{FF2B5EF4-FFF2-40B4-BE49-F238E27FC236}">
              <a16:creationId xmlns:a16="http://schemas.microsoft.com/office/drawing/2014/main" id="{B194BE19-07EA-4C31-A915-B576CB4B3E55}"/>
            </a:ext>
          </a:extLst>
        </xdr:cNvPr>
        <xdr:cNvSpPr txBox="1"/>
      </xdr:nvSpPr>
      <xdr:spPr>
        <a:xfrm>
          <a:off x="3464569" y="5523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93574</xdr:rowOff>
    </xdr:from>
    <xdr:ext cx="405111" cy="259045"/>
    <xdr:sp macro="" textlink="">
      <xdr:nvSpPr>
        <xdr:cNvPr id="96" name="n_2mainValue有形固定資産減価償却率">
          <a:extLst>
            <a:ext uri="{FF2B5EF4-FFF2-40B4-BE49-F238E27FC236}">
              <a16:creationId xmlns:a16="http://schemas.microsoft.com/office/drawing/2014/main" id="{C1E73071-71D6-4A66-86DD-848D2D0E1225}"/>
            </a:ext>
          </a:extLst>
        </xdr:cNvPr>
        <xdr:cNvSpPr txBox="1"/>
      </xdr:nvSpPr>
      <xdr:spPr>
        <a:xfrm>
          <a:off x="2793374" y="5479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136754</xdr:rowOff>
    </xdr:from>
    <xdr:ext cx="405111" cy="259045"/>
    <xdr:sp macro="" textlink="">
      <xdr:nvSpPr>
        <xdr:cNvPr id="97" name="n_3mainValue有形固定資産減価償却率">
          <a:extLst>
            <a:ext uri="{FF2B5EF4-FFF2-40B4-BE49-F238E27FC236}">
              <a16:creationId xmlns:a16="http://schemas.microsoft.com/office/drawing/2014/main" id="{E4A02612-0F02-4B79-9239-640C4F354876}"/>
            </a:ext>
          </a:extLst>
        </xdr:cNvPr>
        <xdr:cNvSpPr txBox="1"/>
      </xdr:nvSpPr>
      <xdr:spPr>
        <a:xfrm>
          <a:off x="2107574" y="55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82779</xdr:rowOff>
    </xdr:from>
    <xdr:ext cx="405111" cy="259045"/>
    <xdr:sp macro="" textlink="">
      <xdr:nvSpPr>
        <xdr:cNvPr id="98" name="n_4mainValue有形固定資産減価償却率">
          <a:extLst>
            <a:ext uri="{FF2B5EF4-FFF2-40B4-BE49-F238E27FC236}">
              <a16:creationId xmlns:a16="http://schemas.microsoft.com/office/drawing/2014/main" id="{E1E7C03F-5418-450A-97C7-B9F331537622}"/>
            </a:ext>
          </a:extLst>
        </xdr:cNvPr>
        <xdr:cNvSpPr txBox="1"/>
      </xdr:nvSpPr>
      <xdr:spPr>
        <a:xfrm>
          <a:off x="1421774" y="54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326BB06-69BA-405F-9B8E-A2F89C0DE161}"/>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618EED7-B66A-40DC-8D01-2817CBA1A03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ADF30D6-AA9C-43EA-9502-7C0ADC7E9D81}"/>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77708F3-E627-4CA3-93D6-654D4A89709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EC5BE2C-5001-4062-BEE9-1A156F4C789C}"/>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988C82B-DF47-4CE7-906A-0A2CE37E433F}"/>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35363A1-06D8-4B72-B6E6-69F1A32951E7}"/>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9D3F596-9CE8-44E7-8140-487DF8FBA486}"/>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4400964-91E3-4E37-A6A9-852D558B1B08}"/>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2B0963F-D9B6-4924-8F32-88ECC8E10048}"/>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3798DFB-165B-4CCD-BE90-482BC021F953}"/>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E362BA9-EE54-44DE-AEB0-E8AE2F485875}"/>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864DBF8-36AE-4D0E-9DAA-DAB59D5E75F4}"/>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220.5</a:t>
          </a:r>
          <a:r>
            <a:rPr kumimoji="1" lang="ja-JP" altLang="en-US" sz="1300">
              <a:latin typeface="ＭＳ Ｐゴシック" panose="020B0600070205080204" pitchFamily="50" charset="-128"/>
              <a:ea typeface="ＭＳ Ｐゴシック" panose="020B0600070205080204" pitchFamily="50" charset="-128"/>
            </a:rPr>
            <a:t>ポイントと大きく減少し、類似団体の平均も下回る結果となった。</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主な原因として、地方債の発行額が返済額を下回ったことに伴い将来負担額が減少したこと、財源調整基金や公共施設保全等基金などに積み立てを行ったことに伴い、充当可能財源が増加したことにより、分子が大幅に減少したこと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6448519-8E55-489C-8F07-C124BC0EF516}"/>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D68D000-46E9-46B5-9ADD-9FD410A906B2}"/>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95DEC62-BFA6-4F50-892C-2AF6C7A574B3}"/>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DE37448-37C1-4E68-8AC5-BDC4228AB91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B7856D2-CF80-42A0-9537-1A26B687F858}"/>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2B2CAF9-EB62-4BC5-B305-A88344743317}"/>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F2947A79-199B-4ED0-B012-162DE9FD1356}"/>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0DFB0EB-8C78-4916-AEAD-E514DBD2472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569D089-1AB8-4EC3-A672-C505501A1542}"/>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3215A483-6D7D-4A4D-B2DC-BF6DF6E69C24}"/>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FA6F7A26-4B23-4CD1-B498-9B0F4A5562D2}"/>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25615908-AEEA-4EBB-8147-10B614ADAB07}"/>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3BFD7D0C-A996-4720-89D6-0D7CE2274096}"/>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3019192-E8D7-4DEC-A57A-C36C618BA657}"/>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9BDCCFE4-3384-4AD8-B79C-451A26A64245}"/>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C8CBBF3-CECD-4C1C-BE5C-7A97EC0482D5}"/>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2998B6D-CFC6-4BDE-BB5C-1A02A3BDC57F}"/>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A0C0B4C4-1E74-46A9-B9C3-6A22F49247EA}"/>
            </a:ext>
          </a:extLst>
        </xdr:cNvPr>
        <xdr:cNvCxnSpPr/>
      </xdr:nvCxnSpPr>
      <xdr:spPr>
        <a:xfrm flipV="1">
          <a:off x="13313410" y="5240473"/>
          <a:ext cx="1269"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6B4BBA3D-DA6D-4FDB-8CD7-B24A123CDC7C}"/>
            </a:ext>
          </a:extLst>
        </xdr:cNvPr>
        <xdr:cNvSpPr txBox="1"/>
      </xdr:nvSpPr>
      <xdr:spPr>
        <a:xfrm>
          <a:off x="13369925" y="677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D1DB66A1-FE4A-4538-B2C1-FB12E7E8C2DD}"/>
            </a:ext>
          </a:extLst>
        </xdr:cNvPr>
        <xdr:cNvCxnSpPr/>
      </xdr:nvCxnSpPr>
      <xdr:spPr>
        <a:xfrm>
          <a:off x="13251180" y="677584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F6D1639-4961-4F24-96CA-1651075A9E14}"/>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CEA8E7F-8941-4F4D-9382-8E4F0B0B5276}"/>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a:extLst>
            <a:ext uri="{FF2B5EF4-FFF2-40B4-BE49-F238E27FC236}">
              <a16:creationId xmlns:a16="http://schemas.microsoft.com/office/drawing/2014/main" id="{9455BF5F-4AE6-4F99-94C5-DFE88F20A004}"/>
            </a:ext>
          </a:extLst>
        </xdr:cNvPr>
        <xdr:cNvSpPr txBox="1"/>
      </xdr:nvSpPr>
      <xdr:spPr>
        <a:xfrm>
          <a:off x="13369925" y="595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9A19D5F9-901E-4F2A-A7DD-43DAFBD7301C}"/>
            </a:ext>
          </a:extLst>
        </xdr:cNvPr>
        <xdr:cNvSpPr/>
      </xdr:nvSpPr>
      <xdr:spPr>
        <a:xfrm>
          <a:off x="13289280" y="5971749"/>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96DE24B0-75FF-49EC-BFDD-0A630D22CA07}"/>
            </a:ext>
          </a:extLst>
        </xdr:cNvPr>
        <xdr:cNvSpPr/>
      </xdr:nvSpPr>
      <xdr:spPr>
        <a:xfrm>
          <a:off x="12629515" y="6201882"/>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B70D668C-6D04-4E05-B37F-05AD44A145FE}"/>
            </a:ext>
          </a:extLst>
        </xdr:cNvPr>
        <xdr:cNvSpPr/>
      </xdr:nvSpPr>
      <xdr:spPr>
        <a:xfrm>
          <a:off x="11943715" y="621288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67FF003F-EE2D-4DF4-8169-ACDB60DE1BAA}"/>
            </a:ext>
          </a:extLst>
        </xdr:cNvPr>
        <xdr:cNvSpPr/>
      </xdr:nvSpPr>
      <xdr:spPr>
        <a:xfrm>
          <a:off x="11257915" y="61822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D0C3D6C4-6ADD-42F2-B867-DCFEA84DB0D8}"/>
            </a:ext>
          </a:extLst>
        </xdr:cNvPr>
        <xdr:cNvSpPr/>
      </xdr:nvSpPr>
      <xdr:spPr>
        <a:xfrm>
          <a:off x="10572115" y="6197564"/>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56C6926-2F61-464C-AC54-2AEFFF6B3E3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9A9917C-1425-413F-9FB7-9DA901B4F28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6CFC7E3-F354-49E5-9484-DCA98386F9E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24E6801-C763-4541-8D7D-147C55F9F503}"/>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B34BF76-B7AB-4753-BB14-E87D5F9D9508}"/>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68988</xdr:rowOff>
    </xdr:from>
    <xdr:to>
      <xdr:col>76</xdr:col>
      <xdr:colOff>73025</xdr:colOff>
      <xdr:row>30</xdr:row>
      <xdr:rowOff>170588</xdr:rowOff>
    </xdr:to>
    <xdr:sp macro="" textlink="">
      <xdr:nvSpPr>
        <xdr:cNvPr id="145" name="楕円 144">
          <a:extLst>
            <a:ext uri="{FF2B5EF4-FFF2-40B4-BE49-F238E27FC236}">
              <a16:creationId xmlns:a16="http://schemas.microsoft.com/office/drawing/2014/main" id="{1901DF81-8995-480F-B6F6-054D1E7A6FE8}"/>
            </a:ext>
          </a:extLst>
        </xdr:cNvPr>
        <xdr:cNvSpPr/>
      </xdr:nvSpPr>
      <xdr:spPr>
        <a:xfrm>
          <a:off x="13289280" y="5963058"/>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91865</xdr:rowOff>
    </xdr:from>
    <xdr:ext cx="469744" cy="259045"/>
    <xdr:sp macro="" textlink="">
      <xdr:nvSpPr>
        <xdr:cNvPr id="146" name="債務償還比率該当値テキスト">
          <a:extLst>
            <a:ext uri="{FF2B5EF4-FFF2-40B4-BE49-F238E27FC236}">
              <a16:creationId xmlns:a16="http://schemas.microsoft.com/office/drawing/2014/main" id="{5F7F4257-DA08-457B-8DE1-8521EBB09B1C}"/>
            </a:ext>
          </a:extLst>
        </xdr:cNvPr>
        <xdr:cNvSpPr txBox="1"/>
      </xdr:nvSpPr>
      <xdr:spPr>
        <a:xfrm>
          <a:off x="13369925" y="582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66131</xdr:rowOff>
    </xdr:from>
    <xdr:to>
      <xdr:col>72</xdr:col>
      <xdr:colOff>123825</xdr:colOff>
      <xdr:row>32</xdr:row>
      <xdr:rowOff>167731</xdr:rowOff>
    </xdr:to>
    <xdr:sp macro="" textlink="">
      <xdr:nvSpPr>
        <xdr:cNvPr id="147" name="楕円 146">
          <a:extLst>
            <a:ext uri="{FF2B5EF4-FFF2-40B4-BE49-F238E27FC236}">
              <a16:creationId xmlns:a16="http://schemas.microsoft.com/office/drawing/2014/main" id="{5BD67D68-B924-48ED-BFA6-797FE79E929C}"/>
            </a:ext>
          </a:extLst>
        </xdr:cNvPr>
        <xdr:cNvSpPr/>
      </xdr:nvSpPr>
      <xdr:spPr>
        <a:xfrm>
          <a:off x="12629515" y="6303101"/>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119788</xdr:rowOff>
    </xdr:from>
    <xdr:to>
      <xdr:col>76</xdr:col>
      <xdr:colOff>22225</xdr:colOff>
      <xdr:row>32</xdr:row>
      <xdr:rowOff>116931</xdr:rowOff>
    </xdr:to>
    <xdr:cxnSp macro="">
      <xdr:nvCxnSpPr>
        <xdr:cNvPr id="148" name="直線コネクタ 147">
          <a:extLst>
            <a:ext uri="{FF2B5EF4-FFF2-40B4-BE49-F238E27FC236}">
              <a16:creationId xmlns:a16="http://schemas.microsoft.com/office/drawing/2014/main" id="{76BF4EEF-2EC4-462C-AB60-6B234A35AB41}"/>
            </a:ext>
          </a:extLst>
        </xdr:cNvPr>
        <xdr:cNvCxnSpPr/>
      </xdr:nvCxnSpPr>
      <xdr:spPr>
        <a:xfrm flipV="1">
          <a:off x="12684125" y="6017668"/>
          <a:ext cx="631190" cy="3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10650</xdr:rowOff>
    </xdr:from>
    <xdr:to>
      <xdr:col>68</xdr:col>
      <xdr:colOff>123825</xdr:colOff>
      <xdr:row>33</xdr:row>
      <xdr:rowOff>112250</xdr:rowOff>
    </xdr:to>
    <xdr:sp macro="" textlink="">
      <xdr:nvSpPr>
        <xdr:cNvPr id="149" name="楕円 148">
          <a:extLst>
            <a:ext uri="{FF2B5EF4-FFF2-40B4-BE49-F238E27FC236}">
              <a16:creationId xmlns:a16="http://schemas.microsoft.com/office/drawing/2014/main" id="{FE14FD0C-7744-447C-ABE4-3A5B7183C97C}"/>
            </a:ext>
          </a:extLst>
        </xdr:cNvPr>
        <xdr:cNvSpPr/>
      </xdr:nvSpPr>
      <xdr:spPr>
        <a:xfrm>
          <a:off x="11943715" y="6422880"/>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116931</xdr:rowOff>
    </xdr:from>
    <xdr:to>
      <xdr:col>72</xdr:col>
      <xdr:colOff>73025</xdr:colOff>
      <xdr:row>33</xdr:row>
      <xdr:rowOff>61450</xdr:rowOff>
    </xdr:to>
    <xdr:cxnSp macro="">
      <xdr:nvCxnSpPr>
        <xdr:cNvPr id="150" name="直線コネクタ 149">
          <a:extLst>
            <a:ext uri="{FF2B5EF4-FFF2-40B4-BE49-F238E27FC236}">
              <a16:creationId xmlns:a16="http://schemas.microsoft.com/office/drawing/2014/main" id="{0B414B6C-0391-487F-BD81-9A786842F3C9}"/>
            </a:ext>
          </a:extLst>
        </xdr:cNvPr>
        <xdr:cNvCxnSpPr/>
      </xdr:nvCxnSpPr>
      <xdr:spPr>
        <a:xfrm flipV="1">
          <a:off x="11998325" y="6355806"/>
          <a:ext cx="685800" cy="1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780</xdr:rowOff>
    </xdr:from>
    <xdr:to>
      <xdr:col>64</xdr:col>
      <xdr:colOff>123825</xdr:colOff>
      <xdr:row>33</xdr:row>
      <xdr:rowOff>102380</xdr:rowOff>
    </xdr:to>
    <xdr:sp macro="" textlink="">
      <xdr:nvSpPr>
        <xdr:cNvPr id="151" name="楕円 150">
          <a:extLst>
            <a:ext uri="{FF2B5EF4-FFF2-40B4-BE49-F238E27FC236}">
              <a16:creationId xmlns:a16="http://schemas.microsoft.com/office/drawing/2014/main" id="{C197E64C-DA75-406B-959D-6C76919DDABA}"/>
            </a:ext>
          </a:extLst>
        </xdr:cNvPr>
        <xdr:cNvSpPr/>
      </xdr:nvSpPr>
      <xdr:spPr>
        <a:xfrm>
          <a:off x="11257915" y="641110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51580</xdr:rowOff>
    </xdr:from>
    <xdr:to>
      <xdr:col>68</xdr:col>
      <xdr:colOff>73025</xdr:colOff>
      <xdr:row>33</xdr:row>
      <xdr:rowOff>61450</xdr:rowOff>
    </xdr:to>
    <xdr:cxnSp macro="">
      <xdr:nvCxnSpPr>
        <xdr:cNvPr id="152" name="直線コネクタ 151">
          <a:extLst>
            <a:ext uri="{FF2B5EF4-FFF2-40B4-BE49-F238E27FC236}">
              <a16:creationId xmlns:a16="http://schemas.microsoft.com/office/drawing/2014/main" id="{2375497F-D389-4BE3-ADFF-17EB446B09D2}"/>
            </a:ext>
          </a:extLst>
        </xdr:cNvPr>
        <xdr:cNvCxnSpPr/>
      </xdr:nvCxnSpPr>
      <xdr:spPr>
        <a:xfrm>
          <a:off x="11312525" y="6465715"/>
          <a:ext cx="6858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88646</xdr:rowOff>
    </xdr:from>
    <xdr:to>
      <xdr:col>60</xdr:col>
      <xdr:colOff>123825</xdr:colOff>
      <xdr:row>33</xdr:row>
      <xdr:rowOff>18796</xdr:rowOff>
    </xdr:to>
    <xdr:sp macro="" textlink="">
      <xdr:nvSpPr>
        <xdr:cNvPr id="153" name="楕円 152">
          <a:extLst>
            <a:ext uri="{FF2B5EF4-FFF2-40B4-BE49-F238E27FC236}">
              <a16:creationId xmlns:a16="http://schemas.microsoft.com/office/drawing/2014/main" id="{0B080D38-DB3E-4028-95F6-83285396DAA2}"/>
            </a:ext>
          </a:extLst>
        </xdr:cNvPr>
        <xdr:cNvSpPr/>
      </xdr:nvSpPr>
      <xdr:spPr>
        <a:xfrm>
          <a:off x="10572115" y="6331331"/>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139446</xdr:rowOff>
    </xdr:from>
    <xdr:to>
      <xdr:col>64</xdr:col>
      <xdr:colOff>73025</xdr:colOff>
      <xdr:row>33</xdr:row>
      <xdr:rowOff>51580</xdr:rowOff>
    </xdr:to>
    <xdr:cxnSp macro="">
      <xdr:nvCxnSpPr>
        <xdr:cNvPr id="154" name="直線コネクタ 153">
          <a:extLst>
            <a:ext uri="{FF2B5EF4-FFF2-40B4-BE49-F238E27FC236}">
              <a16:creationId xmlns:a16="http://schemas.microsoft.com/office/drawing/2014/main" id="{3473D1E1-B4B3-4997-A9DA-D018998547B8}"/>
            </a:ext>
          </a:extLst>
        </xdr:cNvPr>
        <xdr:cNvCxnSpPr/>
      </xdr:nvCxnSpPr>
      <xdr:spPr>
        <a:xfrm>
          <a:off x="10626725" y="6374511"/>
          <a:ext cx="685800" cy="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A7FBBB5C-8315-4D13-B5C5-6B789140965B}"/>
            </a:ext>
          </a:extLst>
        </xdr:cNvPr>
        <xdr:cNvSpPr txBox="1"/>
      </xdr:nvSpPr>
      <xdr:spPr>
        <a:xfrm>
          <a:off x="12459412" y="598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ECAC5B51-FE9C-4571-A600-E3AFCC25C288}"/>
            </a:ext>
          </a:extLst>
        </xdr:cNvPr>
        <xdr:cNvSpPr txBox="1"/>
      </xdr:nvSpPr>
      <xdr:spPr>
        <a:xfrm>
          <a:off x="11780597" y="599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FD08B0D4-847B-4B40-B3E5-8038E68A1B55}"/>
            </a:ext>
          </a:extLst>
        </xdr:cNvPr>
        <xdr:cNvSpPr txBox="1"/>
      </xdr:nvSpPr>
      <xdr:spPr>
        <a:xfrm>
          <a:off x="11094797" y="595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1FAAEC47-092C-4237-8044-1FF62543B78D}"/>
            </a:ext>
          </a:extLst>
        </xdr:cNvPr>
        <xdr:cNvSpPr txBox="1"/>
      </xdr:nvSpPr>
      <xdr:spPr>
        <a:xfrm>
          <a:off x="10408997" y="597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158858</xdr:rowOff>
    </xdr:from>
    <xdr:ext cx="469744" cy="259045"/>
    <xdr:sp macro="" textlink="">
      <xdr:nvSpPr>
        <xdr:cNvPr id="159" name="n_1mainValue債務償還比率">
          <a:extLst>
            <a:ext uri="{FF2B5EF4-FFF2-40B4-BE49-F238E27FC236}">
              <a16:creationId xmlns:a16="http://schemas.microsoft.com/office/drawing/2014/main" id="{88E13802-AB9F-4B32-8953-AD6977E8CB84}"/>
            </a:ext>
          </a:extLst>
        </xdr:cNvPr>
        <xdr:cNvSpPr txBox="1"/>
      </xdr:nvSpPr>
      <xdr:spPr>
        <a:xfrm>
          <a:off x="12459412" y="639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103377</xdr:rowOff>
    </xdr:from>
    <xdr:ext cx="469744" cy="259045"/>
    <xdr:sp macro="" textlink="">
      <xdr:nvSpPr>
        <xdr:cNvPr id="160" name="n_2mainValue債務償還比率">
          <a:extLst>
            <a:ext uri="{FF2B5EF4-FFF2-40B4-BE49-F238E27FC236}">
              <a16:creationId xmlns:a16="http://schemas.microsoft.com/office/drawing/2014/main" id="{F8BF30AA-845E-4077-A353-74A1F2F6F484}"/>
            </a:ext>
          </a:extLst>
        </xdr:cNvPr>
        <xdr:cNvSpPr txBox="1"/>
      </xdr:nvSpPr>
      <xdr:spPr>
        <a:xfrm>
          <a:off x="11780597" y="651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93507</xdr:rowOff>
    </xdr:from>
    <xdr:ext cx="469744" cy="259045"/>
    <xdr:sp macro="" textlink="">
      <xdr:nvSpPr>
        <xdr:cNvPr id="161" name="n_3mainValue債務償還比率">
          <a:extLst>
            <a:ext uri="{FF2B5EF4-FFF2-40B4-BE49-F238E27FC236}">
              <a16:creationId xmlns:a16="http://schemas.microsoft.com/office/drawing/2014/main" id="{A32D6204-ED74-4E21-ACCD-B5A0F848974A}"/>
            </a:ext>
          </a:extLst>
        </xdr:cNvPr>
        <xdr:cNvSpPr txBox="1"/>
      </xdr:nvSpPr>
      <xdr:spPr>
        <a:xfrm>
          <a:off x="11094797" y="65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9923</xdr:rowOff>
    </xdr:from>
    <xdr:ext cx="469744" cy="259045"/>
    <xdr:sp macro="" textlink="">
      <xdr:nvSpPr>
        <xdr:cNvPr id="162" name="n_4mainValue債務償還比率">
          <a:extLst>
            <a:ext uri="{FF2B5EF4-FFF2-40B4-BE49-F238E27FC236}">
              <a16:creationId xmlns:a16="http://schemas.microsoft.com/office/drawing/2014/main" id="{1BB4FA1C-6692-4E0B-9819-1877AEFB3194}"/>
            </a:ext>
          </a:extLst>
        </xdr:cNvPr>
        <xdr:cNvSpPr txBox="1"/>
      </xdr:nvSpPr>
      <xdr:spPr>
        <a:xfrm>
          <a:off x="10408997" y="64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FF1564C-84F3-4335-A449-411FBB6FE51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0B0ED61-4E00-4414-ABC2-F7F1364E61C7}"/>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B3DC2967-361C-4B53-A3B1-281F175A09EC}"/>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9555E3AB-6862-42B9-B234-7D0B65C6468D}"/>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544CED8-CF5D-4E4F-95A7-5D79729485A2}"/>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148C9CF-E8E6-4906-BE73-2ECAA3AA3189}"/>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ACBBB8-723F-4D54-8012-FC85049A78D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B5161E-042A-4A12-8218-96BBFBE5D5E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93CCC8-9559-4BD3-89FB-E8D2F85A6219}"/>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05CCCF-DCE5-4F8E-9664-444888C4017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578489-C051-45DA-885C-06716D5293D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394D7DA-430E-4B3B-94F1-303F306CD60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D977B4-05E1-4E15-A24D-7034A3FB63A3}"/>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426087-6F4A-4D18-A926-31EEE765069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802B79-33E0-4D6F-A66F-32A0C519D06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BBC6D9-CE8E-4AC0-85B9-EA10BB4A9BE1}"/>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645,718
627,241
85.62
253,140,520
242,389,403
10,084,947
125,918,304
186,179,391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644D68-6D62-4563-80C0-C01AD1AAC26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BF0188-3DF4-4485-90C1-5D1124EF5A6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A006A31-9883-46EF-8AF0-17E9FFF251C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A5D3D2-8C5A-4E43-B1E0-3C46AEC54F6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3D98CE-F4AB-4D8F-B6F7-D10DF538946F}"/>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3394C7B-E954-46E7-ACA6-7558BCF188D9}"/>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5C343D-E348-46D4-9632-CEF0E685171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F15153-85BC-4E1E-A269-5F8E6FC544B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A1DDF7-D5EB-48AE-9AF9-91E20644657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0F921B-BD31-48F9-8DB4-E2AE041A5F7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283A1D-8BFA-4D61-BD72-669975F5124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93D33F-600F-421A-A8B2-82E44E41F89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1E34852-853D-48FB-9610-498D380698A5}"/>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AA366C-9CC2-421C-A3A1-481E0DDFDEA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D58055-2E71-4E2A-927B-21B83E30BE24}"/>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B6BD10-28F4-4A8D-9969-4CB6659F43D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D0AF49-024F-45CB-B0F3-81555B8EF46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203BD4-2642-4D6D-8D50-7701A8C7E82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6E40C0-C07F-4BD6-B58F-53536E1D4AF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2FD23C2-F4EA-40DA-B481-8E70B65A790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C54ACF-F311-44EB-B5C9-D48205D196C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9A72C5-0F40-4842-9BB9-FAFEE28FC02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349AA75-5288-4564-897D-6EEB30515AC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D8B1C0-45D0-4992-9D21-963344E146E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2BD910-CDC8-4532-BF26-2BBA52D9D8D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4029752-A91C-4D14-B149-1CCDE16329D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38FB53-CB38-41F1-A9DB-01A79A15573E}"/>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0604E8-702F-4C25-9F62-1208FEDB28E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EE8915-59B6-4853-80EF-B68203C8225B}"/>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8A2AB8-BD19-4518-A8ED-AB6763AADD30}"/>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1EAF30-96F4-4AD2-A0D3-7051F381A8B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581A47E-620D-4743-A5FB-A13B3185DA50}"/>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83F8BAC-3AB7-4164-9B7E-C724EBBCBD3A}"/>
            </a:ext>
          </a:extLst>
        </xdr:cNvPr>
        <xdr:cNvCxnSpPr/>
      </xdr:nvCxnSpPr>
      <xdr:spPr>
        <a:xfrm>
          <a:off x="6858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D9DECE0-FFE9-4D8C-8343-A32E5AC794A5}"/>
            </a:ext>
          </a:extLst>
        </xdr:cNvPr>
        <xdr:cNvSpPr txBox="1"/>
      </xdr:nvSpPr>
      <xdr:spPr>
        <a:xfrm>
          <a:off x="2738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1A1D500-9680-4546-A17B-D943CC1F793E}"/>
            </a:ext>
          </a:extLst>
        </xdr:cNvPr>
        <xdr:cNvCxnSpPr/>
      </xdr:nvCxnSpPr>
      <xdr:spPr>
        <a:xfrm>
          <a:off x="6858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AD12EB2-E6BD-4D41-A791-4AE4C73AD24D}"/>
            </a:ext>
          </a:extLst>
        </xdr:cNvPr>
        <xdr:cNvSpPr txBox="1"/>
      </xdr:nvSpPr>
      <xdr:spPr>
        <a:xfrm>
          <a:off x="34370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B20C70A-9B1A-48E4-98F7-D88FED71B586}"/>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0E9D0D7-4552-4F66-8D68-D2E1B56AEC01}"/>
            </a:ext>
          </a:extLst>
        </xdr:cNvPr>
        <xdr:cNvSpPr txBox="1"/>
      </xdr:nvSpPr>
      <xdr:spPr>
        <a:xfrm>
          <a:off x="34370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04E041A-BF01-460F-8E72-D116307C9BBB}"/>
            </a:ext>
          </a:extLst>
        </xdr:cNvPr>
        <xdr:cNvCxnSpPr/>
      </xdr:nvCxnSpPr>
      <xdr:spPr>
        <a:xfrm>
          <a:off x="6858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8C7D37B-041E-4E8D-A955-BF613E030309}"/>
            </a:ext>
          </a:extLst>
        </xdr:cNvPr>
        <xdr:cNvSpPr txBox="1"/>
      </xdr:nvSpPr>
      <xdr:spPr>
        <a:xfrm>
          <a:off x="34370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58133E6-2BF5-4E5C-96E4-3FDA1DF9B141}"/>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245335F-1000-4AB4-93D7-40470C43F934}"/>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60E1226-E10B-4A1F-9212-EA23BF50217D}"/>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49B9F7C3-726E-4414-BCCF-F442B7BC95E4}"/>
            </a:ext>
          </a:extLst>
        </xdr:cNvPr>
        <xdr:cNvCxnSpPr/>
      </xdr:nvCxnSpPr>
      <xdr:spPr>
        <a:xfrm flipV="1">
          <a:off x="4173855" y="5678424"/>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EC307586-8B4E-43C4-BDC7-9D90D864799C}"/>
            </a:ext>
          </a:extLst>
        </xdr:cNvPr>
        <xdr:cNvSpPr txBox="1"/>
      </xdr:nvSpPr>
      <xdr:spPr>
        <a:xfrm>
          <a:off x="4212590" y="712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97D21C62-68AE-4482-BD47-FD88A72D93F5}"/>
            </a:ext>
          </a:extLst>
        </xdr:cNvPr>
        <xdr:cNvCxnSpPr/>
      </xdr:nvCxnSpPr>
      <xdr:spPr>
        <a:xfrm>
          <a:off x="4112260" y="71166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271CE9A7-CEA9-4F83-B4FE-A5B242E79689}"/>
            </a:ext>
          </a:extLst>
        </xdr:cNvPr>
        <xdr:cNvSpPr txBox="1"/>
      </xdr:nvSpPr>
      <xdr:spPr>
        <a:xfrm>
          <a:off x="4212590"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ABC5A343-EC08-42BD-B20D-77790C2CE429}"/>
            </a:ext>
          </a:extLst>
        </xdr:cNvPr>
        <xdr:cNvCxnSpPr/>
      </xdr:nvCxnSpPr>
      <xdr:spPr>
        <a:xfrm>
          <a:off x="4112260" y="5678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982848B4-CD33-4D79-8BE2-2AD239FF80F7}"/>
            </a:ext>
          </a:extLst>
        </xdr:cNvPr>
        <xdr:cNvSpPr txBox="1"/>
      </xdr:nvSpPr>
      <xdr:spPr>
        <a:xfrm>
          <a:off x="4212590" y="6313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B06E4246-94EC-44F0-8125-FB3B99A5139F}"/>
            </a:ext>
          </a:extLst>
        </xdr:cNvPr>
        <xdr:cNvSpPr/>
      </xdr:nvSpPr>
      <xdr:spPr>
        <a:xfrm>
          <a:off x="4131310" y="63408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73D3C6F9-36C6-4811-82F1-BFDFFF50D224}"/>
            </a:ext>
          </a:extLst>
        </xdr:cNvPr>
        <xdr:cNvSpPr/>
      </xdr:nvSpPr>
      <xdr:spPr>
        <a:xfrm>
          <a:off x="3388360" y="630885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2C9290B3-7B6B-403F-B6E4-CDAFA6A7099C}"/>
            </a:ext>
          </a:extLst>
        </xdr:cNvPr>
        <xdr:cNvSpPr/>
      </xdr:nvSpPr>
      <xdr:spPr>
        <a:xfrm>
          <a:off x="2571750" y="62669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25DC4781-8A81-4B5C-A468-A3B16037BCD0}"/>
            </a:ext>
          </a:extLst>
        </xdr:cNvPr>
        <xdr:cNvSpPr/>
      </xdr:nvSpPr>
      <xdr:spPr>
        <a:xfrm>
          <a:off x="1774190" y="622808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56F832AF-2A00-4239-8470-B0845342FED5}"/>
            </a:ext>
          </a:extLst>
        </xdr:cNvPr>
        <xdr:cNvSpPr/>
      </xdr:nvSpPr>
      <xdr:spPr>
        <a:xfrm>
          <a:off x="988060" y="61937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3C7C41-F1D4-40EA-AB3F-962C55CCF83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3951C3C-911D-42C8-8C68-891BE65937D6}"/>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7FA3DE-2A64-4F0A-A976-6C3FCA75548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92AC6CB-31DF-44C3-B757-62CB1F943A16}"/>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BAE2AE-8F9E-45B3-A289-52E9CC03EA3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121412</xdr:rowOff>
    </xdr:from>
    <xdr:to>
      <xdr:col>24</xdr:col>
      <xdr:colOff>114300</xdr:colOff>
      <xdr:row>35</xdr:row>
      <xdr:rowOff>51562</xdr:rowOff>
    </xdr:to>
    <xdr:sp macro="" textlink="">
      <xdr:nvSpPr>
        <xdr:cNvPr id="71" name="楕円 70">
          <a:extLst>
            <a:ext uri="{FF2B5EF4-FFF2-40B4-BE49-F238E27FC236}">
              <a16:creationId xmlns:a16="http://schemas.microsoft.com/office/drawing/2014/main" id="{4149AB11-43B3-4D51-BF09-297C31087463}"/>
            </a:ext>
          </a:extLst>
        </xdr:cNvPr>
        <xdr:cNvSpPr/>
      </xdr:nvSpPr>
      <xdr:spPr>
        <a:xfrm>
          <a:off x="4131310" y="59526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144289</xdr:rowOff>
    </xdr:from>
    <xdr:ext cx="405111" cy="259045"/>
    <xdr:sp macro="" textlink="">
      <xdr:nvSpPr>
        <xdr:cNvPr id="72" name="【道路】&#10;有形固定資産減価償却率該当値テキスト">
          <a:extLst>
            <a:ext uri="{FF2B5EF4-FFF2-40B4-BE49-F238E27FC236}">
              <a16:creationId xmlns:a16="http://schemas.microsoft.com/office/drawing/2014/main" id="{87A6AE5F-A6C3-48CA-B7C0-A47E813137F0}"/>
            </a:ext>
          </a:extLst>
        </xdr:cNvPr>
        <xdr:cNvSpPr txBox="1"/>
      </xdr:nvSpPr>
      <xdr:spPr>
        <a:xfrm>
          <a:off x="4212590" y="5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89408</xdr:rowOff>
    </xdr:from>
    <xdr:to>
      <xdr:col>20</xdr:col>
      <xdr:colOff>38100</xdr:colOff>
      <xdr:row>35</xdr:row>
      <xdr:rowOff>19558</xdr:rowOff>
    </xdr:to>
    <xdr:sp macro="" textlink="">
      <xdr:nvSpPr>
        <xdr:cNvPr id="73" name="楕円 72">
          <a:extLst>
            <a:ext uri="{FF2B5EF4-FFF2-40B4-BE49-F238E27FC236}">
              <a16:creationId xmlns:a16="http://schemas.microsoft.com/office/drawing/2014/main" id="{6A28AB3C-9F85-49CA-86BE-1F2B5C090CE7}"/>
            </a:ext>
          </a:extLst>
        </xdr:cNvPr>
        <xdr:cNvSpPr/>
      </xdr:nvSpPr>
      <xdr:spPr>
        <a:xfrm>
          <a:off x="3388360" y="592251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140208</xdr:rowOff>
    </xdr:from>
    <xdr:to>
      <xdr:col>24</xdr:col>
      <xdr:colOff>63500</xdr:colOff>
      <xdr:row>35</xdr:row>
      <xdr:rowOff>762</xdr:rowOff>
    </xdr:to>
    <xdr:cxnSp macro="">
      <xdr:nvCxnSpPr>
        <xdr:cNvPr id="74" name="直線コネクタ 73">
          <a:extLst>
            <a:ext uri="{FF2B5EF4-FFF2-40B4-BE49-F238E27FC236}">
              <a16:creationId xmlns:a16="http://schemas.microsoft.com/office/drawing/2014/main" id="{1C69EC96-CE49-4844-A2BF-AE6EBA1ADC93}"/>
            </a:ext>
          </a:extLst>
        </xdr:cNvPr>
        <xdr:cNvCxnSpPr/>
      </xdr:nvCxnSpPr>
      <xdr:spPr>
        <a:xfrm>
          <a:off x="3431540" y="5965698"/>
          <a:ext cx="74295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64262</xdr:rowOff>
    </xdr:from>
    <xdr:to>
      <xdr:col>15</xdr:col>
      <xdr:colOff>101600</xdr:colOff>
      <xdr:row>34</xdr:row>
      <xdr:rowOff>165862</xdr:rowOff>
    </xdr:to>
    <xdr:sp macro="" textlink="">
      <xdr:nvSpPr>
        <xdr:cNvPr id="75" name="楕円 74">
          <a:extLst>
            <a:ext uri="{FF2B5EF4-FFF2-40B4-BE49-F238E27FC236}">
              <a16:creationId xmlns:a16="http://schemas.microsoft.com/office/drawing/2014/main" id="{83B05F9B-27BC-4D64-9136-91515900FABE}"/>
            </a:ext>
          </a:extLst>
        </xdr:cNvPr>
        <xdr:cNvSpPr/>
      </xdr:nvSpPr>
      <xdr:spPr>
        <a:xfrm>
          <a:off x="2571750" y="588975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115062</xdr:rowOff>
    </xdr:from>
    <xdr:to>
      <xdr:col>19</xdr:col>
      <xdr:colOff>177800</xdr:colOff>
      <xdr:row>34</xdr:row>
      <xdr:rowOff>140208</xdr:rowOff>
    </xdr:to>
    <xdr:cxnSp macro="">
      <xdr:nvCxnSpPr>
        <xdr:cNvPr id="76" name="直線コネクタ 75">
          <a:extLst>
            <a:ext uri="{FF2B5EF4-FFF2-40B4-BE49-F238E27FC236}">
              <a16:creationId xmlns:a16="http://schemas.microsoft.com/office/drawing/2014/main" id="{529C7485-201B-4BD5-A5BB-A97CE3FB33EA}"/>
            </a:ext>
          </a:extLst>
        </xdr:cNvPr>
        <xdr:cNvCxnSpPr/>
      </xdr:nvCxnSpPr>
      <xdr:spPr>
        <a:xfrm>
          <a:off x="2626360" y="5944362"/>
          <a:ext cx="80518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36830</xdr:rowOff>
    </xdr:from>
    <xdr:to>
      <xdr:col>10</xdr:col>
      <xdr:colOff>165100</xdr:colOff>
      <xdr:row>34</xdr:row>
      <xdr:rowOff>138430</xdr:rowOff>
    </xdr:to>
    <xdr:sp macro="" textlink="">
      <xdr:nvSpPr>
        <xdr:cNvPr id="77" name="楕円 76">
          <a:extLst>
            <a:ext uri="{FF2B5EF4-FFF2-40B4-BE49-F238E27FC236}">
              <a16:creationId xmlns:a16="http://schemas.microsoft.com/office/drawing/2014/main" id="{B41745D5-2B12-46A2-942D-C70C089210D6}"/>
            </a:ext>
          </a:extLst>
        </xdr:cNvPr>
        <xdr:cNvSpPr/>
      </xdr:nvSpPr>
      <xdr:spPr>
        <a:xfrm>
          <a:off x="1774190" y="58661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87630</xdr:rowOff>
    </xdr:from>
    <xdr:to>
      <xdr:col>15</xdr:col>
      <xdr:colOff>50800</xdr:colOff>
      <xdr:row>34</xdr:row>
      <xdr:rowOff>115062</xdr:rowOff>
    </xdr:to>
    <xdr:cxnSp macro="">
      <xdr:nvCxnSpPr>
        <xdr:cNvPr id="78" name="直線コネクタ 77">
          <a:extLst>
            <a:ext uri="{FF2B5EF4-FFF2-40B4-BE49-F238E27FC236}">
              <a16:creationId xmlns:a16="http://schemas.microsoft.com/office/drawing/2014/main" id="{A0328432-6401-4E1D-8095-D99F621A53A6}"/>
            </a:ext>
          </a:extLst>
        </xdr:cNvPr>
        <xdr:cNvCxnSpPr/>
      </xdr:nvCxnSpPr>
      <xdr:spPr>
        <a:xfrm>
          <a:off x="1828800" y="5920740"/>
          <a:ext cx="79756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39116</xdr:rowOff>
    </xdr:from>
    <xdr:to>
      <xdr:col>6</xdr:col>
      <xdr:colOff>38100</xdr:colOff>
      <xdr:row>34</xdr:row>
      <xdr:rowOff>140716</xdr:rowOff>
    </xdr:to>
    <xdr:sp macro="" textlink="">
      <xdr:nvSpPr>
        <xdr:cNvPr id="79" name="楕円 78">
          <a:extLst>
            <a:ext uri="{FF2B5EF4-FFF2-40B4-BE49-F238E27FC236}">
              <a16:creationId xmlns:a16="http://schemas.microsoft.com/office/drawing/2014/main" id="{BAD993DC-106B-48B2-9147-942B4BF0D91B}"/>
            </a:ext>
          </a:extLst>
        </xdr:cNvPr>
        <xdr:cNvSpPr/>
      </xdr:nvSpPr>
      <xdr:spPr>
        <a:xfrm>
          <a:off x="988060" y="5868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87630</xdr:rowOff>
    </xdr:from>
    <xdr:to>
      <xdr:col>10</xdr:col>
      <xdr:colOff>114300</xdr:colOff>
      <xdr:row>34</xdr:row>
      <xdr:rowOff>89916</xdr:rowOff>
    </xdr:to>
    <xdr:cxnSp macro="">
      <xdr:nvCxnSpPr>
        <xdr:cNvPr id="80" name="直線コネクタ 79">
          <a:extLst>
            <a:ext uri="{FF2B5EF4-FFF2-40B4-BE49-F238E27FC236}">
              <a16:creationId xmlns:a16="http://schemas.microsoft.com/office/drawing/2014/main" id="{4F5B1CD6-52AC-40D1-A1C0-F1140CB9C25D}"/>
            </a:ext>
          </a:extLst>
        </xdr:cNvPr>
        <xdr:cNvCxnSpPr/>
      </xdr:nvCxnSpPr>
      <xdr:spPr>
        <a:xfrm flipV="1">
          <a:off x="1031240" y="5920740"/>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a:extLst>
            <a:ext uri="{FF2B5EF4-FFF2-40B4-BE49-F238E27FC236}">
              <a16:creationId xmlns:a16="http://schemas.microsoft.com/office/drawing/2014/main" id="{08462B6A-671A-4F5D-95C6-959260D389B8}"/>
            </a:ext>
          </a:extLst>
        </xdr:cNvPr>
        <xdr:cNvSpPr txBox="1"/>
      </xdr:nvSpPr>
      <xdr:spPr>
        <a:xfrm>
          <a:off x="3239144" y="640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a:extLst>
            <a:ext uri="{FF2B5EF4-FFF2-40B4-BE49-F238E27FC236}">
              <a16:creationId xmlns:a16="http://schemas.microsoft.com/office/drawing/2014/main" id="{38C7B447-CA14-45F0-8307-D0C32F938FD4}"/>
            </a:ext>
          </a:extLst>
        </xdr:cNvPr>
        <xdr:cNvSpPr txBox="1"/>
      </xdr:nvSpPr>
      <xdr:spPr>
        <a:xfrm>
          <a:off x="2439044" y="635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FAB7B6AA-7CB5-4DD7-BADF-72FD7BD2C1BB}"/>
            </a:ext>
          </a:extLst>
        </xdr:cNvPr>
        <xdr:cNvSpPr txBox="1"/>
      </xdr:nvSpPr>
      <xdr:spPr>
        <a:xfrm>
          <a:off x="164148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490DC5D6-3D6A-461D-AD6F-4F7D4F9A506F}"/>
            </a:ext>
          </a:extLst>
        </xdr:cNvPr>
        <xdr:cNvSpPr txBox="1"/>
      </xdr:nvSpPr>
      <xdr:spPr>
        <a:xfrm>
          <a:off x="85535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36085</xdr:rowOff>
    </xdr:from>
    <xdr:ext cx="405111" cy="259045"/>
    <xdr:sp macro="" textlink="">
      <xdr:nvSpPr>
        <xdr:cNvPr id="85" name="n_1mainValue【道路】&#10;有形固定資産減価償却率">
          <a:extLst>
            <a:ext uri="{FF2B5EF4-FFF2-40B4-BE49-F238E27FC236}">
              <a16:creationId xmlns:a16="http://schemas.microsoft.com/office/drawing/2014/main" id="{AFF2AED5-E838-42D2-9074-CAD433D16CBA}"/>
            </a:ext>
          </a:extLst>
        </xdr:cNvPr>
        <xdr:cNvSpPr txBox="1"/>
      </xdr:nvSpPr>
      <xdr:spPr>
        <a:xfrm>
          <a:off x="32391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10939</xdr:rowOff>
    </xdr:from>
    <xdr:ext cx="405111" cy="259045"/>
    <xdr:sp macro="" textlink="">
      <xdr:nvSpPr>
        <xdr:cNvPr id="86" name="n_2mainValue【道路】&#10;有形固定資産減価償却率">
          <a:extLst>
            <a:ext uri="{FF2B5EF4-FFF2-40B4-BE49-F238E27FC236}">
              <a16:creationId xmlns:a16="http://schemas.microsoft.com/office/drawing/2014/main" id="{E414C720-D20D-4D93-8B0A-27829301A6CA}"/>
            </a:ext>
          </a:extLst>
        </xdr:cNvPr>
        <xdr:cNvSpPr txBox="1"/>
      </xdr:nvSpPr>
      <xdr:spPr>
        <a:xfrm>
          <a:off x="2439044" y="567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154957</xdr:rowOff>
    </xdr:from>
    <xdr:ext cx="405111" cy="259045"/>
    <xdr:sp macro="" textlink="">
      <xdr:nvSpPr>
        <xdr:cNvPr id="87" name="n_3mainValue【道路】&#10;有形固定資産減価償却率">
          <a:extLst>
            <a:ext uri="{FF2B5EF4-FFF2-40B4-BE49-F238E27FC236}">
              <a16:creationId xmlns:a16="http://schemas.microsoft.com/office/drawing/2014/main" id="{7679ADB2-2240-439A-A996-290377AD3823}"/>
            </a:ext>
          </a:extLst>
        </xdr:cNvPr>
        <xdr:cNvSpPr txBox="1"/>
      </xdr:nvSpPr>
      <xdr:spPr>
        <a:xfrm>
          <a:off x="164148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157243</xdr:rowOff>
    </xdr:from>
    <xdr:ext cx="405111" cy="259045"/>
    <xdr:sp macro="" textlink="">
      <xdr:nvSpPr>
        <xdr:cNvPr id="88" name="n_4mainValue【道路】&#10;有形固定資産減価償却率">
          <a:extLst>
            <a:ext uri="{FF2B5EF4-FFF2-40B4-BE49-F238E27FC236}">
              <a16:creationId xmlns:a16="http://schemas.microsoft.com/office/drawing/2014/main" id="{A7EA06D4-9AE0-498E-A44B-17774306C3E0}"/>
            </a:ext>
          </a:extLst>
        </xdr:cNvPr>
        <xdr:cNvSpPr txBox="1"/>
      </xdr:nvSpPr>
      <xdr:spPr>
        <a:xfrm>
          <a:off x="855354" y="564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2259A7-B8A1-4A06-A2D0-7B4D32526B8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BF1F392-4D26-41DC-B469-732D288C980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280DF0D-36A4-45C4-8E17-B58829342C3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95EA943-6DE7-4C83-8E20-1A76E862E98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C387C4C-9976-4A33-89D3-6B5DD459F832}"/>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ED90D78-8E99-48A1-AB2A-152C77402D7A}"/>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4878F61-621B-46EE-BAC2-C1ED6FF23C7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5AA96F0-5E4B-4508-B9F2-BC979BCA1F7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5F53870-9EB4-4255-9524-5A97CA527D29}"/>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52E26-2CFE-45A6-B428-EBE1531BA11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336E546-F29C-49F4-987E-824E03555B68}"/>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23C377A-EB1F-4BBB-9428-F80A1ABF569B}"/>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7565937-D7BD-476A-B38C-E118F8A222C1}"/>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5D09295-B27F-4457-B6DC-FCD8339BEEA7}"/>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B81681B-C274-4098-A056-FA42DF9D6A96}"/>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0FA29CF-7B05-403E-A041-6A2E5721164C}"/>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6BAD773-11EA-444C-B6D0-6E10B417B4FD}"/>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CD85CF90-2808-4655-B18B-821C1A75309E}"/>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D0195FB8-0299-4567-B15D-78AE91A97406}"/>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641CD683-A5AE-4B23-AAA3-D10367766F8D}"/>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25B2F04B-B08A-4D63-ABFC-B70745A6D8E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558DC2F-D378-43A2-8282-9317FED684BD}"/>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E00BCE8-8916-433C-820C-158E14DB8D8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C363304A-37C0-4DAF-A947-464C5D82A647}"/>
            </a:ext>
          </a:extLst>
        </xdr:cNvPr>
        <xdr:cNvCxnSpPr/>
      </xdr:nvCxnSpPr>
      <xdr:spPr>
        <a:xfrm flipV="1">
          <a:off x="9429115" y="5744997"/>
          <a:ext cx="0" cy="1483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BF7203DD-7926-4B15-A18E-0219694D241B}"/>
            </a:ext>
          </a:extLst>
        </xdr:cNvPr>
        <xdr:cNvSpPr txBox="1"/>
      </xdr:nvSpPr>
      <xdr:spPr>
        <a:xfrm>
          <a:off x="9467850" y="72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1EE53C5D-ED6D-4002-9C19-4E948E42DA44}"/>
            </a:ext>
          </a:extLst>
        </xdr:cNvPr>
        <xdr:cNvCxnSpPr/>
      </xdr:nvCxnSpPr>
      <xdr:spPr>
        <a:xfrm>
          <a:off x="9356090" y="72288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97DC2FFA-880A-47A3-A8E5-AC1EB9A5B981}"/>
            </a:ext>
          </a:extLst>
        </xdr:cNvPr>
        <xdr:cNvSpPr txBox="1"/>
      </xdr:nvSpPr>
      <xdr:spPr>
        <a:xfrm>
          <a:off x="9467850" y="551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32C7AA63-6376-4D6A-9FC8-7E222AD83851}"/>
            </a:ext>
          </a:extLst>
        </xdr:cNvPr>
        <xdr:cNvCxnSpPr/>
      </xdr:nvCxnSpPr>
      <xdr:spPr>
        <a:xfrm>
          <a:off x="9356090" y="574499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6ECD0200-5471-45DE-8D0A-9D80B27950AF}"/>
            </a:ext>
          </a:extLst>
        </xdr:cNvPr>
        <xdr:cNvSpPr txBox="1"/>
      </xdr:nvSpPr>
      <xdr:spPr>
        <a:xfrm>
          <a:off x="9467850" y="6951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73D8476F-D1A3-4F5C-8441-4205FFA5BEB3}"/>
            </a:ext>
          </a:extLst>
        </xdr:cNvPr>
        <xdr:cNvSpPr/>
      </xdr:nvSpPr>
      <xdr:spPr>
        <a:xfrm>
          <a:off x="9394190" y="7094538"/>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63A920AF-4001-4199-A065-D0ACACB41729}"/>
            </a:ext>
          </a:extLst>
        </xdr:cNvPr>
        <xdr:cNvSpPr/>
      </xdr:nvSpPr>
      <xdr:spPr>
        <a:xfrm>
          <a:off x="8632190" y="709521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3B94E7F8-3F6E-4995-B31D-780E8EB9CEE4}"/>
            </a:ext>
          </a:extLst>
        </xdr:cNvPr>
        <xdr:cNvSpPr/>
      </xdr:nvSpPr>
      <xdr:spPr>
        <a:xfrm>
          <a:off x="7846060" y="711713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84D3736F-2CFF-4A52-A334-28D3D6B15429}"/>
            </a:ext>
          </a:extLst>
        </xdr:cNvPr>
        <xdr:cNvSpPr/>
      </xdr:nvSpPr>
      <xdr:spPr>
        <a:xfrm>
          <a:off x="7029450" y="711753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2C4A58F-C771-40FB-B185-03407A784AF6}"/>
            </a:ext>
          </a:extLst>
        </xdr:cNvPr>
        <xdr:cNvSpPr/>
      </xdr:nvSpPr>
      <xdr:spPr>
        <a:xfrm>
          <a:off x="6231890" y="71154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6E196BC-2FC5-4780-8098-7C59886ED88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090428D-70FC-44B4-A163-FA0F27E79A2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606AD81-B03F-41A4-902C-4392E025F94F}"/>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A3D4123-E22A-4E13-96B1-BC33BBCBE679}"/>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4387557-A908-4F87-B07B-CB9192D9DB6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135699</xdr:rowOff>
    </xdr:from>
    <xdr:to>
      <xdr:col>55</xdr:col>
      <xdr:colOff>50800</xdr:colOff>
      <xdr:row>42</xdr:row>
      <xdr:rowOff>65849</xdr:rowOff>
    </xdr:to>
    <xdr:sp macro="" textlink="">
      <xdr:nvSpPr>
        <xdr:cNvPr id="128" name="楕円 127">
          <a:extLst>
            <a:ext uri="{FF2B5EF4-FFF2-40B4-BE49-F238E27FC236}">
              <a16:creationId xmlns:a16="http://schemas.microsoft.com/office/drawing/2014/main" id="{E4F98BBF-FAE4-4247-9722-E1C4F6CBDD7B}"/>
            </a:ext>
          </a:extLst>
        </xdr:cNvPr>
        <xdr:cNvSpPr/>
      </xdr:nvSpPr>
      <xdr:spPr>
        <a:xfrm>
          <a:off x="9394190" y="71613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50626</xdr:rowOff>
    </xdr:from>
    <xdr:ext cx="469744" cy="259045"/>
    <xdr:sp macro="" textlink="">
      <xdr:nvSpPr>
        <xdr:cNvPr id="129" name="【道路】&#10;一人当たり延長該当値テキスト">
          <a:extLst>
            <a:ext uri="{FF2B5EF4-FFF2-40B4-BE49-F238E27FC236}">
              <a16:creationId xmlns:a16="http://schemas.microsoft.com/office/drawing/2014/main" id="{7C265434-8F50-462C-9471-6FFA9E091351}"/>
            </a:ext>
          </a:extLst>
        </xdr:cNvPr>
        <xdr:cNvSpPr txBox="1"/>
      </xdr:nvSpPr>
      <xdr:spPr>
        <a:xfrm>
          <a:off x="9467850" y="708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135751</xdr:rowOff>
    </xdr:from>
    <xdr:to>
      <xdr:col>50</xdr:col>
      <xdr:colOff>165100</xdr:colOff>
      <xdr:row>42</xdr:row>
      <xdr:rowOff>65901</xdr:rowOff>
    </xdr:to>
    <xdr:sp macro="" textlink="">
      <xdr:nvSpPr>
        <xdr:cNvPr id="130" name="楕円 129">
          <a:extLst>
            <a:ext uri="{FF2B5EF4-FFF2-40B4-BE49-F238E27FC236}">
              <a16:creationId xmlns:a16="http://schemas.microsoft.com/office/drawing/2014/main" id="{4A19F694-25FB-4073-A3B1-5B97C2975E03}"/>
            </a:ext>
          </a:extLst>
        </xdr:cNvPr>
        <xdr:cNvSpPr/>
      </xdr:nvSpPr>
      <xdr:spPr>
        <a:xfrm>
          <a:off x="8632190" y="71613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15049</xdr:rowOff>
    </xdr:from>
    <xdr:to>
      <xdr:col>55</xdr:col>
      <xdr:colOff>0</xdr:colOff>
      <xdr:row>42</xdr:row>
      <xdr:rowOff>15101</xdr:rowOff>
    </xdr:to>
    <xdr:cxnSp macro="">
      <xdr:nvCxnSpPr>
        <xdr:cNvPr id="131" name="直線コネクタ 130">
          <a:extLst>
            <a:ext uri="{FF2B5EF4-FFF2-40B4-BE49-F238E27FC236}">
              <a16:creationId xmlns:a16="http://schemas.microsoft.com/office/drawing/2014/main" id="{F858D013-1A6E-43BD-9B64-13C5ACED9A57}"/>
            </a:ext>
          </a:extLst>
        </xdr:cNvPr>
        <xdr:cNvCxnSpPr/>
      </xdr:nvCxnSpPr>
      <xdr:spPr>
        <a:xfrm flipV="1">
          <a:off x="8686800" y="7219759"/>
          <a:ext cx="74295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135725</xdr:rowOff>
    </xdr:from>
    <xdr:to>
      <xdr:col>46</xdr:col>
      <xdr:colOff>38100</xdr:colOff>
      <xdr:row>42</xdr:row>
      <xdr:rowOff>65875</xdr:rowOff>
    </xdr:to>
    <xdr:sp macro="" textlink="">
      <xdr:nvSpPr>
        <xdr:cNvPr id="132" name="楕円 131">
          <a:extLst>
            <a:ext uri="{FF2B5EF4-FFF2-40B4-BE49-F238E27FC236}">
              <a16:creationId xmlns:a16="http://schemas.microsoft.com/office/drawing/2014/main" id="{E57945D0-F680-4712-BF15-8E1EF9BCAC98}"/>
            </a:ext>
          </a:extLst>
        </xdr:cNvPr>
        <xdr:cNvSpPr/>
      </xdr:nvSpPr>
      <xdr:spPr>
        <a:xfrm>
          <a:off x="7846060" y="71613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15075</xdr:rowOff>
    </xdr:from>
    <xdr:to>
      <xdr:col>50</xdr:col>
      <xdr:colOff>114300</xdr:colOff>
      <xdr:row>42</xdr:row>
      <xdr:rowOff>15101</xdr:rowOff>
    </xdr:to>
    <xdr:cxnSp macro="">
      <xdr:nvCxnSpPr>
        <xdr:cNvPr id="133" name="直線コネクタ 132">
          <a:extLst>
            <a:ext uri="{FF2B5EF4-FFF2-40B4-BE49-F238E27FC236}">
              <a16:creationId xmlns:a16="http://schemas.microsoft.com/office/drawing/2014/main" id="{F5907562-630B-43D5-A449-4D2748023BB5}"/>
            </a:ext>
          </a:extLst>
        </xdr:cNvPr>
        <xdr:cNvCxnSpPr/>
      </xdr:nvCxnSpPr>
      <xdr:spPr>
        <a:xfrm>
          <a:off x="7889240" y="7219785"/>
          <a:ext cx="79756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135598</xdr:rowOff>
    </xdr:from>
    <xdr:to>
      <xdr:col>41</xdr:col>
      <xdr:colOff>101600</xdr:colOff>
      <xdr:row>42</xdr:row>
      <xdr:rowOff>65748</xdr:rowOff>
    </xdr:to>
    <xdr:sp macro="" textlink="">
      <xdr:nvSpPr>
        <xdr:cNvPr id="134" name="楕円 133">
          <a:extLst>
            <a:ext uri="{FF2B5EF4-FFF2-40B4-BE49-F238E27FC236}">
              <a16:creationId xmlns:a16="http://schemas.microsoft.com/office/drawing/2014/main" id="{C6C38C4F-C774-414C-B7DA-F45B4D5B92E9}"/>
            </a:ext>
          </a:extLst>
        </xdr:cNvPr>
        <xdr:cNvSpPr/>
      </xdr:nvSpPr>
      <xdr:spPr>
        <a:xfrm>
          <a:off x="7029450" y="71612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14948</xdr:rowOff>
    </xdr:from>
    <xdr:to>
      <xdr:col>45</xdr:col>
      <xdr:colOff>177800</xdr:colOff>
      <xdr:row>42</xdr:row>
      <xdr:rowOff>15075</xdr:rowOff>
    </xdr:to>
    <xdr:cxnSp macro="">
      <xdr:nvCxnSpPr>
        <xdr:cNvPr id="135" name="直線コネクタ 134">
          <a:extLst>
            <a:ext uri="{FF2B5EF4-FFF2-40B4-BE49-F238E27FC236}">
              <a16:creationId xmlns:a16="http://schemas.microsoft.com/office/drawing/2014/main" id="{FA7D7024-9894-42E0-9CE7-CFBA161FBB96}"/>
            </a:ext>
          </a:extLst>
        </xdr:cNvPr>
        <xdr:cNvCxnSpPr/>
      </xdr:nvCxnSpPr>
      <xdr:spPr>
        <a:xfrm>
          <a:off x="7084060" y="7219658"/>
          <a:ext cx="80518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135496</xdr:rowOff>
    </xdr:from>
    <xdr:to>
      <xdr:col>36</xdr:col>
      <xdr:colOff>165100</xdr:colOff>
      <xdr:row>42</xdr:row>
      <xdr:rowOff>65646</xdr:rowOff>
    </xdr:to>
    <xdr:sp macro="" textlink="">
      <xdr:nvSpPr>
        <xdr:cNvPr id="136" name="楕円 135">
          <a:extLst>
            <a:ext uri="{FF2B5EF4-FFF2-40B4-BE49-F238E27FC236}">
              <a16:creationId xmlns:a16="http://schemas.microsoft.com/office/drawing/2014/main" id="{7565AF58-F480-41CE-91A1-5A621FB87E9A}"/>
            </a:ext>
          </a:extLst>
        </xdr:cNvPr>
        <xdr:cNvSpPr/>
      </xdr:nvSpPr>
      <xdr:spPr>
        <a:xfrm>
          <a:off x="6231890" y="71611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14846</xdr:rowOff>
    </xdr:from>
    <xdr:to>
      <xdr:col>41</xdr:col>
      <xdr:colOff>50800</xdr:colOff>
      <xdr:row>42</xdr:row>
      <xdr:rowOff>14948</xdr:rowOff>
    </xdr:to>
    <xdr:cxnSp macro="">
      <xdr:nvCxnSpPr>
        <xdr:cNvPr id="137" name="直線コネクタ 136">
          <a:extLst>
            <a:ext uri="{FF2B5EF4-FFF2-40B4-BE49-F238E27FC236}">
              <a16:creationId xmlns:a16="http://schemas.microsoft.com/office/drawing/2014/main" id="{694BFAD0-13DB-4AFB-A3DD-1F50685E503F}"/>
            </a:ext>
          </a:extLst>
        </xdr:cNvPr>
        <xdr:cNvCxnSpPr/>
      </xdr:nvCxnSpPr>
      <xdr:spPr>
        <a:xfrm>
          <a:off x="6286500" y="7219556"/>
          <a:ext cx="79756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2F67A7F1-287E-4E54-8DD4-7000251E9AA7}"/>
            </a:ext>
          </a:extLst>
        </xdr:cNvPr>
        <xdr:cNvSpPr txBox="1"/>
      </xdr:nvSpPr>
      <xdr:spPr>
        <a:xfrm>
          <a:off x="8454467" y="68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150C77B4-7F11-4C53-A4C4-91024122FFE7}"/>
            </a:ext>
          </a:extLst>
        </xdr:cNvPr>
        <xdr:cNvSpPr txBox="1"/>
      </xdr:nvSpPr>
      <xdr:spPr>
        <a:xfrm>
          <a:off x="7673417" y="688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32AB3329-63B2-4484-9037-3B224D004159}"/>
            </a:ext>
          </a:extLst>
        </xdr:cNvPr>
        <xdr:cNvSpPr txBox="1"/>
      </xdr:nvSpPr>
      <xdr:spPr>
        <a:xfrm>
          <a:off x="6866332" y="688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DC2F8FDB-220B-4DEA-9AA4-94E5DEFEF0AB}"/>
            </a:ext>
          </a:extLst>
        </xdr:cNvPr>
        <xdr:cNvSpPr txBox="1"/>
      </xdr:nvSpPr>
      <xdr:spPr>
        <a:xfrm>
          <a:off x="6068772" y="688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57028</xdr:rowOff>
    </xdr:from>
    <xdr:ext cx="469744" cy="259045"/>
    <xdr:sp macro="" textlink="">
      <xdr:nvSpPr>
        <xdr:cNvPr id="142" name="n_1mainValue【道路】&#10;一人当たり延長">
          <a:extLst>
            <a:ext uri="{FF2B5EF4-FFF2-40B4-BE49-F238E27FC236}">
              <a16:creationId xmlns:a16="http://schemas.microsoft.com/office/drawing/2014/main" id="{AD77BF60-EC8C-4A29-BFC2-26FF6CED9C3A}"/>
            </a:ext>
          </a:extLst>
        </xdr:cNvPr>
        <xdr:cNvSpPr txBox="1"/>
      </xdr:nvSpPr>
      <xdr:spPr>
        <a:xfrm>
          <a:off x="8454467" y="726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57002</xdr:rowOff>
    </xdr:from>
    <xdr:ext cx="469744" cy="259045"/>
    <xdr:sp macro="" textlink="">
      <xdr:nvSpPr>
        <xdr:cNvPr id="143" name="n_2mainValue【道路】&#10;一人当たり延長">
          <a:extLst>
            <a:ext uri="{FF2B5EF4-FFF2-40B4-BE49-F238E27FC236}">
              <a16:creationId xmlns:a16="http://schemas.microsoft.com/office/drawing/2014/main" id="{3A252641-3274-4780-939E-1721F36B384B}"/>
            </a:ext>
          </a:extLst>
        </xdr:cNvPr>
        <xdr:cNvSpPr txBox="1"/>
      </xdr:nvSpPr>
      <xdr:spPr>
        <a:xfrm>
          <a:off x="7673417" y="7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56875</xdr:rowOff>
    </xdr:from>
    <xdr:ext cx="469744" cy="259045"/>
    <xdr:sp macro="" textlink="">
      <xdr:nvSpPr>
        <xdr:cNvPr id="144" name="n_3mainValue【道路】&#10;一人当たり延長">
          <a:extLst>
            <a:ext uri="{FF2B5EF4-FFF2-40B4-BE49-F238E27FC236}">
              <a16:creationId xmlns:a16="http://schemas.microsoft.com/office/drawing/2014/main" id="{6B30ECE0-95F7-401F-9A1E-CDCB2C650E54}"/>
            </a:ext>
          </a:extLst>
        </xdr:cNvPr>
        <xdr:cNvSpPr txBox="1"/>
      </xdr:nvSpPr>
      <xdr:spPr>
        <a:xfrm>
          <a:off x="6866332" y="72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56773</xdr:rowOff>
    </xdr:from>
    <xdr:ext cx="469744" cy="259045"/>
    <xdr:sp macro="" textlink="">
      <xdr:nvSpPr>
        <xdr:cNvPr id="145" name="n_4mainValue【道路】&#10;一人当たり延長">
          <a:extLst>
            <a:ext uri="{FF2B5EF4-FFF2-40B4-BE49-F238E27FC236}">
              <a16:creationId xmlns:a16="http://schemas.microsoft.com/office/drawing/2014/main" id="{6C00DCC7-86C0-493B-B5AA-3B51CD69755F}"/>
            </a:ext>
          </a:extLst>
        </xdr:cNvPr>
        <xdr:cNvSpPr txBox="1"/>
      </xdr:nvSpPr>
      <xdr:spPr>
        <a:xfrm>
          <a:off x="6068772" y="726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7FFB790-BD99-46B3-80B9-76ABB19B8CB1}"/>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E23F56F-48A5-4802-9BDA-EF5FE1F08AA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F517532-CAAA-4A02-9AF6-10511888109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B3E22B7-24AC-4FC5-A28D-BAA075ED400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4D81286-C751-425E-B4B5-701DDF4D478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75360CF-4E81-46AB-AA32-00182429BAF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11C2DDA-4D85-45FE-A010-46EF8D15DF05}"/>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AD43952-BB07-4A1A-8DD9-7ACE8EA71CE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0E80A53-66E7-4902-9DBD-BD3C137926E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85C8029-B11E-4FF2-984C-8A5008CAE43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C8E18F3-B68B-44E1-9F0E-547984FDDD4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C7C6A8A-C81E-4289-8326-0929FF31AC91}"/>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D12F8C14-D717-4ADE-A4BD-53ED890651CD}"/>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BBABF16-741F-49C1-8FCC-E84FC5C0A5AC}"/>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A0B8056-0829-44C9-B2B0-04E432158D06}"/>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B888F8E-E915-460D-BD30-F19CBEC3FEF8}"/>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A9F423B-79E2-4ACB-880D-2EC87C37ABE7}"/>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4879390-3425-46B7-8DB7-FE79973BD16B}"/>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5828F3F6-1B02-41A9-9AB0-78027977F377}"/>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6207692-4405-4DED-99AB-BB60B2AE4422}"/>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F6F8482-7B55-4A3D-B97E-C1105D51EDDF}"/>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0D5CF08-E904-41E2-9679-75EF46D5CB47}"/>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F871409-756A-4617-BAA2-86C896AE91DA}"/>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266CC5A-F013-402C-936E-0B52D2B2FEE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9EFF55D-BA6F-4C0C-B6D9-C871E1C7193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42FB01FD-0C01-414B-8DEB-A237171E8FB7}"/>
            </a:ext>
          </a:extLst>
        </xdr:cNvPr>
        <xdr:cNvCxnSpPr/>
      </xdr:nvCxnSpPr>
      <xdr:spPr>
        <a:xfrm flipV="1">
          <a:off x="4173855" y="969372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998F333C-BB0D-4FA7-A966-36241D13B323}"/>
            </a:ext>
          </a:extLst>
        </xdr:cNvPr>
        <xdr:cNvSpPr txBox="1"/>
      </xdr:nvSpPr>
      <xdr:spPr>
        <a:xfrm>
          <a:off x="4212590" y="1089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7DDFC974-BE1C-45E5-8E61-40DE70667A7C}"/>
            </a:ext>
          </a:extLst>
        </xdr:cNvPr>
        <xdr:cNvCxnSpPr/>
      </xdr:nvCxnSpPr>
      <xdr:spPr>
        <a:xfrm>
          <a:off x="4112260" y="10893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33E8EDFE-5D74-4CCA-B866-10C489B52EE6}"/>
            </a:ext>
          </a:extLst>
        </xdr:cNvPr>
        <xdr:cNvSpPr txBox="1"/>
      </xdr:nvSpPr>
      <xdr:spPr>
        <a:xfrm>
          <a:off x="4212590" y="947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2BE3211C-3B0B-46AB-94F9-3A5F42A40A3D}"/>
            </a:ext>
          </a:extLst>
        </xdr:cNvPr>
        <xdr:cNvCxnSpPr/>
      </xdr:nvCxnSpPr>
      <xdr:spPr>
        <a:xfrm>
          <a:off x="4112260" y="9693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18546C4-7F0B-4FD8-8E0C-5F6AA7032CA7}"/>
            </a:ext>
          </a:extLst>
        </xdr:cNvPr>
        <xdr:cNvSpPr txBox="1"/>
      </xdr:nvSpPr>
      <xdr:spPr>
        <a:xfrm>
          <a:off x="4212590" y="10390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6DDD7EF8-F02F-48EE-9B9D-CF10E7246498}"/>
            </a:ext>
          </a:extLst>
        </xdr:cNvPr>
        <xdr:cNvSpPr/>
      </xdr:nvSpPr>
      <xdr:spPr>
        <a:xfrm>
          <a:off x="4131310" y="1041799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83F81251-268C-4F66-9200-2F1E3255B22A}"/>
            </a:ext>
          </a:extLst>
        </xdr:cNvPr>
        <xdr:cNvSpPr/>
      </xdr:nvSpPr>
      <xdr:spPr>
        <a:xfrm>
          <a:off x="3388360" y="104043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35666F10-FB23-4503-A393-4F6170EBE123}"/>
            </a:ext>
          </a:extLst>
        </xdr:cNvPr>
        <xdr:cNvSpPr/>
      </xdr:nvSpPr>
      <xdr:spPr>
        <a:xfrm>
          <a:off x="2571750" y="103853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2157AAF2-550A-4E96-8884-388DCDC62728}"/>
            </a:ext>
          </a:extLst>
        </xdr:cNvPr>
        <xdr:cNvSpPr/>
      </xdr:nvSpPr>
      <xdr:spPr>
        <a:xfrm>
          <a:off x="1774190" y="1037363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F9ABFA47-21CC-4467-9FDC-A0DBBCF242E6}"/>
            </a:ext>
          </a:extLst>
        </xdr:cNvPr>
        <xdr:cNvSpPr/>
      </xdr:nvSpPr>
      <xdr:spPr>
        <a:xfrm>
          <a:off x="988060" y="1034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B801DC9-E6E4-4002-BAF7-ECDC9A0CAA4B}"/>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3C9201E-39D8-4AB7-A0CE-933183D80FC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1A41AF0-E2BC-4140-936C-EE879052623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D46044C-14AF-4139-807F-9873F79AC1C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6D723EA-D7F6-41E3-B20A-AFAFDE6990E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87" name="楕円 186">
          <a:extLst>
            <a:ext uri="{FF2B5EF4-FFF2-40B4-BE49-F238E27FC236}">
              <a16:creationId xmlns:a16="http://schemas.microsoft.com/office/drawing/2014/main" id="{FB13FC6E-AF12-4214-B7A4-6BDBDD146016}"/>
            </a:ext>
          </a:extLst>
        </xdr:cNvPr>
        <xdr:cNvSpPr/>
      </xdr:nvSpPr>
      <xdr:spPr>
        <a:xfrm>
          <a:off x="4131310" y="103736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92A4CD2-CF9A-408D-BC35-3C992926553A}"/>
            </a:ext>
          </a:extLst>
        </xdr:cNvPr>
        <xdr:cNvSpPr txBox="1"/>
      </xdr:nvSpPr>
      <xdr:spPr>
        <a:xfrm>
          <a:off x="4212590" y="1022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58601</xdr:rowOff>
    </xdr:from>
    <xdr:to>
      <xdr:col>20</xdr:col>
      <xdr:colOff>38100</xdr:colOff>
      <xdr:row>60</xdr:row>
      <xdr:rowOff>160201</xdr:rowOff>
    </xdr:to>
    <xdr:sp macro="" textlink="">
      <xdr:nvSpPr>
        <xdr:cNvPr id="189" name="楕円 188">
          <a:extLst>
            <a:ext uri="{FF2B5EF4-FFF2-40B4-BE49-F238E27FC236}">
              <a16:creationId xmlns:a16="http://schemas.microsoft.com/office/drawing/2014/main" id="{2C4ADC81-0703-41E2-8B58-2F4F086DE505}"/>
            </a:ext>
          </a:extLst>
        </xdr:cNvPr>
        <xdr:cNvSpPr/>
      </xdr:nvSpPr>
      <xdr:spPr>
        <a:xfrm>
          <a:off x="3388360" y="1034179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109401</xdr:rowOff>
    </xdr:from>
    <xdr:to>
      <xdr:col>24</xdr:col>
      <xdr:colOff>63500</xdr:colOff>
      <xdr:row>60</xdr:row>
      <xdr:rowOff>135527</xdr:rowOff>
    </xdr:to>
    <xdr:cxnSp macro="">
      <xdr:nvCxnSpPr>
        <xdr:cNvPr id="190" name="直線コネクタ 189">
          <a:extLst>
            <a:ext uri="{FF2B5EF4-FFF2-40B4-BE49-F238E27FC236}">
              <a16:creationId xmlns:a16="http://schemas.microsoft.com/office/drawing/2014/main" id="{D38701F5-598F-4D83-9022-C6B94D84D11D}"/>
            </a:ext>
          </a:extLst>
        </xdr:cNvPr>
        <xdr:cNvCxnSpPr/>
      </xdr:nvCxnSpPr>
      <xdr:spPr>
        <a:xfrm>
          <a:off x="3431540" y="10394496"/>
          <a:ext cx="74295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1" name="楕円 190">
          <a:extLst>
            <a:ext uri="{FF2B5EF4-FFF2-40B4-BE49-F238E27FC236}">
              <a16:creationId xmlns:a16="http://schemas.microsoft.com/office/drawing/2014/main" id="{738F4147-6B72-467A-8FCB-7B86438D6EC4}"/>
            </a:ext>
          </a:extLst>
        </xdr:cNvPr>
        <xdr:cNvSpPr/>
      </xdr:nvSpPr>
      <xdr:spPr>
        <a:xfrm>
          <a:off x="2571750" y="103159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109401</xdr:rowOff>
    </xdr:to>
    <xdr:cxnSp macro="">
      <xdr:nvCxnSpPr>
        <xdr:cNvPr id="192" name="直線コネクタ 191">
          <a:extLst>
            <a:ext uri="{FF2B5EF4-FFF2-40B4-BE49-F238E27FC236}">
              <a16:creationId xmlns:a16="http://schemas.microsoft.com/office/drawing/2014/main" id="{31A37104-7F31-4617-A6A9-99186BD08D81}"/>
            </a:ext>
          </a:extLst>
        </xdr:cNvPr>
        <xdr:cNvCxnSpPr/>
      </xdr:nvCxnSpPr>
      <xdr:spPr>
        <a:xfrm>
          <a:off x="2626360" y="10370548"/>
          <a:ext cx="80518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93" name="楕円 192">
          <a:extLst>
            <a:ext uri="{FF2B5EF4-FFF2-40B4-BE49-F238E27FC236}">
              <a16:creationId xmlns:a16="http://schemas.microsoft.com/office/drawing/2014/main" id="{F8D922CF-47E6-417D-AF4B-FF3BDFFEB74F}"/>
            </a:ext>
          </a:extLst>
        </xdr:cNvPr>
        <xdr:cNvSpPr/>
      </xdr:nvSpPr>
      <xdr:spPr>
        <a:xfrm>
          <a:off x="1774190" y="1029008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81643</xdr:rowOff>
    </xdr:to>
    <xdr:cxnSp macro="">
      <xdr:nvCxnSpPr>
        <xdr:cNvPr id="194" name="直線コネクタ 193">
          <a:extLst>
            <a:ext uri="{FF2B5EF4-FFF2-40B4-BE49-F238E27FC236}">
              <a16:creationId xmlns:a16="http://schemas.microsoft.com/office/drawing/2014/main" id="{CFD897AA-1867-4278-91DA-F0911EB383EA}"/>
            </a:ext>
          </a:extLst>
        </xdr:cNvPr>
        <xdr:cNvCxnSpPr/>
      </xdr:nvCxnSpPr>
      <xdr:spPr>
        <a:xfrm>
          <a:off x="1828800" y="10344694"/>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146776</xdr:rowOff>
    </xdr:from>
    <xdr:to>
      <xdr:col>6</xdr:col>
      <xdr:colOff>38100</xdr:colOff>
      <xdr:row>60</xdr:row>
      <xdr:rowOff>76926</xdr:rowOff>
    </xdr:to>
    <xdr:sp macro="" textlink="">
      <xdr:nvSpPr>
        <xdr:cNvPr id="195" name="楕円 194">
          <a:extLst>
            <a:ext uri="{FF2B5EF4-FFF2-40B4-BE49-F238E27FC236}">
              <a16:creationId xmlns:a16="http://schemas.microsoft.com/office/drawing/2014/main" id="{401E834D-1D8B-4190-AF79-443AFA846818}"/>
            </a:ext>
          </a:extLst>
        </xdr:cNvPr>
        <xdr:cNvSpPr/>
      </xdr:nvSpPr>
      <xdr:spPr>
        <a:xfrm>
          <a:off x="988060" y="102604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26126</xdr:rowOff>
    </xdr:from>
    <xdr:to>
      <xdr:col>10</xdr:col>
      <xdr:colOff>114300</xdr:colOff>
      <xdr:row>60</xdr:row>
      <xdr:rowOff>53884</xdr:rowOff>
    </xdr:to>
    <xdr:cxnSp macro="">
      <xdr:nvCxnSpPr>
        <xdr:cNvPr id="196" name="直線コネクタ 195">
          <a:extLst>
            <a:ext uri="{FF2B5EF4-FFF2-40B4-BE49-F238E27FC236}">
              <a16:creationId xmlns:a16="http://schemas.microsoft.com/office/drawing/2014/main" id="{FB1E6121-F0BC-46AC-8D58-96831337D2A6}"/>
            </a:ext>
          </a:extLst>
        </xdr:cNvPr>
        <xdr:cNvCxnSpPr/>
      </xdr:nvCxnSpPr>
      <xdr:spPr>
        <a:xfrm>
          <a:off x="1031240" y="10309316"/>
          <a:ext cx="79756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8C72501-DD1F-43D7-B508-DE08732BB7BE}"/>
            </a:ext>
          </a:extLst>
        </xdr:cNvPr>
        <xdr:cNvSpPr txBox="1"/>
      </xdr:nvSpPr>
      <xdr:spPr>
        <a:xfrm>
          <a:off x="32391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61F0887-7D71-4101-B060-F0887B650EDE}"/>
            </a:ext>
          </a:extLst>
        </xdr:cNvPr>
        <xdr:cNvSpPr txBox="1"/>
      </xdr:nvSpPr>
      <xdr:spPr>
        <a:xfrm>
          <a:off x="2439044" y="1047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88174282-EB46-46F3-A73E-C5F78615ECB1}"/>
            </a:ext>
          </a:extLst>
        </xdr:cNvPr>
        <xdr:cNvSpPr txBox="1"/>
      </xdr:nvSpPr>
      <xdr:spPr>
        <a:xfrm>
          <a:off x="1641484" y="104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5ABFC96-D280-45BC-9D2F-DD6FE44C8C9B}"/>
            </a:ext>
          </a:extLst>
        </xdr:cNvPr>
        <xdr:cNvSpPr txBox="1"/>
      </xdr:nvSpPr>
      <xdr:spPr>
        <a:xfrm>
          <a:off x="855354" y="1042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5278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E02CF86-19F8-45F9-8C65-265425C5E9EF}"/>
            </a:ext>
          </a:extLst>
        </xdr:cNvPr>
        <xdr:cNvSpPr txBox="1"/>
      </xdr:nvSpPr>
      <xdr:spPr>
        <a:xfrm>
          <a:off x="3239144" y="1012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126FF1D-7271-4E90-B327-B0D3EFC038BF}"/>
            </a:ext>
          </a:extLst>
        </xdr:cNvPr>
        <xdr:cNvSpPr txBox="1"/>
      </xdr:nvSpPr>
      <xdr:spPr>
        <a:xfrm>
          <a:off x="243904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CE71749-D418-432A-AD8F-128041EE7FF5}"/>
            </a:ext>
          </a:extLst>
        </xdr:cNvPr>
        <xdr:cNvSpPr txBox="1"/>
      </xdr:nvSpPr>
      <xdr:spPr>
        <a:xfrm>
          <a:off x="1641484" y="1006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93453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BE5D31E-7902-4D37-B316-91C07F4CC12D}"/>
            </a:ext>
          </a:extLst>
        </xdr:cNvPr>
        <xdr:cNvSpPr txBox="1"/>
      </xdr:nvSpPr>
      <xdr:spPr>
        <a:xfrm>
          <a:off x="855354" y="1004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6069809-78A7-407D-A749-5EA9C09BE9D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52581C-DB4C-4BD8-B9C9-049E7C58E49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EF3B1DD-F4CC-4CD1-979A-8690F9E0E23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E0536C8-FE82-4591-98BB-BA6F248E9C9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3C569BE-89FC-4BDE-B29A-586500604DE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FC3F694-1EF6-4221-B7F4-75EF15332AF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C806FAE-49BA-4079-98E1-21B52F58523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2A42C3EE-1131-4BBF-847D-D3C2C6F9FBF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ECA47F4-B134-4DF5-AE9C-07FF29AE72D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E0387E0-780C-42CD-BE6E-F1C199E6047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D44C3BF-1786-4360-88E5-1C065FDCD719}"/>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BA69DD8-E1FA-40B5-AB03-2B2809B16021}"/>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DA418050-CD2E-496C-83C6-C8C2E490D00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75C5038D-0F97-4EFA-A856-CB89D1157002}"/>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CD9FC07-B3C7-4DBA-B1C1-0FBA478084E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FC4A6487-2DD3-4A99-AE56-DCF051CF43CC}"/>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207089-13EA-4F76-B02D-706771F7A01F}"/>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DFDA16D9-7F77-49CC-AEA9-CF7D9B56F854}"/>
            </a:ext>
          </a:extLst>
        </xdr:cNvPr>
        <xdr:cNvSpPr txBox="1"/>
      </xdr:nvSpPr>
      <xdr:spPr>
        <a:xfrm>
          <a:off x="5416126" y="976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9F0AED10-39F2-4650-8B13-E1B1731266F1}"/>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42817B40-6D73-4402-8E12-766DD54C11C1}"/>
            </a:ext>
          </a:extLst>
        </xdr:cNvPr>
        <xdr:cNvSpPr txBox="1"/>
      </xdr:nvSpPr>
      <xdr:spPr>
        <a:xfrm>
          <a:off x="5416126" y="938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693A074-4711-4812-BA1F-07BD63F77455}"/>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6B28AB90-1BAC-4BE1-BFCE-A50E0A5F430C}"/>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B313E751-A75B-4308-B317-D3660E26BAF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C87170DA-0427-41D1-895D-ACE98113759C}"/>
            </a:ext>
          </a:extLst>
        </xdr:cNvPr>
        <xdr:cNvCxnSpPr/>
      </xdr:nvCxnSpPr>
      <xdr:spPr>
        <a:xfrm flipV="1">
          <a:off x="9429115" y="9604260"/>
          <a:ext cx="0" cy="143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D15104E4-4F0E-4B28-BA61-455F86E73FD2}"/>
            </a:ext>
          </a:extLst>
        </xdr:cNvPr>
        <xdr:cNvSpPr txBox="1"/>
      </xdr:nvSpPr>
      <xdr:spPr>
        <a:xfrm>
          <a:off x="946785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9E032661-D49E-4422-90AE-65D1B65051C5}"/>
            </a:ext>
          </a:extLst>
        </xdr:cNvPr>
        <xdr:cNvCxnSpPr/>
      </xdr:nvCxnSpPr>
      <xdr:spPr>
        <a:xfrm>
          <a:off x="9356090" y="110424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C1D2BB1-9892-49F1-89B0-1CF2B9CDE405}"/>
            </a:ext>
          </a:extLst>
        </xdr:cNvPr>
        <xdr:cNvSpPr txBox="1"/>
      </xdr:nvSpPr>
      <xdr:spPr>
        <a:xfrm>
          <a:off x="946785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902171DD-0297-4AE1-A2B1-0623C5C61E29}"/>
            </a:ext>
          </a:extLst>
        </xdr:cNvPr>
        <xdr:cNvCxnSpPr/>
      </xdr:nvCxnSpPr>
      <xdr:spPr>
        <a:xfrm>
          <a:off x="9356090" y="96042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A224D9E2-5673-495A-A267-1F736D1D4A63}"/>
            </a:ext>
          </a:extLst>
        </xdr:cNvPr>
        <xdr:cNvSpPr txBox="1"/>
      </xdr:nvSpPr>
      <xdr:spPr>
        <a:xfrm>
          <a:off x="9467850" y="10475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4F8F704A-345A-420E-A527-5AB9425B4E79}"/>
            </a:ext>
          </a:extLst>
        </xdr:cNvPr>
        <xdr:cNvSpPr/>
      </xdr:nvSpPr>
      <xdr:spPr>
        <a:xfrm>
          <a:off x="9394190" y="10631689"/>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268A1EC1-5321-4693-8E90-F10BEF98D3AB}"/>
            </a:ext>
          </a:extLst>
        </xdr:cNvPr>
        <xdr:cNvSpPr/>
      </xdr:nvSpPr>
      <xdr:spPr>
        <a:xfrm>
          <a:off x="8632190" y="1063663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7F55243D-3B25-4ECC-9F6B-B3030C313CA4}"/>
            </a:ext>
          </a:extLst>
        </xdr:cNvPr>
        <xdr:cNvSpPr/>
      </xdr:nvSpPr>
      <xdr:spPr>
        <a:xfrm>
          <a:off x="7846060" y="1063086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339FA712-9D3B-46F7-844A-C867A039A0FF}"/>
            </a:ext>
          </a:extLst>
        </xdr:cNvPr>
        <xdr:cNvSpPr/>
      </xdr:nvSpPr>
      <xdr:spPr>
        <a:xfrm>
          <a:off x="7029450" y="106371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EF9487E3-49EA-4B15-8DF4-B504E7353490}"/>
            </a:ext>
          </a:extLst>
        </xdr:cNvPr>
        <xdr:cNvSpPr/>
      </xdr:nvSpPr>
      <xdr:spPr>
        <a:xfrm>
          <a:off x="6231890" y="1064947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F2681A1-E32D-4EDC-BBCD-96C411C3C98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143AD8E-FB0C-4EB4-B536-4344CBBCD0E0}"/>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ACB4766-98B4-4D1A-9C99-6D848F0B906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48CC7BD-F50B-434D-8229-5C5BFE259DE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BA135A5-D52A-40FD-8C69-5A9AC596E38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10747</xdr:rowOff>
    </xdr:from>
    <xdr:to>
      <xdr:col>55</xdr:col>
      <xdr:colOff>50800</xdr:colOff>
      <xdr:row>64</xdr:row>
      <xdr:rowOff>112347</xdr:rowOff>
    </xdr:to>
    <xdr:sp macro="" textlink="">
      <xdr:nvSpPr>
        <xdr:cNvPr id="244" name="楕円 243">
          <a:extLst>
            <a:ext uri="{FF2B5EF4-FFF2-40B4-BE49-F238E27FC236}">
              <a16:creationId xmlns:a16="http://schemas.microsoft.com/office/drawing/2014/main" id="{7441BA2D-8FA9-4220-AE4B-DCCDA448E8A5}"/>
            </a:ext>
          </a:extLst>
        </xdr:cNvPr>
        <xdr:cNvSpPr/>
      </xdr:nvSpPr>
      <xdr:spPr>
        <a:xfrm>
          <a:off x="9394190" y="1098545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97124</xdr:rowOff>
    </xdr:from>
    <xdr:ext cx="469744" cy="259045"/>
    <xdr:sp macro="" textlink="">
      <xdr:nvSpPr>
        <xdr:cNvPr id="245" name="【橋りょう・トンネル】&#10;一人当たり有形固定資産（償却資産）額該当値テキスト">
          <a:extLst>
            <a:ext uri="{FF2B5EF4-FFF2-40B4-BE49-F238E27FC236}">
              <a16:creationId xmlns:a16="http://schemas.microsoft.com/office/drawing/2014/main" id="{142B808F-CD6D-4334-9E62-B0E4191A6A39}"/>
            </a:ext>
          </a:extLst>
        </xdr:cNvPr>
        <xdr:cNvSpPr txBox="1"/>
      </xdr:nvSpPr>
      <xdr:spPr>
        <a:xfrm>
          <a:off x="9467850" y="1089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10728</xdr:rowOff>
    </xdr:from>
    <xdr:to>
      <xdr:col>50</xdr:col>
      <xdr:colOff>165100</xdr:colOff>
      <xdr:row>64</xdr:row>
      <xdr:rowOff>112328</xdr:rowOff>
    </xdr:to>
    <xdr:sp macro="" textlink="">
      <xdr:nvSpPr>
        <xdr:cNvPr id="246" name="楕円 245">
          <a:extLst>
            <a:ext uri="{FF2B5EF4-FFF2-40B4-BE49-F238E27FC236}">
              <a16:creationId xmlns:a16="http://schemas.microsoft.com/office/drawing/2014/main" id="{06852A2E-B880-4F00-BA68-A99E62958601}"/>
            </a:ext>
          </a:extLst>
        </xdr:cNvPr>
        <xdr:cNvSpPr/>
      </xdr:nvSpPr>
      <xdr:spPr>
        <a:xfrm>
          <a:off x="8632190" y="1098543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61528</xdr:rowOff>
    </xdr:from>
    <xdr:to>
      <xdr:col>55</xdr:col>
      <xdr:colOff>0</xdr:colOff>
      <xdr:row>64</xdr:row>
      <xdr:rowOff>61547</xdr:rowOff>
    </xdr:to>
    <xdr:cxnSp macro="">
      <xdr:nvCxnSpPr>
        <xdr:cNvPr id="247" name="直線コネクタ 246">
          <a:extLst>
            <a:ext uri="{FF2B5EF4-FFF2-40B4-BE49-F238E27FC236}">
              <a16:creationId xmlns:a16="http://schemas.microsoft.com/office/drawing/2014/main" id="{0DF8AEB5-AF76-4B64-B7F1-764BB2CF4866}"/>
            </a:ext>
          </a:extLst>
        </xdr:cNvPr>
        <xdr:cNvCxnSpPr/>
      </xdr:nvCxnSpPr>
      <xdr:spPr>
        <a:xfrm>
          <a:off x="8686800" y="11030518"/>
          <a:ext cx="74295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10682</xdr:rowOff>
    </xdr:from>
    <xdr:to>
      <xdr:col>46</xdr:col>
      <xdr:colOff>38100</xdr:colOff>
      <xdr:row>64</xdr:row>
      <xdr:rowOff>112282</xdr:rowOff>
    </xdr:to>
    <xdr:sp macro="" textlink="">
      <xdr:nvSpPr>
        <xdr:cNvPr id="248" name="楕円 247">
          <a:extLst>
            <a:ext uri="{FF2B5EF4-FFF2-40B4-BE49-F238E27FC236}">
              <a16:creationId xmlns:a16="http://schemas.microsoft.com/office/drawing/2014/main" id="{81CE0982-A0D1-4247-9DA7-322BB888AF2D}"/>
            </a:ext>
          </a:extLst>
        </xdr:cNvPr>
        <xdr:cNvSpPr/>
      </xdr:nvSpPr>
      <xdr:spPr>
        <a:xfrm>
          <a:off x="7846060" y="1098538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61482</xdr:rowOff>
    </xdr:from>
    <xdr:to>
      <xdr:col>50</xdr:col>
      <xdr:colOff>114300</xdr:colOff>
      <xdr:row>64</xdr:row>
      <xdr:rowOff>61528</xdr:rowOff>
    </xdr:to>
    <xdr:cxnSp macro="">
      <xdr:nvCxnSpPr>
        <xdr:cNvPr id="249" name="直線コネクタ 248">
          <a:extLst>
            <a:ext uri="{FF2B5EF4-FFF2-40B4-BE49-F238E27FC236}">
              <a16:creationId xmlns:a16="http://schemas.microsoft.com/office/drawing/2014/main" id="{11D8EDEA-73FB-458A-AD2B-45CD34D52925}"/>
            </a:ext>
          </a:extLst>
        </xdr:cNvPr>
        <xdr:cNvCxnSpPr/>
      </xdr:nvCxnSpPr>
      <xdr:spPr>
        <a:xfrm>
          <a:off x="7889240" y="11030472"/>
          <a:ext cx="79756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10606</xdr:rowOff>
    </xdr:from>
    <xdr:to>
      <xdr:col>41</xdr:col>
      <xdr:colOff>101600</xdr:colOff>
      <xdr:row>64</xdr:row>
      <xdr:rowOff>112206</xdr:rowOff>
    </xdr:to>
    <xdr:sp macro="" textlink="">
      <xdr:nvSpPr>
        <xdr:cNvPr id="250" name="楕円 249">
          <a:extLst>
            <a:ext uri="{FF2B5EF4-FFF2-40B4-BE49-F238E27FC236}">
              <a16:creationId xmlns:a16="http://schemas.microsoft.com/office/drawing/2014/main" id="{993DF27F-B9EA-4D4B-A015-D9E9B60BF352}"/>
            </a:ext>
          </a:extLst>
        </xdr:cNvPr>
        <xdr:cNvSpPr/>
      </xdr:nvSpPr>
      <xdr:spPr>
        <a:xfrm>
          <a:off x="7029450" y="1098531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61406</xdr:rowOff>
    </xdr:from>
    <xdr:to>
      <xdr:col>45</xdr:col>
      <xdr:colOff>177800</xdr:colOff>
      <xdr:row>64</xdr:row>
      <xdr:rowOff>61482</xdr:rowOff>
    </xdr:to>
    <xdr:cxnSp macro="">
      <xdr:nvCxnSpPr>
        <xdr:cNvPr id="251" name="直線コネクタ 250">
          <a:extLst>
            <a:ext uri="{FF2B5EF4-FFF2-40B4-BE49-F238E27FC236}">
              <a16:creationId xmlns:a16="http://schemas.microsoft.com/office/drawing/2014/main" id="{DF42E560-B0F9-4010-9901-D559B0B3B284}"/>
            </a:ext>
          </a:extLst>
        </xdr:cNvPr>
        <xdr:cNvCxnSpPr/>
      </xdr:nvCxnSpPr>
      <xdr:spPr>
        <a:xfrm>
          <a:off x="7084060" y="11030396"/>
          <a:ext cx="80518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10510</xdr:rowOff>
    </xdr:from>
    <xdr:to>
      <xdr:col>36</xdr:col>
      <xdr:colOff>165100</xdr:colOff>
      <xdr:row>64</xdr:row>
      <xdr:rowOff>112110</xdr:rowOff>
    </xdr:to>
    <xdr:sp macro="" textlink="">
      <xdr:nvSpPr>
        <xdr:cNvPr id="252" name="楕円 251">
          <a:extLst>
            <a:ext uri="{FF2B5EF4-FFF2-40B4-BE49-F238E27FC236}">
              <a16:creationId xmlns:a16="http://schemas.microsoft.com/office/drawing/2014/main" id="{451F7AC4-3B35-4B38-90BF-913AAF885969}"/>
            </a:ext>
          </a:extLst>
        </xdr:cNvPr>
        <xdr:cNvSpPr/>
      </xdr:nvSpPr>
      <xdr:spPr>
        <a:xfrm>
          <a:off x="6231890" y="109852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61310</xdr:rowOff>
    </xdr:from>
    <xdr:to>
      <xdr:col>41</xdr:col>
      <xdr:colOff>50800</xdr:colOff>
      <xdr:row>64</xdr:row>
      <xdr:rowOff>61406</xdr:rowOff>
    </xdr:to>
    <xdr:cxnSp macro="">
      <xdr:nvCxnSpPr>
        <xdr:cNvPr id="253" name="直線コネクタ 252">
          <a:extLst>
            <a:ext uri="{FF2B5EF4-FFF2-40B4-BE49-F238E27FC236}">
              <a16:creationId xmlns:a16="http://schemas.microsoft.com/office/drawing/2014/main" id="{0A7B6E1E-84FE-4B6D-A54F-B151D52E1998}"/>
            </a:ext>
          </a:extLst>
        </xdr:cNvPr>
        <xdr:cNvCxnSpPr/>
      </xdr:nvCxnSpPr>
      <xdr:spPr>
        <a:xfrm>
          <a:off x="6286500" y="11030300"/>
          <a:ext cx="79756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9567C8A4-BEC1-479C-B850-244A91B42A6C}"/>
            </a:ext>
          </a:extLst>
        </xdr:cNvPr>
        <xdr:cNvSpPr txBox="1"/>
      </xdr:nvSpPr>
      <xdr:spPr>
        <a:xfrm>
          <a:off x="8422151" y="1041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DC50F0DD-947A-4B58-B3F9-1880B7197396}"/>
            </a:ext>
          </a:extLst>
        </xdr:cNvPr>
        <xdr:cNvSpPr txBox="1"/>
      </xdr:nvSpPr>
      <xdr:spPr>
        <a:xfrm>
          <a:off x="764110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1F2A639-5691-4DCE-95E6-5DFE68D3F2C5}"/>
            </a:ext>
          </a:extLst>
        </xdr:cNvPr>
        <xdr:cNvSpPr txBox="1"/>
      </xdr:nvSpPr>
      <xdr:spPr>
        <a:xfrm>
          <a:off x="6854971" y="104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24D353A8-DF0F-441E-9779-CE06024D6DE9}"/>
            </a:ext>
          </a:extLst>
        </xdr:cNvPr>
        <xdr:cNvSpPr txBox="1"/>
      </xdr:nvSpPr>
      <xdr:spPr>
        <a:xfrm>
          <a:off x="6038361" y="104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103455</xdr:rowOff>
    </xdr:from>
    <xdr:ext cx="469744" cy="259045"/>
    <xdr:sp macro="" textlink="">
      <xdr:nvSpPr>
        <xdr:cNvPr id="258" name="n_1mainValue【橋りょう・トンネル】&#10;一人当たり有形固定資産（償却資産）額">
          <a:extLst>
            <a:ext uri="{FF2B5EF4-FFF2-40B4-BE49-F238E27FC236}">
              <a16:creationId xmlns:a16="http://schemas.microsoft.com/office/drawing/2014/main" id="{5B11D0CA-894C-4622-9421-27A40439C53C}"/>
            </a:ext>
          </a:extLst>
        </xdr:cNvPr>
        <xdr:cNvSpPr txBox="1"/>
      </xdr:nvSpPr>
      <xdr:spPr>
        <a:xfrm>
          <a:off x="8454468" y="1107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103409</xdr:rowOff>
    </xdr:from>
    <xdr:ext cx="469744" cy="259045"/>
    <xdr:sp macro="" textlink="">
      <xdr:nvSpPr>
        <xdr:cNvPr id="259" name="n_2mainValue【橋りょう・トンネル】&#10;一人当たり有形固定資産（償却資産）額">
          <a:extLst>
            <a:ext uri="{FF2B5EF4-FFF2-40B4-BE49-F238E27FC236}">
              <a16:creationId xmlns:a16="http://schemas.microsoft.com/office/drawing/2014/main" id="{F3E56FCC-DFBF-4305-A850-54CFC9569FBB}"/>
            </a:ext>
          </a:extLst>
        </xdr:cNvPr>
        <xdr:cNvSpPr txBox="1"/>
      </xdr:nvSpPr>
      <xdr:spPr>
        <a:xfrm>
          <a:off x="7673418" y="110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103333</xdr:rowOff>
    </xdr:from>
    <xdr:ext cx="469744" cy="259045"/>
    <xdr:sp macro="" textlink="">
      <xdr:nvSpPr>
        <xdr:cNvPr id="260" name="n_3mainValue【橋りょう・トンネル】&#10;一人当たり有形固定資産（償却資産）額">
          <a:extLst>
            <a:ext uri="{FF2B5EF4-FFF2-40B4-BE49-F238E27FC236}">
              <a16:creationId xmlns:a16="http://schemas.microsoft.com/office/drawing/2014/main" id="{CF14274C-E6C1-4C84-9398-833B25922B17}"/>
            </a:ext>
          </a:extLst>
        </xdr:cNvPr>
        <xdr:cNvSpPr txBox="1"/>
      </xdr:nvSpPr>
      <xdr:spPr>
        <a:xfrm>
          <a:off x="6866333" y="1107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103237</xdr:rowOff>
    </xdr:from>
    <xdr:ext cx="469744" cy="259045"/>
    <xdr:sp macro="" textlink="">
      <xdr:nvSpPr>
        <xdr:cNvPr id="261" name="n_4mainValue【橋りょう・トンネル】&#10;一人当たり有形固定資産（償却資産）額">
          <a:extLst>
            <a:ext uri="{FF2B5EF4-FFF2-40B4-BE49-F238E27FC236}">
              <a16:creationId xmlns:a16="http://schemas.microsoft.com/office/drawing/2014/main" id="{123CBDF1-AB79-45F6-BA94-D5FC2F5E0D13}"/>
            </a:ext>
          </a:extLst>
        </xdr:cNvPr>
        <xdr:cNvSpPr txBox="1"/>
      </xdr:nvSpPr>
      <xdr:spPr>
        <a:xfrm>
          <a:off x="6068773" y="1107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655FC84-603E-40BD-A969-75714A9252D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710AFD8-52D2-407F-8532-2CAD5C455E9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EC1A22D-C3B6-4FB8-8D4B-EC967F1F5CE9}"/>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F43AAF2-D1D1-4A30-A58E-F07798F7066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B4AD14F-9F1E-48B1-88C9-374758291C63}"/>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0DC23E4-47BD-4019-895E-799639B1790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564FE02-F040-4715-800E-6BA3327CBC1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1C1A468-50C2-483D-8A4C-F1A6F4B51E7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C86BE7F0-D84C-47EE-B2D5-382C8F29299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09801B4-AE5B-4C4C-9E62-A8688ED07D4C}"/>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EE5DE88-1DB4-46C1-8AF9-2468EBB9C2F3}"/>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53C01E1-7526-43F3-8DFD-13735F733817}"/>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EB19A467-B5E6-4A70-A1D9-F82FBC045BB7}"/>
            </a:ext>
          </a:extLst>
        </xdr:cNvPr>
        <xdr:cNvSpPr txBox="1"/>
      </xdr:nvSpPr>
      <xdr:spPr>
        <a:xfrm>
          <a:off x="343701" y="1476739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B781005-D914-48F6-964B-306BDE170A98}"/>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084C758-B6C0-4148-B369-772D38C8A540}"/>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779DC75-987D-4F30-BA45-CE531CBA26B7}"/>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3E28E38-EF11-464E-A3CE-7F331486B1C3}"/>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73463042-F733-4D52-BEA2-342A9530729A}"/>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20FAD5CD-C311-4007-9DFE-05BB2C51F18D}"/>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BB618B6D-D0A4-4C62-A9AB-4CAEA8190EB7}"/>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D59EA95-C569-4081-96A9-5768EB508BC4}"/>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A665E39B-87E4-4C27-8852-D73487A133B0}"/>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E1F53310-3ACC-4914-82BD-295C6ADD564D}"/>
            </a:ext>
          </a:extLst>
        </xdr:cNvPr>
        <xdr:cNvSpPr txBox="1"/>
      </xdr:nvSpPr>
      <xdr:spPr>
        <a:xfrm>
          <a:off x="343701" y="131364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34C93C0-36B8-4A61-8CFF-8086AE1E7F8F}"/>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16886A3B-8318-4ADD-A786-6360F0151BDF}"/>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E11F5EC-A1CA-4333-BD09-63541D622D72}"/>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64294215-8FBA-484E-A991-BDE2432A56B9}"/>
            </a:ext>
          </a:extLst>
        </xdr:cNvPr>
        <xdr:cNvCxnSpPr/>
      </xdr:nvCxnSpPr>
      <xdr:spPr>
        <a:xfrm flipV="1">
          <a:off x="4173855" y="13328197"/>
          <a:ext cx="0" cy="134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A3BBE929-DCB0-4EDE-8455-C73B9D3A5068}"/>
            </a:ext>
          </a:extLst>
        </xdr:cNvPr>
        <xdr:cNvSpPr txBox="1"/>
      </xdr:nvSpPr>
      <xdr:spPr>
        <a:xfrm>
          <a:off x="4212590" y="1467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EFD069E0-9AA5-4101-877B-E220F85D66FA}"/>
            </a:ext>
          </a:extLst>
        </xdr:cNvPr>
        <xdr:cNvCxnSpPr/>
      </xdr:nvCxnSpPr>
      <xdr:spPr>
        <a:xfrm>
          <a:off x="4112260" y="14671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9B5E25A7-FD69-4A99-8453-53DC1B006DDB}"/>
            </a:ext>
          </a:extLst>
        </xdr:cNvPr>
        <xdr:cNvSpPr txBox="1"/>
      </xdr:nvSpPr>
      <xdr:spPr>
        <a:xfrm>
          <a:off x="4212590" y="13099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D03E7D1-BB22-4AC3-9CF6-8F8FE8F86783}"/>
            </a:ext>
          </a:extLst>
        </xdr:cNvPr>
        <xdr:cNvCxnSpPr/>
      </xdr:nvCxnSpPr>
      <xdr:spPr>
        <a:xfrm>
          <a:off x="4112260" y="13328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73F3B42-DF56-4AA3-B32A-E7679EFD1451}"/>
            </a:ext>
          </a:extLst>
        </xdr:cNvPr>
        <xdr:cNvSpPr txBox="1"/>
      </xdr:nvSpPr>
      <xdr:spPr>
        <a:xfrm>
          <a:off x="4212590" y="14080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3EF2354E-3111-416C-A810-637EF4152479}"/>
            </a:ext>
          </a:extLst>
        </xdr:cNvPr>
        <xdr:cNvSpPr/>
      </xdr:nvSpPr>
      <xdr:spPr>
        <a:xfrm>
          <a:off x="4131310" y="140984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12839496-A40A-4322-BBAB-B6E9F107FA6E}"/>
            </a:ext>
          </a:extLst>
        </xdr:cNvPr>
        <xdr:cNvSpPr/>
      </xdr:nvSpPr>
      <xdr:spPr>
        <a:xfrm>
          <a:off x="3388360" y="14067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91C8DDCC-21FF-40C5-8B6C-AAFA97350800}"/>
            </a:ext>
          </a:extLst>
        </xdr:cNvPr>
        <xdr:cNvSpPr/>
      </xdr:nvSpPr>
      <xdr:spPr>
        <a:xfrm>
          <a:off x="2571750" y="140279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A4FAAF16-4284-4308-88F7-8951A9989394}"/>
            </a:ext>
          </a:extLst>
        </xdr:cNvPr>
        <xdr:cNvSpPr/>
      </xdr:nvSpPr>
      <xdr:spPr>
        <a:xfrm>
          <a:off x="1774190" y="1400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F1474785-17ED-48B0-B44C-E00579A6B778}"/>
            </a:ext>
          </a:extLst>
        </xdr:cNvPr>
        <xdr:cNvSpPr/>
      </xdr:nvSpPr>
      <xdr:spPr>
        <a:xfrm>
          <a:off x="988060" y="139612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7F0257E-0E14-47A3-AB0A-E0C7D22F01C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32F2A17-CD79-475F-8D95-175DF3ACEC6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4B719E5-32B7-4B83-B234-694B6D14239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B825061-8F6C-440B-B97A-86C44EFBDCA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AD44218-7D56-402C-9397-BE95AF17F07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93436</xdr:rowOff>
    </xdr:from>
    <xdr:to>
      <xdr:col>24</xdr:col>
      <xdr:colOff>114300</xdr:colOff>
      <xdr:row>82</xdr:row>
      <xdr:rowOff>23586</xdr:rowOff>
    </xdr:to>
    <xdr:sp macro="" textlink="">
      <xdr:nvSpPr>
        <xdr:cNvPr id="304" name="楕円 303">
          <a:extLst>
            <a:ext uri="{FF2B5EF4-FFF2-40B4-BE49-F238E27FC236}">
              <a16:creationId xmlns:a16="http://schemas.microsoft.com/office/drawing/2014/main" id="{5BD19101-843B-40C9-89E7-1EC3203572F2}"/>
            </a:ext>
          </a:extLst>
        </xdr:cNvPr>
        <xdr:cNvSpPr/>
      </xdr:nvSpPr>
      <xdr:spPr>
        <a:xfrm>
          <a:off x="4131310" y="1398469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116313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BF25E58-8A07-48C9-AAD3-B362B260738D}"/>
            </a:ext>
          </a:extLst>
        </xdr:cNvPr>
        <xdr:cNvSpPr txBox="1"/>
      </xdr:nvSpPr>
      <xdr:spPr>
        <a:xfrm>
          <a:off x="4212590" y="138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28121</xdr:rowOff>
    </xdr:from>
    <xdr:to>
      <xdr:col>20</xdr:col>
      <xdr:colOff>38100</xdr:colOff>
      <xdr:row>81</xdr:row>
      <xdr:rowOff>129721</xdr:rowOff>
    </xdr:to>
    <xdr:sp macro="" textlink="">
      <xdr:nvSpPr>
        <xdr:cNvPr id="306" name="楕円 305">
          <a:extLst>
            <a:ext uri="{FF2B5EF4-FFF2-40B4-BE49-F238E27FC236}">
              <a16:creationId xmlns:a16="http://schemas.microsoft.com/office/drawing/2014/main" id="{275BB3B2-6F06-45A7-90B8-5E7494B6C1B0}"/>
            </a:ext>
          </a:extLst>
        </xdr:cNvPr>
        <xdr:cNvSpPr/>
      </xdr:nvSpPr>
      <xdr:spPr>
        <a:xfrm>
          <a:off x="3388360" y="139136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144236</xdr:rowOff>
    </xdr:to>
    <xdr:cxnSp macro="">
      <xdr:nvCxnSpPr>
        <xdr:cNvPr id="307" name="直線コネクタ 306">
          <a:extLst>
            <a:ext uri="{FF2B5EF4-FFF2-40B4-BE49-F238E27FC236}">
              <a16:creationId xmlns:a16="http://schemas.microsoft.com/office/drawing/2014/main" id="{0D564C10-4A26-4C35-9300-EF2786455774}"/>
            </a:ext>
          </a:extLst>
        </xdr:cNvPr>
        <xdr:cNvCxnSpPr/>
      </xdr:nvCxnSpPr>
      <xdr:spPr>
        <a:xfrm>
          <a:off x="3431540" y="13966371"/>
          <a:ext cx="742950" cy="6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130992</xdr:rowOff>
    </xdr:from>
    <xdr:to>
      <xdr:col>15</xdr:col>
      <xdr:colOff>101600</xdr:colOff>
      <xdr:row>81</xdr:row>
      <xdr:rowOff>61142</xdr:rowOff>
    </xdr:to>
    <xdr:sp macro="" textlink="">
      <xdr:nvSpPr>
        <xdr:cNvPr id="308" name="楕円 307">
          <a:extLst>
            <a:ext uri="{FF2B5EF4-FFF2-40B4-BE49-F238E27FC236}">
              <a16:creationId xmlns:a16="http://schemas.microsoft.com/office/drawing/2014/main" id="{B3A3EBE8-055E-4C83-BB97-655211431932}"/>
            </a:ext>
          </a:extLst>
        </xdr:cNvPr>
        <xdr:cNvSpPr/>
      </xdr:nvSpPr>
      <xdr:spPr>
        <a:xfrm>
          <a:off x="2571750" y="138508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10342</xdr:rowOff>
    </xdr:from>
    <xdr:to>
      <xdr:col>19</xdr:col>
      <xdr:colOff>177800</xdr:colOff>
      <xdr:row>81</xdr:row>
      <xdr:rowOff>78921</xdr:rowOff>
    </xdr:to>
    <xdr:cxnSp macro="">
      <xdr:nvCxnSpPr>
        <xdr:cNvPr id="309" name="直線コネクタ 308">
          <a:extLst>
            <a:ext uri="{FF2B5EF4-FFF2-40B4-BE49-F238E27FC236}">
              <a16:creationId xmlns:a16="http://schemas.microsoft.com/office/drawing/2014/main" id="{42E380C6-8770-47F1-B904-D70DC91353A7}"/>
            </a:ext>
          </a:extLst>
        </xdr:cNvPr>
        <xdr:cNvCxnSpPr/>
      </xdr:nvCxnSpPr>
      <xdr:spPr>
        <a:xfrm>
          <a:off x="2626360" y="13899697"/>
          <a:ext cx="80518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62412</xdr:rowOff>
    </xdr:from>
    <xdr:to>
      <xdr:col>10</xdr:col>
      <xdr:colOff>165100</xdr:colOff>
      <xdr:row>80</xdr:row>
      <xdr:rowOff>164012</xdr:rowOff>
    </xdr:to>
    <xdr:sp macro="" textlink="">
      <xdr:nvSpPr>
        <xdr:cNvPr id="310" name="楕円 309">
          <a:extLst>
            <a:ext uri="{FF2B5EF4-FFF2-40B4-BE49-F238E27FC236}">
              <a16:creationId xmlns:a16="http://schemas.microsoft.com/office/drawing/2014/main" id="{9C94C9B2-3A2F-4B33-A6FB-07B091F30477}"/>
            </a:ext>
          </a:extLst>
        </xdr:cNvPr>
        <xdr:cNvSpPr/>
      </xdr:nvSpPr>
      <xdr:spPr>
        <a:xfrm>
          <a:off x="1774190" y="13774602"/>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81</xdr:row>
      <xdr:rowOff>10342</xdr:rowOff>
    </xdr:to>
    <xdr:cxnSp macro="">
      <xdr:nvCxnSpPr>
        <xdr:cNvPr id="311" name="直線コネクタ 310">
          <a:extLst>
            <a:ext uri="{FF2B5EF4-FFF2-40B4-BE49-F238E27FC236}">
              <a16:creationId xmlns:a16="http://schemas.microsoft.com/office/drawing/2014/main" id="{C71AF106-947F-4A5B-B172-A22D980F0EC1}"/>
            </a:ext>
          </a:extLst>
        </xdr:cNvPr>
        <xdr:cNvCxnSpPr/>
      </xdr:nvCxnSpPr>
      <xdr:spPr>
        <a:xfrm>
          <a:off x="1828800" y="13829212"/>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162016</xdr:rowOff>
    </xdr:from>
    <xdr:to>
      <xdr:col>6</xdr:col>
      <xdr:colOff>38100</xdr:colOff>
      <xdr:row>80</xdr:row>
      <xdr:rowOff>92166</xdr:rowOff>
    </xdr:to>
    <xdr:sp macro="" textlink="">
      <xdr:nvSpPr>
        <xdr:cNvPr id="312" name="楕円 311">
          <a:extLst>
            <a:ext uri="{FF2B5EF4-FFF2-40B4-BE49-F238E27FC236}">
              <a16:creationId xmlns:a16="http://schemas.microsoft.com/office/drawing/2014/main" id="{FDA0976F-9BE3-490B-BDC4-3290135B802E}"/>
            </a:ext>
          </a:extLst>
        </xdr:cNvPr>
        <xdr:cNvSpPr/>
      </xdr:nvSpPr>
      <xdr:spPr>
        <a:xfrm>
          <a:off x="988060" y="137084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41366</xdr:rowOff>
    </xdr:from>
    <xdr:to>
      <xdr:col>10</xdr:col>
      <xdr:colOff>114300</xdr:colOff>
      <xdr:row>80</xdr:row>
      <xdr:rowOff>113212</xdr:rowOff>
    </xdr:to>
    <xdr:cxnSp macro="">
      <xdr:nvCxnSpPr>
        <xdr:cNvPr id="313" name="直線コネクタ 312">
          <a:extLst>
            <a:ext uri="{FF2B5EF4-FFF2-40B4-BE49-F238E27FC236}">
              <a16:creationId xmlns:a16="http://schemas.microsoft.com/office/drawing/2014/main" id="{861E0C0B-CB09-4BAB-A15B-C6B8A5602B80}"/>
            </a:ext>
          </a:extLst>
        </xdr:cNvPr>
        <xdr:cNvCxnSpPr/>
      </xdr:nvCxnSpPr>
      <xdr:spPr>
        <a:xfrm>
          <a:off x="1031240" y="13757366"/>
          <a:ext cx="79756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E085121B-3E5E-48E3-9E38-5FA53CF7A65C}"/>
            </a:ext>
          </a:extLst>
        </xdr:cNvPr>
        <xdr:cNvSpPr txBox="1"/>
      </xdr:nvSpPr>
      <xdr:spPr>
        <a:xfrm>
          <a:off x="3239144" y="1415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7657F1D7-C4FC-43DD-91A3-40B4D4599828}"/>
            </a:ext>
          </a:extLst>
        </xdr:cNvPr>
        <xdr:cNvSpPr txBox="1"/>
      </xdr:nvSpPr>
      <xdr:spPr>
        <a:xfrm>
          <a:off x="2439044" y="1411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88A59FB2-716D-4E44-A574-CB5CF583D875}"/>
            </a:ext>
          </a:extLst>
        </xdr:cNvPr>
        <xdr:cNvSpPr txBox="1"/>
      </xdr:nvSpPr>
      <xdr:spPr>
        <a:xfrm>
          <a:off x="164148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2D158E28-7A20-4ECF-A628-30D9573E75D6}"/>
            </a:ext>
          </a:extLst>
        </xdr:cNvPr>
        <xdr:cNvSpPr txBox="1"/>
      </xdr:nvSpPr>
      <xdr:spPr>
        <a:xfrm>
          <a:off x="855354" y="1405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146248</xdr:rowOff>
    </xdr:from>
    <xdr:ext cx="405111" cy="259045"/>
    <xdr:sp macro="" textlink="">
      <xdr:nvSpPr>
        <xdr:cNvPr id="318" name="n_1mainValue【公営住宅】&#10;有形固定資産減価償却率">
          <a:extLst>
            <a:ext uri="{FF2B5EF4-FFF2-40B4-BE49-F238E27FC236}">
              <a16:creationId xmlns:a16="http://schemas.microsoft.com/office/drawing/2014/main" id="{906F5C18-A34E-496F-AE24-61A1EB6751CD}"/>
            </a:ext>
          </a:extLst>
        </xdr:cNvPr>
        <xdr:cNvSpPr txBox="1"/>
      </xdr:nvSpPr>
      <xdr:spPr>
        <a:xfrm>
          <a:off x="3239144" y="1368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77669</xdr:rowOff>
    </xdr:from>
    <xdr:ext cx="405111" cy="259045"/>
    <xdr:sp macro="" textlink="">
      <xdr:nvSpPr>
        <xdr:cNvPr id="319" name="n_2mainValue【公営住宅】&#10;有形固定資産減価償却率">
          <a:extLst>
            <a:ext uri="{FF2B5EF4-FFF2-40B4-BE49-F238E27FC236}">
              <a16:creationId xmlns:a16="http://schemas.microsoft.com/office/drawing/2014/main" id="{199A2E0C-5729-47FE-A4A0-5049480B2C68}"/>
            </a:ext>
          </a:extLst>
        </xdr:cNvPr>
        <xdr:cNvSpPr txBox="1"/>
      </xdr:nvSpPr>
      <xdr:spPr>
        <a:xfrm>
          <a:off x="2439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9089</xdr:rowOff>
    </xdr:from>
    <xdr:ext cx="405111" cy="259045"/>
    <xdr:sp macro="" textlink="">
      <xdr:nvSpPr>
        <xdr:cNvPr id="320" name="n_3mainValue【公営住宅】&#10;有形固定資産減価償却率">
          <a:extLst>
            <a:ext uri="{FF2B5EF4-FFF2-40B4-BE49-F238E27FC236}">
              <a16:creationId xmlns:a16="http://schemas.microsoft.com/office/drawing/2014/main" id="{74A5DE63-0563-45CF-9D91-F8C0A8C3DBD3}"/>
            </a:ext>
          </a:extLst>
        </xdr:cNvPr>
        <xdr:cNvSpPr txBox="1"/>
      </xdr:nvSpPr>
      <xdr:spPr>
        <a:xfrm>
          <a:off x="1641484" y="1355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108693</xdr:rowOff>
    </xdr:from>
    <xdr:ext cx="405111" cy="259045"/>
    <xdr:sp macro="" textlink="">
      <xdr:nvSpPr>
        <xdr:cNvPr id="321" name="n_4mainValue【公営住宅】&#10;有形固定資産減価償却率">
          <a:extLst>
            <a:ext uri="{FF2B5EF4-FFF2-40B4-BE49-F238E27FC236}">
              <a16:creationId xmlns:a16="http://schemas.microsoft.com/office/drawing/2014/main" id="{76F76504-4F0C-489E-935E-1A31400AE5DA}"/>
            </a:ext>
          </a:extLst>
        </xdr:cNvPr>
        <xdr:cNvSpPr txBox="1"/>
      </xdr:nvSpPr>
      <xdr:spPr>
        <a:xfrm>
          <a:off x="855354" y="1347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728C8A1-E93C-4E89-9C38-E1A053FE6405}"/>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9E4F8C3-2FA5-41C4-99BF-D2E295F7AB80}"/>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D353943-7385-428D-A66E-748DA2BA07C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A3F7FFF-5F63-41F0-9662-27B21A104653}"/>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A7FA8AD-068B-44D2-86D7-61EDE8FA41B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BE1974A-1CE7-46CE-AA54-E8F9B5D3767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A4F3ADD-4CBA-4BDE-BFB4-30F5EAF46F83}"/>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089ED14-EED7-4EE3-B925-511FEC3AC287}"/>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2A6CE75-F1BC-49B7-B588-4008E14A6E1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41CF622-67EB-4C08-821D-6C2FB3F734A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4552BDB-E8BA-4F5E-85DF-6C9ECBA4EF8A}"/>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4966F92E-3F11-46C7-BF1B-14980BCCC714}"/>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DD36392-2C67-4B3D-B57B-DB0A079C63E4}"/>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398D6F6F-D74A-4C6D-BE04-DECE6AF2D5AF}"/>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79263F2-A59A-44E5-B1E1-21384E7AB2B4}"/>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F0AEE936-8356-478A-BDA9-11929E9CB9D3}"/>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4AD57990-9D65-4F8A-BA23-7F8361B13556}"/>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3B237EA4-99C8-458A-B52C-67EED16D5A57}"/>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BCB746F-7AEB-45F9-901D-9A9F4FE48B03}"/>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72925717-EAE6-4AE1-B03F-D35A04C0955E}"/>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A1AAE86-5C19-413F-84A2-4C65E80E2D4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C5B85198-A7C3-4F73-9341-792E9CA5A0DC}"/>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46AE2E5-2CCC-4A54-85AB-D2E67E04902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AC2B5614-6E5F-43E5-891C-8F343FAA9C53}"/>
            </a:ext>
          </a:extLst>
        </xdr:cNvPr>
        <xdr:cNvCxnSpPr/>
      </xdr:nvCxnSpPr>
      <xdr:spPr>
        <a:xfrm flipV="1">
          <a:off x="9429115" y="13560552"/>
          <a:ext cx="0" cy="129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D0839B-C32E-4D67-8DDB-D328E45BEDFD}"/>
            </a:ext>
          </a:extLst>
        </xdr:cNvPr>
        <xdr:cNvSpPr txBox="1"/>
      </xdr:nvSpPr>
      <xdr:spPr>
        <a:xfrm>
          <a:off x="946785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B2CAFC9C-F99F-4CF5-AF42-D292C1B98D3C}"/>
            </a:ext>
          </a:extLst>
        </xdr:cNvPr>
        <xdr:cNvCxnSpPr/>
      </xdr:nvCxnSpPr>
      <xdr:spPr>
        <a:xfrm>
          <a:off x="9356090" y="148532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FAD938E-64E4-4AA5-A1C3-E0D2B2A0077E}"/>
            </a:ext>
          </a:extLst>
        </xdr:cNvPr>
        <xdr:cNvSpPr txBox="1"/>
      </xdr:nvSpPr>
      <xdr:spPr>
        <a:xfrm>
          <a:off x="9467850" y="1333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CE302797-148E-4066-B2EA-4FC3F8C3F80E}"/>
            </a:ext>
          </a:extLst>
        </xdr:cNvPr>
        <xdr:cNvCxnSpPr/>
      </xdr:nvCxnSpPr>
      <xdr:spPr>
        <a:xfrm>
          <a:off x="9356090" y="135605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65C37770-3CF7-4166-8EA7-6406EDC4CB27}"/>
            </a:ext>
          </a:extLst>
        </xdr:cNvPr>
        <xdr:cNvSpPr txBox="1"/>
      </xdr:nvSpPr>
      <xdr:spPr>
        <a:xfrm>
          <a:off x="9467850" y="14146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CF09662A-16C8-43EC-9102-577487434E19}"/>
            </a:ext>
          </a:extLst>
        </xdr:cNvPr>
        <xdr:cNvSpPr/>
      </xdr:nvSpPr>
      <xdr:spPr>
        <a:xfrm>
          <a:off x="9394190" y="14289277"/>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2018D144-1292-48B2-8091-B1BDB2C4F2DC}"/>
            </a:ext>
          </a:extLst>
        </xdr:cNvPr>
        <xdr:cNvSpPr/>
      </xdr:nvSpPr>
      <xdr:spPr>
        <a:xfrm>
          <a:off x="8632190" y="142862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CFF05C04-011E-432E-8B47-41DC303C9A4C}"/>
            </a:ext>
          </a:extLst>
        </xdr:cNvPr>
        <xdr:cNvSpPr/>
      </xdr:nvSpPr>
      <xdr:spPr>
        <a:xfrm>
          <a:off x="7846060" y="142812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5A2398D6-9677-46A1-BC2D-81726D90B9E9}"/>
            </a:ext>
          </a:extLst>
        </xdr:cNvPr>
        <xdr:cNvSpPr/>
      </xdr:nvSpPr>
      <xdr:spPr>
        <a:xfrm>
          <a:off x="7029450" y="1427518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5AC90A8-450A-4480-964E-999FC9A69286}"/>
            </a:ext>
          </a:extLst>
        </xdr:cNvPr>
        <xdr:cNvSpPr/>
      </xdr:nvSpPr>
      <xdr:spPr>
        <a:xfrm>
          <a:off x="6231890" y="142393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ED1FBA0-6694-4C55-AE47-AE4A2414E73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DE31C2C-EB03-4D1B-9A32-BD496E2FF76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91B71C8-BE79-472E-A1FB-AE97A024F600}"/>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A9D47E6-7D99-4755-85FC-CA9E6BF81F3D}"/>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32EF4E9-F47D-47EA-9D59-389C985A7A4A}"/>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xdr:rowOff>
    </xdr:from>
    <xdr:to>
      <xdr:col>55</xdr:col>
      <xdr:colOff>50800</xdr:colOff>
      <xdr:row>86</xdr:row>
      <xdr:rowOff>105663</xdr:rowOff>
    </xdr:to>
    <xdr:sp macro="" textlink="">
      <xdr:nvSpPr>
        <xdr:cNvPr id="361" name="楕円 360">
          <a:extLst>
            <a:ext uri="{FF2B5EF4-FFF2-40B4-BE49-F238E27FC236}">
              <a16:creationId xmlns:a16="http://schemas.microsoft.com/office/drawing/2014/main" id="{739601E6-3860-45A3-A5A3-2483953B6A5F}"/>
            </a:ext>
          </a:extLst>
        </xdr:cNvPr>
        <xdr:cNvSpPr/>
      </xdr:nvSpPr>
      <xdr:spPr>
        <a:xfrm>
          <a:off x="9394190" y="1475066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90440</xdr:rowOff>
    </xdr:from>
    <xdr:ext cx="469744" cy="259045"/>
    <xdr:sp macro="" textlink="">
      <xdr:nvSpPr>
        <xdr:cNvPr id="362" name="【公営住宅】&#10;一人当たり面積該当値テキスト">
          <a:extLst>
            <a:ext uri="{FF2B5EF4-FFF2-40B4-BE49-F238E27FC236}">
              <a16:creationId xmlns:a16="http://schemas.microsoft.com/office/drawing/2014/main" id="{774BF626-41D0-41AF-AC84-59F2537D0A0F}"/>
            </a:ext>
          </a:extLst>
        </xdr:cNvPr>
        <xdr:cNvSpPr txBox="1"/>
      </xdr:nvSpPr>
      <xdr:spPr>
        <a:xfrm>
          <a:off x="9467850" y="1466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4063</xdr:rowOff>
    </xdr:from>
    <xdr:to>
      <xdr:col>50</xdr:col>
      <xdr:colOff>165100</xdr:colOff>
      <xdr:row>86</xdr:row>
      <xdr:rowOff>105663</xdr:rowOff>
    </xdr:to>
    <xdr:sp macro="" textlink="">
      <xdr:nvSpPr>
        <xdr:cNvPr id="363" name="楕円 362">
          <a:extLst>
            <a:ext uri="{FF2B5EF4-FFF2-40B4-BE49-F238E27FC236}">
              <a16:creationId xmlns:a16="http://schemas.microsoft.com/office/drawing/2014/main" id="{BFA86577-E41C-4C30-A1E9-61EBC638A548}"/>
            </a:ext>
          </a:extLst>
        </xdr:cNvPr>
        <xdr:cNvSpPr/>
      </xdr:nvSpPr>
      <xdr:spPr>
        <a:xfrm>
          <a:off x="8632190" y="147506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54863</xdr:rowOff>
    </xdr:from>
    <xdr:to>
      <xdr:col>55</xdr:col>
      <xdr:colOff>0</xdr:colOff>
      <xdr:row>86</xdr:row>
      <xdr:rowOff>54863</xdr:rowOff>
    </xdr:to>
    <xdr:cxnSp macro="">
      <xdr:nvCxnSpPr>
        <xdr:cNvPr id="364" name="直線コネクタ 363">
          <a:extLst>
            <a:ext uri="{FF2B5EF4-FFF2-40B4-BE49-F238E27FC236}">
              <a16:creationId xmlns:a16="http://schemas.microsoft.com/office/drawing/2014/main" id="{C9FA1E5A-940E-4707-BAAC-7A71BF6A1F66}"/>
            </a:ext>
          </a:extLst>
        </xdr:cNvPr>
        <xdr:cNvCxnSpPr/>
      </xdr:nvCxnSpPr>
      <xdr:spPr>
        <a:xfrm>
          <a:off x="8686800" y="1480337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4063</xdr:rowOff>
    </xdr:from>
    <xdr:to>
      <xdr:col>46</xdr:col>
      <xdr:colOff>38100</xdr:colOff>
      <xdr:row>86</xdr:row>
      <xdr:rowOff>105663</xdr:rowOff>
    </xdr:to>
    <xdr:sp macro="" textlink="">
      <xdr:nvSpPr>
        <xdr:cNvPr id="365" name="楕円 364">
          <a:extLst>
            <a:ext uri="{FF2B5EF4-FFF2-40B4-BE49-F238E27FC236}">
              <a16:creationId xmlns:a16="http://schemas.microsoft.com/office/drawing/2014/main" id="{BF417A4D-AF6C-4EB5-9EE2-F47FE002DE17}"/>
            </a:ext>
          </a:extLst>
        </xdr:cNvPr>
        <xdr:cNvSpPr/>
      </xdr:nvSpPr>
      <xdr:spPr>
        <a:xfrm>
          <a:off x="7846060" y="14750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54863</xdr:rowOff>
    </xdr:from>
    <xdr:to>
      <xdr:col>50</xdr:col>
      <xdr:colOff>114300</xdr:colOff>
      <xdr:row>86</xdr:row>
      <xdr:rowOff>54863</xdr:rowOff>
    </xdr:to>
    <xdr:cxnSp macro="">
      <xdr:nvCxnSpPr>
        <xdr:cNvPr id="366" name="直線コネクタ 365">
          <a:extLst>
            <a:ext uri="{FF2B5EF4-FFF2-40B4-BE49-F238E27FC236}">
              <a16:creationId xmlns:a16="http://schemas.microsoft.com/office/drawing/2014/main" id="{0ED21D2F-7972-4AF3-BD1A-232475798898}"/>
            </a:ext>
          </a:extLst>
        </xdr:cNvPr>
        <xdr:cNvCxnSpPr/>
      </xdr:nvCxnSpPr>
      <xdr:spPr>
        <a:xfrm>
          <a:off x="7889240" y="1480337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xdr:rowOff>
    </xdr:from>
    <xdr:to>
      <xdr:col>41</xdr:col>
      <xdr:colOff>101600</xdr:colOff>
      <xdr:row>86</xdr:row>
      <xdr:rowOff>104902</xdr:rowOff>
    </xdr:to>
    <xdr:sp macro="" textlink="">
      <xdr:nvSpPr>
        <xdr:cNvPr id="367" name="楕円 366">
          <a:extLst>
            <a:ext uri="{FF2B5EF4-FFF2-40B4-BE49-F238E27FC236}">
              <a16:creationId xmlns:a16="http://schemas.microsoft.com/office/drawing/2014/main" id="{2605DD8B-5B66-477B-8103-ABFB82AF3F01}"/>
            </a:ext>
          </a:extLst>
        </xdr:cNvPr>
        <xdr:cNvSpPr/>
      </xdr:nvSpPr>
      <xdr:spPr>
        <a:xfrm>
          <a:off x="7029450" y="147480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54102</xdr:rowOff>
    </xdr:from>
    <xdr:to>
      <xdr:col>45</xdr:col>
      <xdr:colOff>177800</xdr:colOff>
      <xdr:row>86</xdr:row>
      <xdr:rowOff>54863</xdr:rowOff>
    </xdr:to>
    <xdr:cxnSp macro="">
      <xdr:nvCxnSpPr>
        <xdr:cNvPr id="368" name="直線コネクタ 367">
          <a:extLst>
            <a:ext uri="{FF2B5EF4-FFF2-40B4-BE49-F238E27FC236}">
              <a16:creationId xmlns:a16="http://schemas.microsoft.com/office/drawing/2014/main" id="{E588D46C-8A5D-4217-8009-ADAF1A74B2B8}"/>
            </a:ext>
          </a:extLst>
        </xdr:cNvPr>
        <xdr:cNvCxnSpPr/>
      </xdr:nvCxnSpPr>
      <xdr:spPr>
        <a:xfrm>
          <a:off x="7084060" y="14802612"/>
          <a:ext cx="80518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3302</xdr:rowOff>
    </xdr:from>
    <xdr:to>
      <xdr:col>36</xdr:col>
      <xdr:colOff>165100</xdr:colOff>
      <xdr:row>86</xdr:row>
      <xdr:rowOff>104902</xdr:rowOff>
    </xdr:to>
    <xdr:sp macro="" textlink="">
      <xdr:nvSpPr>
        <xdr:cNvPr id="369" name="楕円 368">
          <a:extLst>
            <a:ext uri="{FF2B5EF4-FFF2-40B4-BE49-F238E27FC236}">
              <a16:creationId xmlns:a16="http://schemas.microsoft.com/office/drawing/2014/main" id="{972B9596-5634-4297-8A47-EC2097FFE5A6}"/>
            </a:ext>
          </a:extLst>
        </xdr:cNvPr>
        <xdr:cNvSpPr/>
      </xdr:nvSpPr>
      <xdr:spPr>
        <a:xfrm>
          <a:off x="6231890" y="147480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54102</xdr:rowOff>
    </xdr:from>
    <xdr:to>
      <xdr:col>41</xdr:col>
      <xdr:colOff>50800</xdr:colOff>
      <xdr:row>86</xdr:row>
      <xdr:rowOff>54102</xdr:rowOff>
    </xdr:to>
    <xdr:cxnSp macro="">
      <xdr:nvCxnSpPr>
        <xdr:cNvPr id="370" name="直線コネクタ 369">
          <a:extLst>
            <a:ext uri="{FF2B5EF4-FFF2-40B4-BE49-F238E27FC236}">
              <a16:creationId xmlns:a16="http://schemas.microsoft.com/office/drawing/2014/main" id="{23D6B15A-0F5A-4EC2-A3C0-ED2AD948F6EF}"/>
            </a:ext>
          </a:extLst>
        </xdr:cNvPr>
        <xdr:cNvCxnSpPr/>
      </xdr:nvCxnSpPr>
      <xdr:spPr>
        <a:xfrm>
          <a:off x="6286500" y="1480261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80BD970E-0A60-485D-9AFD-43DD3BD88597}"/>
            </a:ext>
          </a:extLst>
        </xdr:cNvPr>
        <xdr:cNvSpPr txBox="1"/>
      </xdr:nvSpPr>
      <xdr:spPr>
        <a:xfrm>
          <a:off x="8454467" y="140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1609548-39E9-4F5E-B339-CF15DEEE9F39}"/>
            </a:ext>
          </a:extLst>
        </xdr:cNvPr>
        <xdr:cNvSpPr txBox="1"/>
      </xdr:nvSpPr>
      <xdr:spPr>
        <a:xfrm>
          <a:off x="7673417" y="1405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C1ECBD78-AE64-4046-BC6C-0121456CF7E7}"/>
            </a:ext>
          </a:extLst>
        </xdr:cNvPr>
        <xdr:cNvSpPr txBox="1"/>
      </xdr:nvSpPr>
      <xdr:spPr>
        <a:xfrm>
          <a:off x="6866332" y="1405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2809FB5B-24AA-410C-9AD8-7526BE3CF1A4}"/>
            </a:ext>
          </a:extLst>
        </xdr:cNvPr>
        <xdr:cNvSpPr txBox="1"/>
      </xdr:nvSpPr>
      <xdr:spPr>
        <a:xfrm>
          <a:off x="6068772" y="140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96790</xdr:rowOff>
    </xdr:from>
    <xdr:ext cx="469744" cy="259045"/>
    <xdr:sp macro="" textlink="">
      <xdr:nvSpPr>
        <xdr:cNvPr id="375" name="n_1mainValue【公営住宅】&#10;一人当たり面積">
          <a:extLst>
            <a:ext uri="{FF2B5EF4-FFF2-40B4-BE49-F238E27FC236}">
              <a16:creationId xmlns:a16="http://schemas.microsoft.com/office/drawing/2014/main" id="{EBC29CA1-F171-455A-ACB4-D3313FE2CC37}"/>
            </a:ext>
          </a:extLst>
        </xdr:cNvPr>
        <xdr:cNvSpPr txBox="1"/>
      </xdr:nvSpPr>
      <xdr:spPr>
        <a:xfrm>
          <a:off x="8454467" y="148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96790</xdr:rowOff>
    </xdr:from>
    <xdr:ext cx="469744" cy="259045"/>
    <xdr:sp macro="" textlink="">
      <xdr:nvSpPr>
        <xdr:cNvPr id="376" name="n_2mainValue【公営住宅】&#10;一人当たり面積">
          <a:extLst>
            <a:ext uri="{FF2B5EF4-FFF2-40B4-BE49-F238E27FC236}">
              <a16:creationId xmlns:a16="http://schemas.microsoft.com/office/drawing/2014/main" id="{1BE05836-86C3-4EEB-A8D9-D8B573813938}"/>
            </a:ext>
          </a:extLst>
        </xdr:cNvPr>
        <xdr:cNvSpPr txBox="1"/>
      </xdr:nvSpPr>
      <xdr:spPr>
        <a:xfrm>
          <a:off x="7673417" y="148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96029</xdr:rowOff>
    </xdr:from>
    <xdr:ext cx="469744" cy="259045"/>
    <xdr:sp macro="" textlink="">
      <xdr:nvSpPr>
        <xdr:cNvPr id="377" name="n_3mainValue【公営住宅】&#10;一人当たり面積">
          <a:extLst>
            <a:ext uri="{FF2B5EF4-FFF2-40B4-BE49-F238E27FC236}">
              <a16:creationId xmlns:a16="http://schemas.microsoft.com/office/drawing/2014/main" id="{4FF0E598-993C-4BE6-8CD3-7759AF894B3A}"/>
            </a:ext>
          </a:extLst>
        </xdr:cNvPr>
        <xdr:cNvSpPr txBox="1"/>
      </xdr:nvSpPr>
      <xdr:spPr>
        <a:xfrm>
          <a:off x="6866332"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96029</xdr:rowOff>
    </xdr:from>
    <xdr:ext cx="469744" cy="259045"/>
    <xdr:sp macro="" textlink="">
      <xdr:nvSpPr>
        <xdr:cNvPr id="378" name="n_4mainValue【公営住宅】&#10;一人当たり面積">
          <a:extLst>
            <a:ext uri="{FF2B5EF4-FFF2-40B4-BE49-F238E27FC236}">
              <a16:creationId xmlns:a16="http://schemas.microsoft.com/office/drawing/2014/main" id="{606170C0-0CAD-42A0-AF29-F3ED6CFB8D8F}"/>
            </a:ext>
          </a:extLst>
        </xdr:cNvPr>
        <xdr:cNvSpPr txBox="1"/>
      </xdr:nvSpPr>
      <xdr:spPr>
        <a:xfrm>
          <a:off x="6068772"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0FE7C4C-D850-4B57-ACD0-F8C1E58B0859}"/>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AEE1CC1-362C-49A3-9D04-CC105214D5A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2E01AB7-4A90-4D85-B9E1-0981371255B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0FBC659-77C6-412C-904A-C1585BBEC04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BCFB779-4FD3-40A1-9C46-99C9C8E05E5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4FCC187-A717-4346-B31D-E1FE37F6923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246A240-D213-4C68-8D80-3FAA937301F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091E48E-469E-4C74-BB35-6599096F6191}"/>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5956190-5897-4DC7-97B0-A44B1EC9242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7C10CBE6-5CE9-4995-A706-1B142EEEAF4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26A10AEB-1908-4908-8EEE-4061080170C3}"/>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6B7F2CA-C888-43A6-BD41-16F1073576F3}"/>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75C2E11-1220-40AC-BB2C-11E85015C63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825ED18-A248-43D3-885C-CE68FA38491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47B70F3-ED1E-458C-B43E-53CC873E6CB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15114A0-61FB-4912-8BC5-63B345AA2FBE}"/>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C742E21-2ECF-4190-8933-91F216D9BDC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8F799A2-C8B4-456A-92CB-9D4914373F9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D8EBE14-2F3D-4E54-B0E3-F41B1196500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D7921CF-BAE6-4E4D-A19D-8E5B8608D02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4CF713B-4C97-4985-B8DE-2E091840E37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E7549DE-8986-4357-B3E3-A2BE5AFAC1F6}"/>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6613EA0-70CD-47F3-B7B8-3E224AD0D54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2670F870-5E96-456A-852F-A3B3B2DF8D73}"/>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B9B7F24-DF27-441A-ACA1-8E8687110D9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3E201C1D-16CE-4112-96BC-98242D2DFCC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0A4CC72-BD52-4D60-A929-186651ECDD8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F15D6C21-C768-42D7-825A-59F5899E3E02}"/>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F9AAC795-7752-4113-BE63-6E831E2F7E98}"/>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93CCBAE2-58E8-426B-852B-F0AE7B103E90}"/>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822EF6B4-9B1B-4565-8D29-739BF5D2E3EB}"/>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50A01D0A-3891-4150-B273-C2A0E89A60F6}"/>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88139270-C70A-4947-8EC3-3217B8C5C807}"/>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011B516C-67EA-42C6-908F-23D3486D0304}"/>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41532800-50C7-472C-9122-A507509DAA00}"/>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205BA4E8-192A-49EF-85D2-2DAF9455DA27}"/>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7FF86EF5-2018-4703-BCD4-C066F4F34830}"/>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07EDA9C-2F7A-463C-8D79-57FFE0D8036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170E311D-5635-4962-A7DF-D9B368569296}"/>
            </a:ext>
          </a:extLst>
        </xdr:cNvPr>
        <xdr:cNvCxnSpPr/>
      </xdr:nvCxnSpPr>
      <xdr:spPr>
        <a:xfrm flipV="1">
          <a:off x="14703424" y="6094476"/>
          <a:ext cx="0" cy="11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44F62C06-66D2-4D96-A4EE-B9314F1D3A75}"/>
            </a:ext>
          </a:extLst>
        </xdr:cNvPr>
        <xdr:cNvSpPr txBox="1"/>
      </xdr:nvSpPr>
      <xdr:spPr>
        <a:xfrm>
          <a:off x="14742160" y="725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86AEDAFA-7D2D-4509-8559-1A8E9A3B2812}"/>
            </a:ext>
          </a:extLst>
        </xdr:cNvPr>
        <xdr:cNvCxnSpPr/>
      </xdr:nvCxnSpPr>
      <xdr:spPr>
        <a:xfrm>
          <a:off x="14611350" y="72550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E6D83B6C-CC6B-42D0-AB47-548B225529F1}"/>
            </a:ext>
          </a:extLst>
        </xdr:cNvPr>
        <xdr:cNvSpPr txBox="1"/>
      </xdr:nvSpPr>
      <xdr:spPr>
        <a:xfrm>
          <a:off x="1474216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FB81B8DF-452F-4ABD-8941-89CE46310EB3}"/>
            </a:ext>
          </a:extLst>
        </xdr:cNvPr>
        <xdr:cNvCxnSpPr/>
      </xdr:nvCxnSpPr>
      <xdr:spPr>
        <a:xfrm>
          <a:off x="14611350" y="6094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65C4E28B-A1B4-43F5-85EA-79794DAEDE06}"/>
            </a:ext>
          </a:extLst>
        </xdr:cNvPr>
        <xdr:cNvSpPr txBox="1"/>
      </xdr:nvSpPr>
      <xdr:spPr>
        <a:xfrm>
          <a:off x="1474216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3420AB85-7B30-4ED7-B364-2129C4384A36}"/>
            </a:ext>
          </a:extLst>
        </xdr:cNvPr>
        <xdr:cNvSpPr/>
      </xdr:nvSpPr>
      <xdr:spPr>
        <a:xfrm>
          <a:off x="14649450" y="663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7C6EC930-808F-44D8-892B-E42E111F2D2E}"/>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614E7A06-3586-4A38-8DAD-E8716174875B}"/>
            </a:ext>
          </a:extLst>
        </xdr:cNvPr>
        <xdr:cNvSpPr/>
      </xdr:nvSpPr>
      <xdr:spPr>
        <a:xfrm>
          <a:off x="13089890" y="65820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359F5FD8-8DB7-4FE5-9E6E-6AB9B33842F5}"/>
            </a:ext>
          </a:extLst>
        </xdr:cNvPr>
        <xdr:cNvSpPr/>
      </xdr:nvSpPr>
      <xdr:spPr>
        <a:xfrm>
          <a:off x="12303760" y="65995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5EE17D20-12C7-4989-AAED-9F67F231D864}"/>
            </a:ext>
          </a:extLst>
        </xdr:cNvPr>
        <xdr:cNvSpPr/>
      </xdr:nvSpPr>
      <xdr:spPr>
        <a:xfrm>
          <a:off x="11487150" y="65972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0F43690-AB7D-401A-84FA-6717D700040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DA4D265-8E21-49B7-91B6-54F8CCCD7AE5}"/>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8182353-9424-4A2D-A200-0DEDFDD3DA4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DB70205-8278-4225-B2E4-4A1177582E3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1A5BC34-B8F0-4F0B-860B-BE9755A4885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89408</xdr:rowOff>
    </xdr:from>
    <xdr:to>
      <xdr:col>85</xdr:col>
      <xdr:colOff>177800</xdr:colOff>
      <xdr:row>37</xdr:row>
      <xdr:rowOff>19558</xdr:rowOff>
    </xdr:to>
    <xdr:sp macro="" textlink="">
      <xdr:nvSpPr>
        <xdr:cNvPr id="433" name="楕円 432">
          <a:extLst>
            <a:ext uri="{FF2B5EF4-FFF2-40B4-BE49-F238E27FC236}">
              <a16:creationId xmlns:a16="http://schemas.microsoft.com/office/drawing/2014/main" id="{E137A799-995C-448E-A89D-41FC9C5D83A1}"/>
            </a:ext>
          </a:extLst>
        </xdr:cNvPr>
        <xdr:cNvSpPr/>
      </xdr:nvSpPr>
      <xdr:spPr>
        <a:xfrm>
          <a:off x="14649450" y="626541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112285</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A9B2C220-349D-4EB4-B8EE-105CDF2BF26B}"/>
            </a:ext>
          </a:extLst>
        </xdr:cNvPr>
        <xdr:cNvSpPr txBox="1"/>
      </xdr:nvSpPr>
      <xdr:spPr>
        <a:xfrm>
          <a:off x="14742160" y="611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41402</xdr:rowOff>
    </xdr:from>
    <xdr:to>
      <xdr:col>81</xdr:col>
      <xdr:colOff>101600</xdr:colOff>
      <xdr:row>36</xdr:row>
      <xdr:rowOff>143002</xdr:rowOff>
    </xdr:to>
    <xdr:sp macro="" textlink="">
      <xdr:nvSpPr>
        <xdr:cNvPr id="435" name="楕円 434">
          <a:extLst>
            <a:ext uri="{FF2B5EF4-FFF2-40B4-BE49-F238E27FC236}">
              <a16:creationId xmlns:a16="http://schemas.microsoft.com/office/drawing/2014/main" id="{DA657C47-7ED4-417B-B310-DC69E521A18E}"/>
            </a:ext>
          </a:extLst>
        </xdr:cNvPr>
        <xdr:cNvSpPr/>
      </xdr:nvSpPr>
      <xdr:spPr>
        <a:xfrm>
          <a:off x="13887450" y="62136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92202</xdr:rowOff>
    </xdr:from>
    <xdr:to>
      <xdr:col>85</xdr:col>
      <xdr:colOff>127000</xdr:colOff>
      <xdr:row>36</xdr:row>
      <xdr:rowOff>140208</xdr:rowOff>
    </xdr:to>
    <xdr:cxnSp macro="">
      <xdr:nvCxnSpPr>
        <xdr:cNvPr id="436" name="直線コネクタ 435">
          <a:extLst>
            <a:ext uri="{FF2B5EF4-FFF2-40B4-BE49-F238E27FC236}">
              <a16:creationId xmlns:a16="http://schemas.microsoft.com/office/drawing/2014/main" id="{AAF02DC6-706A-46ED-88C1-88D42350E527}"/>
            </a:ext>
          </a:extLst>
        </xdr:cNvPr>
        <xdr:cNvCxnSpPr/>
      </xdr:nvCxnSpPr>
      <xdr:spPr>
        <a:xfrm>
          <a:off x="13942060" y="6268212"/>
          <a:ext cx="762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157988</xdr:rowOff>
    </xdr:from>
    <xdr:to>
      <xdr:col>76</xdr:col>
      <xdr:colOff>165100</xdr:colOff>
      <xdr:row>36</xdr:row>
      <xdr:rowOff>88138</xdr:rowOff>
    </xdr:to>
    <xdr:sp macro="" textlink="">
      <xdr:nvSpPr>
        <xdr:cNvPr id="437" name="楕円 436">
          <a:extLst>
            <a:ext uri="{FF2B5EF4-FFF2-40B4-BE49-F238E27FC236}">
              <a16:creationId xmlns:a16="http://schemas.microsoft.com/office/drawing/2014/main" id="{620BB887-6062-498F-B831-D7A6FD5D7DC0}"/>
            </a:ext>
          </a:extLst>
        </xdr:cNvPr>
        <xdr:cNvSpPr/>
      </xdr:nvSpPr>
      <xdr:spPr>
        <a:xfrm>
          <a:off x="13089890" y="616064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37338</xdr:rowOff>
    </xdr:from>
    <xdr:to>
      <xdr:col>81</xdr:col>
      <xdr:colOff>50800</xdr:colOff>
      <xdr:row>36</xdr:row>
      <xdr:rowOff>92202</xdr:rowOff>
    </xdr:to>
    <xdr:cxnSp macro="">
      <xdr:nvCxnSpPr>
        <xdr:cNvPr id="438" name="直線コネクタ 437">
          <a:extLst>
            <a:ext uri="{FF2B5EF4-FFF2-40B4-BE49-F238E27FC236}">
              <a16:creationId xmlns:a16="http://schemas.microsoft.com/office/drawing/2014/main" id="{E35B7816-B41E-411C-95D9-722A431E41DB}"/>
            </a:ext>
          </a:extLst>
        </xdr:cNvPr>
        <xdr:cNvCxnSpPr/>
      </xdr:nvCxnSpPr>
      <xdr:spPr>
        <a:xfrm>
          <a:off x="13144500" y="6209538"/>
          <a:ext cx="79756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100838</xdr:rowOff>
    </xdr:from>
    <xdr:to>
      <xdr:col>72</xdr:col>
      <xdr:colOff>38100</xdr:colOff>
      <xdr:row>36</xdr:row>
      <xdr:rowOff>30988</xdr:rowOff>
    </xdr:to>
    <xdr:sp macro="" textlink="">
      <xdr:nvSpPr>
        <xdr:cNvPr id="439" name="楕円 438">
          <a:extLst>
            <a:ext uri="{FF2B5EF4-FFF2-40B4-BE49-F238E27FC236}">
              <a16:creationId xmlns:a16="http://schemas.microsoft.com/office/drawing/2014/main" id="{3F091BEA-44A7-4D8E-9D28-4227A2AA3E51}"/>
            </a:ext>
          </a:extLst>
        </xdr:cNvPr>
        <xdr:cNvSpPr/>
      </xdr:nvSpPr>
      <xdr:spPr>
        <a:xfrm>
          <a:off x="12303760" y="609777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151638</xdr:rowOff>
    </xdr:from>
    <xdr:to>
      <xdr:col>76</xdr:col>
      <xdr:colOff>114300</xdr:colOff>
      <xdr:row>36</xdr:row>
      <xdr:rowOff>37338</xdr:rowOff>
    </xdr:to>
    <xdr:cxnSp macro="">
      <xdr:nvCxnSpPr>
        <xdr:cNvPr id="440" name="直線コネクタ 439">
          <a:extLst>
            <a:ext uri="{FF2B5EF4-FFF2-40B4-BE49-F238E27FC236}">
              <a16:creationId xmlns:a16="http://schemas.microsoft.com/office/drawing/2014/main" id="{278474EE-2EE9-48A5-A833-D95E352BE8D4}"/>
            </a:ext>
          </a:extLst>
        </xdr:cNvPr>
        <xdr:cNvCxnSpPr/>
      </xdr:nvCxnSpPr>
      <xdr:spPr>
        <a:xfrm>
          <a:off x="12346940" y="6152388"/>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114554</xdr:rowOff>
    </xdr:from>
    <xdr:to>
      <xdr:col>67</xdr:col>
      <xdr:colOff>101600</xdr:colOff>
      <xdr:row>36</xdr:row>
      <xdr:rowOff>44704</xdr:rowOff>
    </xdr:to>
    <xdr:sp macro="" textlink="">
      <xdr:nvSpPr>
        <xdr:cNvPr id="441" name="楕円 440">
          <a:extLst>
            <a:ext uri="{FF2B5EF4-FFF2-40B4-BE49-F238E27FC236}">
              <a16:creationId xmlns:a16="http://schemas.microsoft.com/office/drawing/2014/main" id="{11467424-7CF8-42CA-B671-611C1423D9D2}"/>
            </a:ext>
          </a:extLst>
        </xdr:cNvPr>
        <xdr:cNvSpPr/>
      </xdr:nvSpPr>
      <xdr:spPr>
        <a:xfrm>
          <a:off x="11487150" y="61153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151638</xdr:rowOff>
    </xdr:from>
    <xdr:to>
      <xdr:col>71</xdr:col>
      <xdr:colOff>177800</xdr:colOff>
      <xdr:row>35</xdr:row>
      <xdr:rowOff>165354</xdr:rowOff>
    </xdr:to>
    <xdr:cxnSp macro="">
      <xdr:nvCxnSpPr>
        <xdr:cNvPr id="442" name="直線コネクタ 441">
          <a:extLst>
            <a:ext uri="{FF2B5EF4-FFF2-40B4-BE49-F238E27FC236}">
              <a16:creationId xmlns:a16="http://schemas.microsoft.com/office/drawing/2014/main" id="{01FC3803-DBAC-4111-ABBD-8BE2590720CE}"/>
            </a:ext>
          </a:extLst>
        </xdr:cNvPr>
        <xdr:cNvCxnSpPr/>
      </xdr:nvCxnSpPr>
      <xdr:spPr>
        <a:xfrm flipV="1">
          <a:off x="11541760" y="6152388"/>
          <a:ext cx="80518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67217EA0-265B-496E-8D8F-420344736AB2}"/>
            </a:ext>
          </a:extLst>
        </xdr:cNvPr>
        <xdr:cNvSpPr txBox="1"/>
      </xdr:nvSpPr>
      <xdr:spPr>
        <a:xfrm>
          <a:off x="13738234" y="669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2E172E03-BD5E-4300-AF1D-700B15DEBC58}"/>
            </a:ext>
          </a:extLst>
        </xdr:cNvPr>
        <xdr:cNvSpPr txBox="1"/>
      </xdr:nvSpPr>
      <xdr:spPr>
        <a:xfrm>
          <a:off x="12957184" y="667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9597ECEE-2FEC-4ACD-A426-FF5FB2068FA1}"/>
            </a:ext>
          </a:extLst>
        </xdr:cNvPr>
        <xdr:cNvSpPr txBox="1"/>
      </xdr:nvSpPr>
      <xdr:spPr>
        <a:xfrm>
          <a:off x="1217105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971A6730-0274-4413-AB07-592691877A84}"/>
            </a:ext>
          </a:extLst>
        </xdr:cNvPr>
        <xdr:cNvSpPr txBox="1"/>
      </xdr:nvSpPr>
      <xdr:spPr>
        <a:xfrm>
          <a:off x="113544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159529</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3F231A04-15D9-4410-8F3E-DBE6C57DBBFD}"/>
            </a:ext>
          </a:extLst>
        </xdr:cNvPr>
        <xdr:cNvSpPr txBox="1"/>
      </xdr:nvSpPr>
      <xdr:spPr>
        <a:xfrm>
          <a:off x="13738234" y="599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104665</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86464720-3E9D-4254-97A5-9608AB81C062}"/>
            </a:ext>
          </a:extLst>
        </xdr:cNvPr>
        <xdr:cNvSpPr txBox="1"/>
      </xdr:nvSpPr>
      <xdr:spPr>
        <a:xfrm>
          <a:off x="12957184" y="59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47515</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CFF85A51-60FA-46D6-853A-15C04F48AA83}"/>
            </a:ext>
          </a:extLst>
        </xdr:cNvPr>
        <xdr:cNvSpPr txBox="1"/>
      </xdr:nvSpPr>
      <xdr:spPr>
        <a:xfrm>
          <a:off x="12171054" y="58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61231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18C493C7-7749-4F94-8B90-44F421296CCF}"/>
            </a:ext>
          </a:extLst>
        </xdr:cNvPr>
        <xdr:cNvSpPr txBox="1"/>
      </xdr:nvSpPr>
      <xdr:spPr>
        <a:xfrm>
          <a:off x="11354444"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7558ECFF-2A8B-42FC-825B-D9788C9E51A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AA58E830-2E2D-4188-988A-9E2AD6418A8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555546FF-8ED6-4A89-9132-D55C234EAD1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15DD921-B39B-4BC2-ACFF-9C64F87734B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F2801B1-46EA-482F-AC84-D1DFC8E50AD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7940239-0E6C-43F0-9C81-7F0FBDCF7CFC}"/>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B0413303-A3A3-42A7-AE92-426A32BE59B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D29745FE-73FD-435B-B564-6BD8B4F3879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47F9581-8EE4-43BD-8957-72025534A15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80F558A1-0937-4A23-8D23-74ECFA62DC2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629DBC18-CA78-4C21-976C-98589248177D}"/>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ED908D9F-FED2-4A54-ABF7-3EA1A7ABC80F}"/>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EC7CED69-8DF4-4C93-85BA-73527395ECA2}"/>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BEC5932C-72B1-4650-9EAB-9C8E14FC7C15}"/>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4B4ACABD-93F8-4627-A8D0-13245FBCE6A4}"/>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675113D7-E4B3-452D-A0A2-A979A319D3F5}"/>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894B97FD-FABA-4070-AD64-D0DBDB882C0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F3F0624A-5059-4759-A679-E032C238FEFD}"/>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C95AFE2C-7170-4A8A-95AE-C86C4A39F028}"/>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DBA4DBBD-F95E-4F2B-AF63-2213285D8167}"/>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8EAE32CB-6E88-4E93-B0BF-CA018AD0AA26}"/>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3867260D-276D-4838-A589-535D0E7CA0FE}"/>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893817E-25E6-46BC-94A8-579B8D428DC7}"/>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88364313-5725-446F-B8EC-B27F97DD5E95}"/>
            </a:ext>
          </a:extLst>
        </xdr:cNvPr>
        <xdr:cNvCxnSpPr/>
      </xdr:nvCxnSpPr>
      <xdr:spPr>
        <a:xfrm flipV="1">
          <a:off x="1994725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EE70562-FE2A-466C-8F2A-0EB364BEAA5A}"/>
            </a:ext>
          </a:extLst>
        </xdr:cNvPr>
        <xdr:cNvSpPr txBox="1"/>
      </xdr:nvSpPr>
      <xdr:spPr>
        <a:xfrm>
          <a:off x="19985990" y="72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3BDC23D3-E0D9-4BE0-B56F-5245AE764506}"/>
            </a:ext>
          </a:extLst>
        </xdr:cNvPr>
        <xdr:cNvCxnSpPr/>
      </xdr:nvCxnSpPr>
      <xdr:spPr>
        <a:xfrm>
          <a:off x="19885660" y="720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1FC4A84A-902E-42E1-A222-421CF92C92C6}"/>
            </a:ext>
          </a:extLst>
        </xdr:cNvPr>
        <xdr:cNvSpPr txBox="1"/>
      </xdr:nvSpPr>
      <xdr:spPr>
        <a:xfrm>
          <a:off x="19985990" y="55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8A30983F-1D4F-4A33-A05B-9D87362D661C}"/>
            </a:ext>
          </a:extLst>
        </xdr:cNvPr>
        <xdr:cNvCxnSpPr/>
      </xdr:nvCxnSpPr>
      <xdr:spPr>
        <a:xfrm>
          <a:off x="198856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3859AD1-C92B-4F47-BD56-176A568A5FF2}"/>
            </a:ext>
          </a:extLst>
        </xdr:cNvPr>
        <xdr:cNvSpPr txBox="1"/>
      </xdr:nvSpPr>
      <xdr:spPr>
        <a:xfrm>
          <a:off x="1998599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7E489BD2-2EEF-4BCB-8795-468AD234A4E0}"/>
            </a:ext>
          </a:extLst>
        </xdr:cNvPr>
        <xdr:cNvSpPr/>
      </xdr:nvSpPr>
      <xdr:spPr>
        <a:xfrm>
          <a:off x="19904710" y="66605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23D45AA1-AE94-49A6-B961-5ED370CB03A7}"/>
            </a:ext>
          </a:extLst>
        </xdr:cNvPr>
        <xdr:cNvSpPr/>
      </xdr:nvSpPr>
      <xdr:spPr>
        <a:xfrm>
          <a:off x="19161760" y="66795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AC36EDB3-09AE-4FCD-9EE5-C949CBC44DF3}"/>
            </a:ext>
          </a:extLst>
        </xdr:cNvPr>
        <xdr:cNvSpPr/>
      </xdr:nvSpPr>
      <xdr:spPr>
        <a:xfrm>
          <a:off x="18345150" y="66700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F6824668-E8E3-4F37-AB0A-723FEDC60D45}"/>
            </a:ext>
          </a:extLst>
        </xdr:cNvPr>
        <xdr:cNvSpPr/>
      </xdr:nvSpPr>
      <xdr:spPr>
        <a:xfrm>
          <a:off x="17547590" y="66700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206CFD16-F538-4051-8A92-055615C170DC}"/>
            </a:ext>
          </a:extLst>
        </xdr:cNvPr>
        <xdr:cNvSpPr/>
      </xdr:nvSpPr>
      <xdr:spPr>
        <a:xfrm>
          <a:off x="16761460" y="661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3D6D1DA-F4CF-4162-AB7B-FBD8357F5F7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D94296B-8EDE-4FC0-9F58-B6C459AD617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B5A003B-7C34-4A30-B783-0018FEB6478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DB0CDCB-FEB1-4AF1-8CBE-DA60AFEE5B1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70166E2-56D5-4DB8-BBF1-443FACF87E9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0" name="楕円 489">
          <a:extLst>
            <a:ext uri="{FF2B5EF4-FFF2-40B4-BE49-F238E27FC236}">
              <a16:creationId xmlns:a16="http://schemas.microsoft.com/office/drawing/2014/main" id="{CCBF38BB-8CCE-4C27-B1CB-F8F94A477CDF}"/>
            </a:ext>
          </a:extLst>
        </xdr:cNvPr>
        <xdr:cNvSpPr/>
      </xdr:nvSpPr>
      <xdr:spPr>
        <a:xfrm>
          <a:off x="19904710" y="68186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114317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EBBD99F-EF81-477B-AA50-13015D7C79A1}"/>
            </a:ext>
          </a:extLst>
        </xdr:cNvPr>
        <xdr:cNvSpPr txBox="1"/>
      </xdr:nvSpPr>
      <xdr:spPr>
        <a:xfrm>
          <a:off x="1998599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2" name="楕円 491">
          <a:extLst>
            <a:ext uri="{FF2B5EF4-FFF2-40B4-BE49-F238E27FC236}">
              <a16:creationId xmlns:a16="http://schemas.microsoft.com/office/drawing/2014/main" id="{7F9A3DD9-6990-4E0F-8F7D-A70AC87AC211}"/>
            </a:ext>
          </a:extLst>
        </xdr:cNvPr>
        <xdr:cNvSpPr/>
      </xdr:nvSpPr>
      <xdr:spPr>
        <a:xfrm>
          <a:off x="19161760" y="68186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15240</xdr:rowOff>
    </xdr:to>
    <xdr:cxnSp macro="">
      <xdr:nvCxnSpPr>
        <xdr:cNvPr id="493" name="直線コネクタ 492">
          <a:extLst>
            <a:ext uri="{FF2B5EF4-FFF2-40B4-BE49-F238E27FC236}">
              <a16:creationId xmlns:a16="http://schemas.microsoft.com/office/drawing/2014/main" id="{74897C8E-4BEB-4FB2-95A0-CDBFE24DA319}"/>
            </a:ext>
          </a:extLst>
        </xdr:cNvPr>
        <xdr:cNvCxnSpPr/>
      </xdr:nvCxnSpPr>
      <xdr:spPr>
        <a:xfrm>
          <a:off x="19204940" y="68770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4" name="楕円 493">
          <a:extLst>
            <a:ext uri="{FF2B5EF4-FFF2-40B4-BE49-F238E27FC236}">
              <a16:creationId xmlns:a16="http://schemas.microsoft.com/office/drawing/2014/main" id="{B6931FD2-581C-443F-9B99-6AD544EFD9A6}"/>
            </a:ext>
          </a:extLst>
        </xdr:cNvPr>
        <xdr:cNvSpPr/>
      </xdr:nvSpPr>
      <xdr:spPr>
        <a:xfrm>
          <a:off x="18345150" y="68186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95" name="直線コネクタ 494">
          <a:extLst>
            <a:ext uri="{FF2B5EF4-FFF2-40B4-BE49-F238E27FC236}">
              <a16:creationId xmlns:a16="http://schemas.microsoft.com/office/drawing/2014/main" id="{63787E94-1D57-4ACA-9B0D-052373567125}"/>
            </a:ext>
          </a:extLst>
        </xdr:cNvPr>
        <xdr:cNvCxnSpPr/>
      </xdr:nvCxnSpPr>
      <xdr:spPr>
        <a:xfrm>
          <a:off x="18399760" y="68770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96" name="楕円 495">
          <a:extLst>
            <a:ext uri="{FF2B5EF4-FFF2-40B4-BE49-F238E27FC236}">
              <a16:creationId xmlns:a16="http://schemas.microsoft.com/office/drawing/2014/main" id="{7E7EAC19-CBC6-453E-99AC-7CEF844786CE}"/>
            </a:ext>
          </a:extLst>
        </xdr:cNvPr>
        <xdr:cNvSpPr/>
      </xdr:nvSpPr>
      <xdr:spPr>
        <a:xfrm>
          <a:off x="17547590" y="68186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97" name="直線コネクタ 496">
          <a:extLst>
            <a:ext uri="{FF2B5EF4-FFF2-40B4-BE49-F238E27FC236}">
              <a16:creationId xmlns:a16="http://schemas.microsoft.com/office/drawing/2014/main" id="{FFA55270-6077-4C9A-B0A4-9BC11D109FB0}"/>
            </a:ext>
          </a:extLst>
        </xdr:cNvPr>
        <xdr:cNvCxnSpPr/>
      </xdr:nvCxnSpPr>
      <xdr:spPr>
        <a:xfrm>
          <a:off x="17602200" y="68770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498" name="楕円 497">
          <a:extLst>
            <a:ext uri="{FF2B5EF4-FFF2-40B4-BE49-F238E27FC236}">
              <a16:creationId xmlns:a16="http://schemas.microsoft.com/office/drawing/2014/main" id="{E80EE68C-1D65-4FAE-9330-B847A24203BA}"/>
            </a:ext>
          </a:extLst>
        </xdr:cNvPr>
        <xdr:cNvSpPr/>
      </xdr:nvSpPr>
      <xdr:spPr>
        <a:xfrm>
          <a:off x="16761460" y="68281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22860</xdr:rowOff>
    </xdr:to>
    <xdr:cxnSp macro="">
      <xdr:nvCxnSpPr>
        <xdr:cNvPr id="499" name="直線コネクタ 498">
          <a:extLst>
            <a:ext uri="{FF2B5EF4-FFF2-40B4-BE49-F238E27FC236}">
              <a16:creationId xmlns:a16="http://schemas.microsoft.com/office/drawing/2014/main" id="{26E3899C-ED42-4F4D-995C-8F92F2BBE7B4}"/>
            </a:ext>
          </a:extLst>
        </xdr:cNvPr>
        <xdr:cNvCxnSpPr/>
      </xdr:nvCxnSpPr>
      <xdr:spPr>
        <a:xfrm flipV="1">
          <a:off x="16804640" y="68770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D446720B-02D5-411D-B1C6-48F960EAC432}"/>
            </a:ext>
          </a:extLst>
        </xdr:cNvPr>
        <xdr:cNvSpPr txBox="1"/>
      </xdr:nvSpPr>
      <xdr:spPr>
        <a:xfrm>
          <a:off x="18982132"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A767F13A-2B97-4BA9-AFF5-B8946B25211E}"/>
            </a:ext>
          </a:extLst>
        </xdr:cNvPr>
        <xdr:cNvSpPr txBox="1"/>
      </xdr:nvSpPr>
      <xdr:spPr>
        <a:xfrm>
          <a:off x="18182032"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AE84AD1-0A9D-4E42-B61C-4AABF8A049F8}"/>
            </a:ext>
          </a:extLst>
        </xdr:cNvPr>
        <xdr:cNvSpPr txBox="1"/>
      </xdr:nvSpPr>
      <xdr:spPr>
        <a:xfrm>
          <a:off x="17384472"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1F5E55E-AD81-474C-87A4-FAFA76D09CEB}"/>
            </a:ext>
          </a:extLst>
        </xdr:cNvPr>
        <xdr:cNvSpPr txBox="1"/>
      </xdr:nvSpPr>
      <xdr:spPr>
        <a:xfrm>
          <a:off x="1658881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6167C4A7-9546-487A-8668-B39DFAD51A78}"/>
            </a:ext>
          </a:extLst>
        </xdr:cNvPr>
        <xdr:cNvSpPr txBox="1"/>
      </xdr:nvSpPr>
      <xdr:spPr>
        <a:xfrm>
          <a:off x="1898213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FC751F8-6D35-4372-8275-D54D37BA37C3}"/>
            </a:ext>
          </a:extLst>
        </xdr:cNvPr>
        <xdr:cNvSpPr txBox="1"/>
      </xdr:nvSpPr>
      <xdr:spPr>
        <a:xfrm>
          <a:off x="1818203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998A6E67-7CA4-4B0B-951A-AB3173AF65B2}"/>
            </a:ext>
          </a:extLst>
        </xdr:cNvPr>
        <xdr:cNvSpPr txBox="1"/>
      </xdr:nvSpPr>
      <xdr:spPr>
        <a:xfrm>
          <a:off x="1738447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64787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0F41231-D56F-463A-A810-FDC47599757B}"/>
            </a:ext>
          </a:extLst>
        </xdr:cNvPr>
        <xdr:cNvSpPr txBox="1"/>
      </xdr:nvSpPr>
      <xdr:spPr>
        <a:xfrm>
          <a:off x="16588817" y="692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ED8C5072-EF71-4FA8-8B48-25C533D3331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21685B1-D347-4E49-BF62-E0C6CBCF65EA}"/>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0FFD8D9-1DD7-4B7D-8968-744B2BB95C3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B2449639-2FDE-4C1A-8554-2C9906B8436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B933799-2520-4478-ACD8-00EA502E72C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DAD49E0E-1778-4512-B67F-D0732A68D97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4C01C35-973F-4B79-A507-63F1FD1DB5A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53FAFA6-2D23-4466-BFD4-5AEB6971661D}"/>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5E4B67E-9638-43E8-A67F-C1C16FD1DB1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F7596D9-6E97-4EE8-AEAB-72325035AC13}"/>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D51EC6E-7203-42AA-A97B-2081B4D8867D}"/>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A32389E3-CC0D-4C98-83F5-FA189F025DBD}"/>
            </a:ext>
          </a:extLst>
        </xdr:cNvPr>
        <xdr:cNvCxnSpPr/>
      </xdr:nvCxnSpPr>
      <xdr:spPr>
        <a:xfrm>
          <a:off x="1120394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EFFEB864-6843-4A9F-88A2-0C77E797B09E}"/>
            </a:ext>
          </a:extLst>
        </xdr:cNvPr>
        <xdr:cNvSpPr txBox="1"/>
      </xdr:nvSpPr>
      <xdr:spPr>
        <a:xfrm>
          <a:off x="10842791" y="107181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D3F6AA0C-6CFA-4948-8E5F-5423056441EE}"/>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B7DB289-2683-4EDC-8446-E2756B15F7E2}"/>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65A350CD-5B9D-472F-A022-ACD76161E211}"/>
            </a:ext>
          </a:extLst>
        </xdr:cNvPr>
        <xdr:cNvCxnSpPr/>
      </xdr:nvCxnSpPr>
      <xdr:spPr>
        <a:xfrm>
          <a:off x="1120394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06213D68-3365-46DC-A882-7B8490DE6453}"/>
            </a:ext>
          </a:extLst>
        </xdr:cNvPr>
        <xdr:cNvSpPr txBox="1"/>
      </xdr:nvSpPr>
      <xdr:spPr>
        <a:xfrm>
          <a:off x="10842791" y="9571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98C089CC-585D-49DD-9C26-3B34766EC2B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47622CDF-5425-4635-878F-B5E64636795E}"/>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E4D5D6B1-06A9-494D-A0ED-2B9283518BA6}"/>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C36091A0-0F91-482F-AD25-C114A1423F46}"/>
            </a:ext>
          </a:extLst>
        </xdr:cNvPr>
        <xdr:cNvCxnSpPr/>
      </xdr:nvCxnSpPr>
      <xdr:spPr>
        <a:xfrm flipV="1">
          <a:off x="14703424" y="9546907"/>
          <a:ext cx="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4A9B8439-E88D-48F9-B342-CA4E0354D97C}"/>
            </a:ext>
          </a:extLst>
        </xdr:cNvPr>
        <xdr:cNvSpPr txBox="1"/>
      </xdr:nvSpPr>
      <xdr:spPr>
        <a:xfrm>
          <a:off x="1474216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C207826F-4FE6-4906-8670-BB62CA213354}"/>
            </a:ext>
          </a:extLst>
        </xdr:cNvPr>
        <xdr:cNvCxnSpPr/>
      </xdr:nvCxnSpPr>
      <xdr:spPr>
        <a:xfrm>
          <a:off x="14611350" y="10999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E82D8442-55B2-484B-B7C2-A79C69980142}"/>
            </a:ext>
          </a:extLst>
        </xdr:cNvPr>
        <xdr:cNvSpPr txBox="1"/>
      </xdr:nvSpPr>
      <xdr:spPr>
        <a:xfrm>
          <a:off x="14742160" y="931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8862123E-2FB8-4858-BF58-E029E6AD7BC4}"/>
            </a:ext>
          </a:extLst>
        </xdr:cNvPr>
        <xdr:cNvCxnSpPr/>
      </xdr:nvCxnSpPr>
      <xdr:spPr>
        <a:xfrm>
          <a:off x="14611350" y="9546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D73B2365-51E6-46C5-B5AD-C9D4797DF077}"/>
            </a:ext>
          </a:extLst>
        </xdr:cNvPr>
        <xdr:cNvSpPr txBox="1"/>
      </xdr:nvSpPr>
      <xdr:spPr>
        <a:xfrm>
          <a:off x="1474216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534171FF-7FA2-4622-A11F-B46D055E2B8C}"/>
            </a:ext>
          </a:extLst>
        </xdr:cNvPr>
        <xdr:cNvSpPr/>
      </xdr:nvSpPr>
      <xdr:spPr>
        <a:xfrm>
          <a:off x="14649450" y="1041812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70026AE6-5A46-47C3-A02D-4E92ED6ED174}"/>
            </a:ext>
          </a:extLst>
        </xdr:cNvPr>
        <xdr:cNvSpPr/>
      </xdr:nvSpPr>
      <xdr:spPr>
        <a:xfrm>
          <a:off x="13887450" y="1041241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B336298D-1925-4F69-847C-8D6D880AF79B}"/>
            </a:ext>
          </a:extLst>
        </xdr:cNvPr>
        <xdr:cNvSpPr/>
      </xdr:nvSpPr>
      <xdr:spPr>
        <a:xfrm>
          <a:off x="13089890" y="103886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49F2C9FE-167B-4A51-BB4A-DF07D4960739}"/>
            </a:ext>
          </a:extLst>
        </xdr:cNvPr>
        <xdr:cNvSpPr/>
      </xdr:nvSpPr>
      <xdr:spPr>
        <a:xfrm>
          <a:off x="12303760" y="1036478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AB129E30-9A4F-4AA9-81A0-A1217CBDAABE}"/>
            </a:ext>
          </a:extLst>
        </xdr:cNvPr>
        <xdr:cNvSpPr/>
      </xdr:nvSpPr>
      <xdr:spPr>
        <a:xfrm>
          <a:off x="114871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6A8E4B6E-095E-431E-B567-2274B6CC27A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76DEB29-837E-46C0-BD26-2D7C88A4E584}"/>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15853E7-62D4-4031-9B7E-C63C4AF8C59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0203ACC-DF3D-44AC-B589-ED9BF7BD91B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7449D9A-7DA7-4745-8AA2-DE2380D6195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34925</xdr:rowOff>
    </xdr:from>
    <xdr:to>
      <xdr:col>85</xdr:col>
      <xdr:colOff>177800</xdr:colOff>
      <xdr:row>60</xdr:row>
      <xdr:rowOff>136525</xdr:rowOff>
    </xdr:to>
    <xdr:sp macro="" textlink="">
      <xdr:nvSpPr>
        <xdr:cNvPr id="544" name="楕円 543">
          <a:extLst>
            <a:ext uri="{FF2B5EF4-FFF2-40B4-BE49-F238E27FC236}">
              <a16:creationId xmlns:a16="http://schemas.microsoft.com/office/drawing/2014/main" id="{1122D011-3EFD-4E70-A9D5-462D6D78B095}"/>
            </a:ext>
          </a:extLst>
        </xdr:cNvPr>
        <xdr:cNvSpPr/>
      </xdr:nvSpPr>
      <xdr:spPr>
        <a:xfrm>
          <a:off x="14649450" y="103219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57802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5C7EDA65-56AE-41F3-8E63-536440CE6591}"/>
            </a:ext>
          </a:extLst>
        </xdr:cNvPr>
        <xdr:cNvSpPr txBox="1"/>
      </xdr:nvSpPr>
      <xdr:spPr>
        <a:xfrm>
          <a:off x="14742160"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3493</xdr:rowOff>
    </xdr:from>
    <xdr:to>
      <xdr:col>81</xdr:col>
      <xdr:colOff>101600</xdr:colOff>
      <xdr:row>60</xdr:row>
      <xdr:rowOff>105093</xdr:rowOff>
    </xdr:to>
    <xdr:sp macro="" textlink="">
      <xdr:nvSpPr>
        <xdr:cNvPr id="546" name="楕円 545">
          <a:extLst>
            <a:ext uri="{FF2B5EF4-FFF2-40B4-BE49-F238E27FC236}">
              <a16:creationId xmlns:a16="http://schemas.microsoft.com/office/drawing/2014/main" id="{828B031C-50CC-40EB-BEC1-CB845713617A}"/>
            </a:ext>
          </a:extLst>
        </xdr:cNvPr>
        <xdr:cNvSpPr/>
      </xdr:nvSpPr>
      <xdr:spPr>
        <a:xfrm>
          <a:off x="13887450" y="1029049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54293</xdr:rowOff>
    </xdr:from>
    <xdr:to>
      <xdr:col>85</xdr:col>
      <xdr:colOff>127000</xdr:colOff>
      <xdr:row>60</xdr:row>
      <xdr:rowOff>85725</xdr:rowOff>
    </xdr:to>
    <xdr:cxnSp macro="">
      <xdr:nvCxnSpPr>
        <xdr:cNvPr id="547" name="直線コネクタ 546">
          <a:extLst>
            <a:ext uri="{FF2B5EF4-FFF2-40B4-BE49-F238E27FC236}">
              <a16:creationId xmlns:a16="http://schemas.microsoft.com/office/drawing/2014/main" id="{1B666912-1A34-4282-87C0-1B68CCD3A9E7}"/>
            </a:ext>
          </a:extLst>
        </xdr:cNvPr>
        <xdr:cNvCxnSpPr/>
      </xdr:nvCxnSpPr>
      <xdr:spPr>
        <a:xfrm>
          <a:off x="13942060" y="10345103"/>
          <a:ext cx="762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14922</xdr:rowOff>
    </xdr:from>
    <xdr:to>
      <xdr:col>76</xdr:col>
      <xdr:colOff>165100</xdr:colOff>
      <xdr:row>60</xdr:row>
      <xdr:rowOff>116522</xdr:rowOff>
    </xdr:to>
    <xdr:sp macro="" textlink="">
      <xdr:nvSpPr>
        <xdr:cNvPr id="548" name="楕円 547">
          <a:extLst>
            <a:ext uri="{FF2B5EF4-FFF2-40B4-BE49-F238E27FC236}">
              <a16:creationId xmlns:a16="http://schemas.microsoft.com/office/drawing/2014/main" id="{117DB174-9278-4A43-BA7D-CCEC54AF9BA3}"/>
            </a:ext>
          </a:extLst>
        </xdr:cNvPr>
        <xdr:cNvSpPr/>
      </xdr:nvSpPr>
      <xdr:spPr>
        <a:xfrm>
          <a:off x="13089890" y="1030573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54293</xdr:rowOff>
    </xdr:from>
    <xdr:to>
      <xdr:col>81</xdr:col>
      <xdr:colOff>50800</xdr:colOff>
      <xdr:row>60</xdr:row>
      <xdr:rowOff>65722</xdr:rowOff>
    </xdr:to>
    <xdr:cxnSp macro="">
      <xdr:nvCxnSpPr>
        <xdr:cNvPr id="549" name="直線コネクタ 548">
          <a:extLst>
            <a:ext uri="{FF2B5EF4-FFF2-40B4-BE49-F238E27FC236}">
              <a16:creationId xmlns:a16="http://schemas.microsoft.com/office/drawing/2014/main" id="{012D40D3-73F0-487A-9D43-F16D40ED65F4}"/>
            </a:ext>
          </a:extLst>
        </xdr:cNvPr>
        <xdr:cNvCxnSpPr/>
      </xdr:nvCxnSpPr>
      <xdr:spPr>
        <a:xfrm flipV="1">
          <a:off x="13144500" y="10345103"/>
          <a:ext cx="7975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550" name="楕円 549">
          <a:extLst>
            <a:ext uri="{FF2B5EF4-FFF2-40B4-BE49-F238E27FC236}">
              <a16:creationId xmlns:a16="http://schemas.microsoft.com/office/drawing/2014/main" id="{757DF006-F2AB-45FB-868C-1279F678C988}"/>
            </a:ext>
          </a:extLst>
        </xdr:cNvPr>
        <xdr:cNvSpPr/>
      </xdr:nvSpPr>
      <xdr:spPr>
        <a:xfrm>
          <a:off x="12303760" y="102495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65722</xdr:rowOff>
    </xdr:to>
    <xdr:cxnSp macro="">
      <xdr:nvCxnSpPr>
        <xdr:cNvPr id="551" name="直線コネクタ 550">
          <a:extLst>
            <a:ext uri="{FF2B5EF4-FFF2-40B4-BE49-F238E27FC236}">
              <a16:creationId xmlns:a16="http://schemas.microsoft.com/office/drawing/2014/main" id="{FC5769E6-96A7-42C1-B0D1-EE96F0B0072F}"/>
            </a:ext>
          </a:extLst>
        </xdr:cNvPr>
        <xdr:cNvCxnSpPr/>
      </xdr:nvCxnSpPr>
      <xdr:spPr>
        <a:xfrm>
          <a:off x="12346940" y="10307955"/>
          <a:ext cx="79756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123507</xdr:rowOff>
    </xdr:from>
    <xdr:to>
      <xdr:col>67</xdr:col>
      <xdr:colOff>101600</xdr:colOff>
      <xdr:row>60</xdr:row>
      <xdr:rowOff>53657</xdr:rowOff>
    </xdr:to>
    <xdr:sp macro="" textlink="">
      <xdr:nvSpPr>
        <xdr:cNvPr id="552" name="楕円 551">
          <a:extLst>
            <a:ext uri="{FF2B5EF4-FFF2-40B4-BE49-F238E27FC236}">
              <a16:creationId xmlns:a16="http://schemas.microsoft.com/office/drawing/2014/main" id="{60D08B7C-5A20-46A2-82CB-C9A717B0A5BF}"/>
            </a:ext>
          </a:extLst>
        </xdr:cNvPr>
        <xdr:cNvSpPr/>
      </xdr:nvSpPr>
      <xdr:spPr>
        <a:xfrm>
          <a:off x="11487150" y="1024096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2857</xdr:rowOff>
    </xdr:from>
    <xdr:to>
      <xdr:col>71</xdr:col>
      <xdr:colOff>177800</xdr:colOff>
      <xdr:row>60</xdr:row>
      <xdr:rowOff>17145</xdr:rowOff>
    </xdr:to>
    <xdr:cxnSp macro="">
      <xdr:nvCxnSpPr>
        <xdr:cNvPr id="553" name="直線コネクタ 552">
          <a:extLst>
            <a:ext uri="{FF2B5EF4-FFF2-40B4-BE49-F238E27FC236}">
              <a16:creationId xmlns:a16="http://schemas.microsoft.com/office/drawing/2014/main" id="{7238CC15-EA00-4C49-B4BE-22BDF8A93281}"/>
            </a:ext>
          </a:extLst>
        </xdr:cNvPr>
        <xdr:cNvCxnSpPr/>
      </xdr:nvCxnSpPr>
      <xdr:spPr>
        <a:xfrm>
          <a:off x="11541760" y="10289857"/>
          <a:ext cx="80518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a:extLst>
            <a:ext uri="{FF2B5EF4-FFF2-40B4-BE49-F238E27FC236}">
              <a16:creationId xmlns:a16="http://schemas.microsoft.com/office/drawing/2014/main" id="{F357D8DA-594A-4038-B1F3-56FAA68E9E9D}"/>
            </a:ext>
          </a:extLst>
        </xdr:cNvPr>
        <xdr:cNvSpPr txBox="1"/>
      </xdr:nvSpPr>
      <xdr:spPr>
        <a:xfrm>
          <a:off x="13738234" y="1050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a:extLst>
            <a:ext uri="{FF2B5EF4-FFF2-40B4-BE49-F238E27FC236}">
              <a16:creationId xmlns:a16="http://schemas.microsoft.com/office/drawing/2014/main" id="{3A1E2EE2-BF0D-4F6C-B1D5-71EB49C95233}"/>
            </a:ext>
          </a:extLst>
        </xdr:cNvPr>
        <xdr:cNvSpPr txBox="1"/>
      </xdr:nvSpPr>
      <xdr:spPr>
        <a:xfrm>
          <a:off x="1295718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a:extLst>
            <a:ext uri="{FF2B5EF4-FFF2-40B4-BE49-F238E27FC236}">
              <a16:creationId xmlns:a16="http://schemas.microsoft.com/office/drawing/2014/main" id="{B4B0659F-3ACC-49A9-8E47-BADB9BD5774E}"/>
            </a:ext>
          </a:extLst>
        </xdr:cNvPr>
        <xdr:cNvSpPr txBox="1"/>
      </xdr:nvSpPr>
      <xdr:spPr>
        <a:xfrm>
          <a:off x="12171054" y="10461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a:extLst>
            <a:ext uri="{FF2B5EF4-FFF2-40B4-BE49-F238E27FC236}">
              <a16:creationId xmlns:a16="http://schemas.microsoft.com/office/drawing/2014/main" id="{E092AADB-6811-4143-99DE-4CEC1A8D4B93}"/>
            </a:ext>
          </a:extLst>
        </xdr:cNvPr>
        <xdr:cNvSpPr txBox="1"/>
      </xdr:nvSpPr>
      <xdr:spPr>
        <a:xfrm>
          <a:off x="113544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121620</xdr:rowOff>
    </xdr:from>
    <xdr:ext cx="405111" cy="259045"/>
    <xdr:sp macro="" textlink="">
      <xdr:nvSpPr>
        <xdr:cNvPr id="558" name="n_1mainValue【学校施設】&#10;有形固定資産減価償却率">
          <a:extLst>
            <a:ext uri="{FF2B5EF4-FFF2-40B4-BE49-F238E27FC236}">
              <a16:creationId xmlns:a16="http://schemas.microsoft.com/office/drawing/2014/main" id="{CB692363-8925-458A-889E-2CE744FB46D2}"/>
            </a:ext>
          </a:extLst>
        </xdr:cNvPr>
        <xdr:cNvSpPr txBox="1"/>
      </xdr:nvSpPr>
      <xdr:spPr>
        <a:xfrm>
          <a:off x="13738234" y="1006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133049</xdr:rowOff>
    </xdr:from>
    <xdr:ext cx="405111" cy="259045"/>
    <xdr:sp macro="" textlink="">
      <xdr:nvSpPr>
        <xdr:cNvPr id="559" name="n_2mainValue【学校施設】&#10;有形固定資産減価償却率">
          <a:extLst>
            <a:ext uri="{FF2B5EF4-FFF2-40B4-BE49-F238E27FC236}">
              <a16:creationId xmlns:a16="http://schemas.microsoft.com/office/drawing/2014/main" id="{86BE027C-0E17-4C00-BCF7-1001AE30F83B}"/>
            </a:ext>
          </a:extLst>
        </xdr:cNvPr>
        <xdr:cNvSpPr txBox="1"/>
      </xdr:nvSpPr>
      <xdr:spPr>
        <a:xfrm>
          <a:off x="12957184" y="10080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84472</xdr:rowOff>
    </xdr:from>
    <xdr:ext cx="405111" cy="259045"/>
    <xdr:sp macro="" textlink="">
      <xdr:nvSpPr>
        <xdr:cNvPr id="560" name="n_3mainValue【学校施設】&#10;有形固定資産減価償却率">
          <a:extLst>
            <a:ext uri="{FF2B5EF4-FFF2-40B4-BE49-F238E27FC236}">
              <a16:creationId xmlns:a16="http://schemas.microsoft.com/office/drawing/2014/main" id="{DD750E9E-320B-4199-A76A-BC0813E582F2}"/>
            </a:ext>
          </a:extLst>
        </xdr:cNvPr>
        <xdr:cNvSpPr txBox="1"/>
      </xdr:nvSpPr>
      <xdr:spPr>
        <a:xfrm>
          <a:off x="1217105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70184</xdr:rowOff>
    </xdr:from>
    <xdr:ext cx="405111" cy="259045"/>
    <xdr:sp macro="" textlink="">
      <xdr:nvSpPr>
        <xdr:cNvPr id="561" name="n_4mainValue【学校施設】&#10;有形固定資産減価償却率">
          <a:extLst>
            <a:ext uri="{FF2B5EF4-FFF2-40B4-BE49-F238E27FC236}">
              <a16:creationId xmlns:a16="http://schemas.microsoft.com/office/drawing/2014/main" id="{93224548-7B7E-4709-A260-26D241C8EE74}"/>
            </a:ext>
          </a:extLst>
        </xdr:cNvPr>
        <xdr:cNvSpPr txBox="1"/>
      </xdr:nvSpPr>
      <xdr:spPr>
        <a:xfrm>
          <a:off x="11354444" y="10012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DA0C442A-5E34-47A9-A195-FDCD6D8D7A2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AF21F213-C8BC-4262-8436-202854C5897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C2D19B7E-9AC5-408F-8655-EB239902712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CCB0B394-FB00-4897-9899-ADD051125385}"/>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C7DCBCA2-DA70-4A9A-9DEB-6F294AE3449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8884357E-7C2D-40C1-BD0C-E6F3D8627C9C}"/>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31351067-887E-40BD-95AA-79BE3E3D042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68E90BFE-0EF7-4490-B899-79F714C71D6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46EE47F9-5A02-4E0E-989A-BCC73D503A14}"/>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2AC9E8E8-C8ED-41AF-92F9-0061D3C97CB4}"/>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9D1A2245-3D47-4D17-A7ED-AF30100C693D}"/>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1B45CAA7-51A5-4A6B-B177-51A4BA46FE9F}"/>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8F848119-F1AB-4D78-9D32-95E31B25CC80}"/>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E11441FD-43B9-47C1-B943-2E6D8B1B3226}"/>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B720F2FE-9D8F-4CAD-94D4-72601DD0D6E3}"/>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A5ADEFA2-A0E1-44F8-88FA-2ABE21289F2A}"/>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B49CF280-FB9B-401C-9C53-104F10EDA17A}"/>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D3BB4658-60BB-4512-809E-DF6F63FF6D82}"/>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DF455BDD-DE09-4039-9223-C44815F99358}"/>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620D07DF-6900-406A-A762-7629FB0C7360}"/>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4A4AE624-53A4-4668-9DBE-ADE0C829BCEC}"/>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52B0F302-CE35-4A2A-A026-17203A9F4B4E}"/>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FEB4BC8A-6D93-44B6-9510-94B5B5B2EC47}"/>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FA8D1AEE-37AB-42A3-ACC2-1B6E55CE2BDE}"/>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A3CB9791-F512-4189-B028-B440332FA0A9}"/>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514A6714-3AB6-4DFC-A5C5-751DEBDFDF90}"/>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BFACF8B0-E3FC-4970-94BB-8E8F1FDD9D85}"/>
            </a:ext>
          </a:extLst>
        </xdr:cNvPr>
        <xdr:cNvCxnSpPr/>
      </xdr:nvCxnSpPr>
      <xdr:spPr>
        <a:xfrm flipV="1">
          <a:off x="19947254" y="9441452"/>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FDEA0447-92FB-4DC6-BD4A-1D2C01FBE29F}"/>
            </a:ext>
          </a:extLst>
        </xdr:cNvPr>
        <xdr:cNvSpPr txBox="1"/>
      </xdr:nvSpPr>
      <xdr:spPr>
        <a:xfrm>
          <a:off x="19985990"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DE427914-BAB8-4EC2-8B93-1B59774ABF59}"/>
            </a:ext>
          </a:extLst>
        </xdr:cNvPr>
        <xdr:cNvCxnSpPr/>
      </xdr:nvCxnSpPr>
      <xdr:spPr>
        <a:xfrm>
          <a:off x="198856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1CD20BD9-14A8-4AC3-AC15-5BE6D8B3F179}"/>
            </a:ext>
          </a:extLst>
        </xdr:cNvPr>
        <xdr:cNvSpPr txBox="1"/>
      </xdr:nvSpPr>
      <xdr:spPr>
        <a:xfrm>
          <a:off x="19985990" y="92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4C803652-7047-4A54-AB42-EDEE18F9B14F}"/>
            </a:ext>
          </a:extLst>
        </xdr:cNvPr>
        <xdr:cNvCxnSpPr/>
      </xdr:nvCxnSpPr>
      <xdr:spPr>
        <a:xfrm>
          <a:off x="19885660" y="9441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3BF77138-91A7-4970-8101-05F67F577093}"/>
            </a:ext>
          </a:extLst>
        </xdr:cNvPr>
        <xdr:cNvSpPr txBox="1"/>
      </xdr:nvSpPr>
      <xdr:spPr>
        <a:xfrm>
          <a:off x="19985990" y="10041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7C10505F-A21C-4FB4-B380-C1EDF9BB0DD6}"/>
            </a:ext>
          </a:extLst>
        </xdr:cNvPr>
        <xdr:cNvSpPr/>
      </xdr:nvSpPr>
      <xdr:spPr>
        <a:xfrm>
          <a:off x="19904710" y="1019374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FDD4E93E-39E4-4BBA-AC13-09B9D55D9C05}"/>
            </a:ext>
          </a:extLst>
        </xdr:cNvPr>
        <xdr:cNvSpPr/>
      </xdr:nvSpPr>
      <xdr:spPr>
        <a:xfrm>
          <a:off x="19161760" y="102122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75E5547F-C457-4B8A-BAC8-FAFD6E98BDB7}"/>
            </a:ext>
          </a:extLst>
        </xdr:cNvPr>
        <xdr:cNvSpPr/>
      </xdr:nvSpPr>
      <xdr:spPr>
        <a:xfrm>
          <a:off x="18345150" y="102073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079CF860-D422-4DA6-BD2B-56CC654F7EC6}"/>
            </a:ext>
          </a:extLst>
        </xdr:cNvPr>
        <xdr:cNvSpPr/>
      </xdr:nvSpPr>
      <xdr:spPr>
        <a:xfrm>
          <a:off x="17547590" y="102144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EC2EE43F-619B-42CE-AA6F-957434A356E1}"/>
            </a:ext>
          </a:extLst>
        </xdr:cNvPr>
        <xdr:cNvSpPr/>
      </xdr:nvSpPr>
      <xdr:spPr>
        <a:xfrm>
          <a:off x="16761460" y="1002229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F427893-1291-4DA8-98BE-012C2C0E5F3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DFFB400-ACA0-41D4-8366-97858173841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34C8163-79BC-48D6-910A-04A2419573B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D083A77-8176-43D6-8A2D-77F7E492A5E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413D766-0A6C-4940-A168-94823710D6B4}"/>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101056</xdr:rowOff>
    </xdr:from>
    <xdr:to>
      <xdr:col>116</xdr:col>
      <xdr:colOff>114300</xdr:colOff>
      <xdr:row>62</xdr:row>
      <xdr:rowOff>31206</xdr:rowOff>
    </xdr:to>
    <xdr:sp macro="" textlink="">
      <xdr:nvSpPr>
        <xdr:cNvPr id="604" name="楕円 603">
          <a:extLst>
            <a:ext uri="{FF2B5EF4-FFF2-40B4-BE49-F238E27FC236}">
              <a16:creationId xmlns:a16="http://schemas.microsoft.com/office/drawing/2014/main" id="{0A6EC4EF-5BE4-4AA0-AB2E-125B2AB438FB}"/>
            </a:ext>
          </a:extLst>
        </xdr:cNvPr>
        <xdr:cNvSpPr/>
      </xdr:nvSpPr>
      <xdr:spPr>
        <a:xfrm>
          <a:off x="19904710" y="1055569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79483</xdr:rowOff>
    </xdr:from>
    <xdr:ext cx="469744" cy="259045"/>
    <xdr:sp macro="" textlink="">
      <xdr:nvSpPr>
        <xdr:cNvPr id="605" name="【学校施設】&#10;一人当たり面積該当値テキスト">
          <a:extLst>
            <a:ext uri="{FF2B5EF4-FFF2-40B4-BE49-F238E27FC236}">
              <a16:creationId xmlns:a16="http://schemas.microsoft.com/office/drawing/2014/main" id="{E91BF0F2-2832-4329-A757-8D428EB2B65E}"/>
            </a:ext>
          </a:extLst>
        </xdr:cNvPr>
        <xdr:cNvSpPr txBox="1"/>
      </xdr:nvSpPr>
      <xdr:spPr>
        <a:xfrm>
          <a:off x="19985990" y="1053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06" name="楕円 605">
          <a:extLst>
            <a:ext uri="{FF2B5EF4-FFF2-40B4-BE49-F238E27FC236}">
              <a16:creationId xmlns:a16="http://schemas.microsoft.com/office/drawing/2014/main" id="{95215232-BE5A-4F9C-B1CE-D58165F30417}"/>
            </a:ext>
          </a:extLst>
        </xdr:cNvPr>
        <xdr:cNvSpPr/>
      </xdr:nvSpPr>
      <xdr:spPr>
        <a:xfrm>
          <a:off x="19161760" y="105524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151856</xdr:rowOff>
    </xdr:to>
    <xdr:cxnSp macro="">
      <xdr:nvCxnSpPr>
        <xdr:cNvPr id="607" name="直線コネクタ 606">
          <a:extLst>
            <a:ext uri="{FF2B5EF4-FFF2-40B4-BE49-F238E27FC236}">
              <a16:creationId xmlns:a16="http://schemas.microsoft.com/office/drawing/2014/main" id="{C7BF9729-1FBE-417E-9B01-A6614B8A7393}"/>
            </a:ext>
          </a:extLst>
        </xdr:cNvPr>
        <xdr:cNvCxnSpPr/>
      </xdr:nvCxnSpPr>
      <xdr:spPr>
        <a:xfrm>
          <a:off x="19204940" y="10607040"/>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119017</xdr:rowOff>
    </xdr:from>
    <xdr:to>
      <xdr:col>107</xdr:col>
      <xdr:colOff>101600</xdr:colOff>
      <xdr:row>62</xdr:row>
      <xdr:rowOff>49167</xdr:rowOff>
    </xdr:to>
    <xdr:sp macro="" textlink="">
      <xdr:nvSpPr>
        <xdr:cNvPr id="608" name="楕円 607">
          <a:extLst>
            <a:ext uri="{FF2B5EF4-FFF2-40B4-BE49-F238E27FC236}">
              <a16:creationId xmlns:a16="http://schemas.microsoft.com/office/drawing/2014/main" id="{64444087-43DB-4F57-850E-3948742CBFC4}"/>
            </a:ext>
          </a:extLst>
        </xdr:cNvPr>
        <xdr:cNvSpPr/>
      </xdr:nvSpPr>
      <xdr:spPr>
        <a:xfrm>
          <a:off x="18345150" y="1057937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169817</xdr:rowOff>
    </xdr:to>
    <xdr:cxnSp macro="">
      <xdr:nvCxnSpPr>
        <xdr:cNvPr id="609" name="直線コネクタ 608">
          <a:extLst>
            <a:ext uri="{FF2B5EF4-FFF2-40B4-BE49-F238E27FC236}">
              <a16:creationId xmlns:a16="http://schemas.microsoft.com/office/drawing/2014/main" id="{159199BB-26C1-4F77-948B-9EC7EBE8E1EE}"/>
            </a:ext>
          </a:extLst>
        </xdr:cNvPr>
        <xdr:cNvCxnSpPr/>
      </xdr:nvCxnSpPr>
      <xdr:spPr>
        <a:xfrm flipV="1">
          <a:off x="18399760" y="10607040"/>
          <a:ext cx="80518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112485</xdr:rowOff>
    </xdr:from>
    <xdr:to>
      <xdr:col>102</xdr:col>
      <xdr:colOff>165100</xdr:colOff>
      <xdr:row>62</xdr:row>
      <xdr:rowOff>42635</xdr:rowOff>
    </xdr:to>
    <xdr:sp macro="" textlink="">
      <xdr:nvSpPr>
        <xdr:cNvPr id="610" name="楕円 609">
          <a:extLst>
            <a:ext uri="{FF2B5EF4-FFF2-40B4-BE49-F238E27FC236}">
              <a16:creationId xmlns:a16="http://schemas.microsoft.com/office/drawing/2014/main" id="{3025DDD1-362F-4F1D-BB16-677C7DD0965A}"/>
            </a:ext>
          </a:extLst>
        </xdr:cNvPr>
        <xdr:cNvSpPr/>
      </xdr:nvSpPr>
      <xdr:spPr>
        <a:xfrm>
          <a:off x="17547590" y="105709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163285</xdr:rowOff>
    </xdr:from>
    <xdr:to>
      <xdr:col>107</xdr:col>
      <xdr:colOff>50800</xdr:colOff>
      <xdr:row>61</xdr:row>
      <xdr:rowOff>169817</xdr:rowOff>
    </xdr:to>
    <xdr:cxnSp macro="">
      <xdr:nvCxnSpPr>
        <xdr:cNvPr id="611" name="直線コネクタ 610">
          <a:extLst>
            <a:ext uri="{FF2B5EF4-FFF2-40B4-BE49-F238E27FC236}">
              <a16:creationId xmlns:a16="http://schemas.microsoft.com/office/drawing/2014/main" id="{EDD2081B-93CE-4E75-8ED3-7D7554621F21}"/>
            </a:ext>
          </a:extLst>
        </xdr:cNvPr>
        <xdr:cNvCxnSpPr/>
      </xdr:nvCxnSpPr>
      <xdr:spPr>
        <a:xfrm>
          <a:off x="17602200" y="10623640"/>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105954</xdr:rowOff>
    </xdr:from>
    <xdr:to>
      <xdr:col>98</xdr:col>
      <xdr:colOff>38100</xdr:colOff>
      <xdr:row>62</xdr:row>
      <xdr:rowOff>36104</xdr:rowOff>
    </xdr:to>
    <xdr:sp macro="" textlink="">
      <xdr:nvSpPr>
        <xdr:cNvPr id="612" name="楕円 611">
          <a:extLst>
            <a:ext uri="{FF2B5EF4-FFF2-40B4-BE49-F238E27FC236}">
              <a16:creationId xmlns:a16="http://schemas.microsoft.com/office/drawing/2014/main" id="{6568B79F-FE3D-4958-8016-509B28FFCA19}"/>
            </a:ext>
          </a:extLst>
        </xdr:cNvPr>
        <xdr:cNvSpPr/>
      </xdr:nvSpPr>
      <xdr:spPr>
        <a:xfrm>
          <a:off x="16761460" y="1056249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156754</xdr:rowOff>
    </xdr:from>
    <xdr:to>
      <xdr:col>102</xdr:col>
      <xdr:colOff>114300</xdr:colOff>
      <xdr:row>61</xdr:row>
      <xdr:rowOff>163285</xdr:rowOff>
    </xdr:to>
    <xdr:cxnSp macro="">
      <xdr:nvCxnSpPr>
        <xdr:cNvPr id="613" name="直線コネクタ 612">
          <a:extLst>
            <a:ext uri="{FF2B5EF4-FFF2-40B4-BE49-F238E27FC236}">
              <a16:creationId xmlns:a16="http://schemas.microsoft.com/office/drawing/2014/main" id="{BD144821-8FD2-489B-ACE8-5D237F64FB22}"/>
            </a:ext>
          </a:extLst>
        </xdr:cNvPr>
        <xdr:cNvCxnSpPr/>
      </xdr:nvCxnSpPr>
      <xdr:spPr>
        <a:xfrm>
          <a:off x="16804640" y="10617109"/>
          <a:ext cx="7975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73DC27D6-C7FF-4532-8849-F1625ED5EB22}"/>
            </a:ext>
          </a:extLst>
        </xdr:cNvPr>
        <xdr:cNvSpPr txBox="1"/>
      </xdr:nvSpPr>
      <xdr:spPr>
        <a:xfrm>
          <a:off x="18982132"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3658254E-9CF0-47AC-A7ED-026B24124B95}"/>
            </a:ext>
          </a:extLst>
        </xdr:cNvPr>
        <xdr:cNvSpPr txBox="1"/>
      </xdr:nvSpPr>
      <xdr:spPr>
        <a:xfrm>
          <a:off x="18182032"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a:extLst>
            <a:ext uri="{FF2B5EF4-FFF2-40B4-BE49-F238E27FC236}">
              <a16:creationId xmlns:a16="http://schemas.microsoft.com/office/drawing/2014/main" id="{520E910B-BD0C-408C-8169-692A5785E15A}"/>
            </a:ext>
          </a:extLst>
        </xdr:cNvPr>
        <xdr:cNvSpPr txBox="1"/>
      </xdr:nvSpPr>
      <xdr:spPr>
        <a:xfrm>
          <a:off x="17384472" y="999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72B560FA-AF62-4B2A-9562-101CD077EA93}"/>
            </a:ext>
          </a:extLst>
        </xdr:cNvPr>
        <xdr:cNvSpPr txBox="1"/>
      </xdr:nvSpPr>
      <xdr:spPr>
        <a:xfrm>
          <a:off x="16588817" y="979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618" name="n_1mainValue【学校施設】&#10;一人当たり面積">
          <a:extLst>
            <a:ext uri="{FF2B5EF4-FFF2-40B4-BE49-F238E27FC236}">
              <a16:creationId xmlns:a16="http://schemas.microsoft.com/office/drawing/2014/main" id="{0049E004-D67E-4F9B-B0D6-8E6C2FAC7FF0}"/>
            </a:ext>
          </a:extLst>
        </xdr:cNvPr>
        <xdr:cNvSpPr txBox="1"/>
      </xdr:nvSpPr>
      <xdr:spPr>
        <a:xfrm>
          <a:off x="189821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40294</xdr:rowOff>
    </xdr:from>
    <xdr:ext cx="469744" cy="259045"/>
    <xdr:sp macro="" textlink="">
      <xdr:nvSpPr>
        <xdr:cNvPr id="619" name="n_2mainValue【学校施設】&#10;一人当たり面積">
          <a:extLst>
            <a:ext uri="{FF2B5EF4-FFF2-40B4-BE49-F238E27FC236}">
              <a16:creationId xmlns:a16="http://schemas.microsoft.com/office/drawing/2014/main" id="{2E3B0735-94B1-48F2-B0BE-2ECC5F0D866D}"/>
            </a:ext>
          </a:extLst>
        </xdr:cNvPr>
        <xdr:cNvSpPr txBox="1"/>
      </xdr:nvSpPr>
      <xdr:spPr>
        <a:xfrm>
          <a:off x="18182032" y="10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33762</xdr:rowOff>
    </xdr:from>
    <xdr:ext cx="469744" cy="259045"/>
    <xdr:sp macro="" textlink="">
      <xdr:nvSpPr>
        <xdr:cNvPr id="620" name="n_3mainValue【学校施設】&#10;一人当たり面積">
          <a:extLst>
            <a:ext uri="{FF2B5EF4-FFF2-40B4-BE49-F238E27FC236}">
              <a16:creationId xmlns:a16="http://schemas.microsoft.com/office/drawing/2014/main" id="{E0DAF555-6F34-4229-B0DD-C0C14E0D44DF}"/>
            </a:ext>
          </a:extLst>
        </xdr:cNvPr>
        <xdr:cNvSpPr txBox="1"/>
      </xdr:nvSpPr>
      <xdr:spPr>
        <a:xfrm>
          <a:off x="17384472" y="106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27231</xdr:rowOff>
    </xdr:from>
    <xdr:ext cx="469744" cy="259045"/>
    <xdr:sp macro="" textlink="">
      <xdr:nvSpPr>
        <xdr:cNvPr id="621" name="n_4mainValue【学校施設】&#10;一人当たり面積">
          <a:extLst>
            <a:ext uri="{FF2B5EF4-FFF2-40B4-BE49-F238E27FC236}">
              <a16:creationId xmlns:a16="http://schemas.microsoft.com/office/drawing/2014/main" id="{8F79070C-28BF-410F-9374-79CA83205177}"/>
            </a:ext>
          </a:extLst>
        </xdr:cNvPr>
        <xdr:cNvSpPr txBox="1"/>
      </xdr:nvSpPr>
      <xdr:spPr>
        <a:xfrm>
          <a:off x="16588817" y="106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2809F71-91E8-42ED-BC02-A2E185011F17}"/>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E9B2145E-D206-421B-9F17-D5DEAEE8461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6CFF01FA-E5F5-4738-BCAF-E1AEE6F862C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2C043FD-7765-458C-820C-44A6121210A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C70799D-C4DB-49A8-A38E-F9BA2168BA6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6DB946A-BA57-4DEF-A447-25C42A7671E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7670F3B5-20F7-48AF-B9AD-8872E638DEEE}"/>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2154E3C2-A455-4B3A-8930-C48CAA60C2A1}"/>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834277C7-6C16-4002-97A7-ADF137134D54}"/>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C5D8A781-632A-489A-A519-A70AA65BE03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6FBEFE94-BF1E-4818-8BA9-1399D0CB0E4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5F246824-D4F0-4D89-901A-6446F7381998}"/>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5F35849C-1539-4E5E-8F3B-8D9FD5DE0CC9}"/>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13E3178B-C9A2-45DF-B4AA-C76D664C36EC}"/>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9CFA6587-1F1A-486D-A444-7F96E4F59EDB}"/>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3ED34C32-A9D2-4053-9923-1D5009A4FC48}"/>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1B986E4C-CA8B-426B-994B-0AA7E62BE562}"/>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826D7A04-17E4-42EF-B2C2-4780489485B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B5F881F1-F423-457D-AA27-C6515B7139F9}"/>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DB66F687-5D3E-4BD3-B882-951F8F3ED1F1}"/>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291054B-2BEF-471B-A4EA-8CA57CFFF5C1}"/>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68C06938-B401-4A04-9DAD-92E63988B05F}"/>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E335C821-9EB5-4330-85CE-788539B32BA1}"/>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CC8E2122-BFB9-47AC-8A36-76AC3E09F59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203407D0-A735-4D1A-A761-561C43FBB8BA}"/>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EAF42F51-3CC1-448C-85C0-9563EF6F23FB}"/>
            </a:ext>
          </a:extLst>
        </xdr:cNvPr>
        <xdr:cNvCxnSpPr/>
      </xdr:nvCxnSpPr>
      <xdr:spPr>
        <a:xfrm flipV="1">
          <a:off x="14703424" y="13428617"/>
          <a:ext cx="0" cy="148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11D8CBB5-5828-46C4-AE9E-AA0E46F4672E}"/>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3FDC0E8D-D0BC-4474-A1F7-5BA44EE8059F}"/>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CC67B9E2-2817-4459-8CAA-39BDA5DF2F08}"/>
            </a:ext>
          </a:extLst>
        </xdr:cNvPr>
        <xdr:cNvSpPr txBox="1"/>
      </xdr:nvSpPr>
      <xdr:spPr>
        <a:xfrm>
          <a:off x="14742160" y="13209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C0CEED87-A9C1-4636-84F3-74C4E8C5DF44}"/>
            </a:ext>
          </a:extLst>
        </xdr:cNvPr>
        <xdr:cNvCxnSpPr/>
      </xdr:nvCxnSpPr>
      <xdr:spPr>
        <a:xfrm>
          <a:off x="14611350" y="13428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a:extLst>
            <a:ext uri="{FF2B5EF4-FFF2-40B4-BE49-F238E27FC236}">
              <a16:creationId xmlns:a16="http://schemas.microsoft.com/office/drawing/2014/main" id="{5F6E7DE1-41B5-4E0B-BEFA-57D3CA6E85CA}"/>
            </a:ext>
          </a:extLst>
        </xdr:cNvPr>
        <xdr:cNvSpPr txBox="1"/>
      </xdr:nvSpPr>
      <xdr:spPr>
        <a:xfrm>
          <a:off x="14742160" y="1418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A56E734D-2BDA-4E84-99D2-781434C50AD7}"/>
            </a:ext>
          </a:extLst>
        </xdr:cNvPr>
        <xdr:cNvSpPr/>
      </xdr:nvSpPr>
      <xdr:spPr>
        <a:xfrm>
          <a:off x="14649450" y="142010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DE7CAEE9-5F9F-4C77-B397-31099EFDA0E7}"/>
            </a:ext>
          </a:extLst>
        </xdr:cNvPr>
        <xdr:cNvSpPr/>
      </xdr:nvSpPr>
      <xdr:spPr>
        <a:xfrm>
          <a:off x="13887450" y="142323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58BD3E1C-1658-4480-A17D-3C46DC53B6D8}"/>
            </a:ext>
          </a:extLst>
        </xdr:cNvPr>
        <xdr:cNvSpPr/>
      </xdr:nvSpPr>
      <xdr:spPr>
        <a:xfrm>
          <a:off x="13089890" y="14195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DC4961E8-6BB6-44E6-BBC3-63B144A5DFEC}"/>
            </a:ext>
          </a:extLst>
        </xdr:cNvPr>
        <xdr:cNvSpPr/>
      </xdr:nvSpPr>
      <xdr:spPr>
        <a:xfrm>
          <a:off x="12303760" y="141994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5D20A4E3-0E8C-47A6-9B6D-5F97E45CDD5B}"/>
            </a:ext>
          </a:extLst>
        </xdr:cNvPr>
        <xdr:cNvSpPr/>
      </xdr:nvSpPr>
      <xdr:spPr>
        <a:xfrm>
          <a:off x="11487150" y="1418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CD20A1E-3BFC-4726-960C-467CC3CEA371}"/>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E3744DC-96F5-4C2A-A8EA-48D1F5E0D20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4231280-EC1C-4E7F-904E-D725A86223A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B91B9E0-D6BE-4203-B6CB-0F1F27BE1018}"/>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EE2E734-CDBB-4A79-9D28-513727D4D10B}"/>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63" name="楕円 662">
          <a:extLst>
            <a:ext uri="{FF2B5EF4-FFF2-40B4-BE49-F238E27FC236}">
              <a16:creationId xmlns:a16="http://schemas.microsoft.com/office/drawing/2014/main" id="{E3D6B73B-67BA-4D02-8979-7346FCCA15B2}"/>
            </a:ext>
          </a:extLst>
        </xdr:cNvPr>
        <xdr:cNvSpPr/>
      </xdr:nvSpPr>
      <xdr:spPr>
        <a:xfrm>
          <a:off x="14649450" y="141926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160400</xdr:rowOff>
    </xdr:from>
    <xdr:ext cx="405111" cy="259045"/>
    <xdr:sp macro="" textlink="">
      <xdr:nvSpPr>
        <xdr:cNvPr id="664" name="【児童館】&#10;有形固定資産減価償却率該当値テキスト">
          <a:extLst>
            <a:ext uri="{FF2B5EF4-FFF2-40B4-BE49-F238E27FC236}">
              <a16:creationId xmlns:a16="http://schemas.microsoft.com/office/drawing/2014/main" id="{EF072493-6A03-4181-8AF8-877DD62F4077}"/>
            </a:ext>
          </a:extLst>
        </xdr:cNvPr>
        <xdr:cNvSpPr txBox="1"/>
      </xdr:nvSpPr>
      <xdr:spPr>
        <a:xfrm>
          <a:off x="14742160" y="1404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95069</xdr:rowOff>
    </xdr:from>
    <xdr:to>
      <xdr:col>81</xdr:col>
      <xdr:colOff>101600</xdr:colOff>
      <xdr:row>83</xdr:row>
      <xdr:rowOff>25219</xdr:rowOff>
    </xdr:to>
    <xdr:sp macro="" textlink="">
      <xdr:nvSpPr>
        <xdr:cNvPr id="665" name="楕円 664">
          <a:extLst>
            <a:ext uri="{FF2B5EF4-FFF2-40B4-BE49-F238E27FC236}">
              <a16:creationId xmlns:a16="http://schemas.microsoft.com/office/drawing/2014/main" id="{F6B8FCD7-AADC-4CF6-B15D-E0DF375B501D}"/>
            </a:ext>
          </a:extLst>
        </xdr:cNvPr>
        <xdr:cNvSpPr/>
      </xdr:nvSpPr>
      <xdr:spPr>
        <a:xfrm>
          <a:off x="13887450" y="1415777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145869</xdr:rowOff>
    </xdr:from>
    <xdr:to>
      <xdr:col>85</xdr:col>
      <xdr:colOff>127000</xdr:colOff>
      <xdr:row>83</xdr:row>
      <xdr:rowOff>16873</xdr:rowOff>
    </xdr:to>
    <xdr:cxnSp macro="">
      <xdr:nvCxnSpPr>
        <xdr:cNvPr id="666" name="直線コネクタ 665">
          <a:extLst>
            <a:ext uri="{FF2B5EF4-FFF2-40B4-BE49-F238E27FC236}">
              <a16:creationId xmlns:a16="http://schemas.microsoft.com/office/drawing/2014/main" id="{FF03BBE3-8582-4643-AEB3-819B577B8C1D}"/>
            </a:ext>
          </a:extLst>
        </xdr:cNvPr>
        <xdr:cNvCxnSpPr/>
      </xdr:nvCxnSpPr>
      <xdr:spPr>
        <a:xfrm>
          <a:off x="13942060" y="14202864"/>
          <a:ext cx="762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67" name="楕円 666">
          <a:extLst>
            <a:ext uri="{FF2B5EF4-FFF2-40B4-BE49-F238E27FC236}">
              <a16:creationId xmlns:a16="http://schemas.microsoft.com/office/drawing/2014/main" id="{A6E34344-F717-4AD8-8A27-4B305833CF7D}"/>
            </a:ext>
          </a:extLst>
        </xdr:cNvPr>
        <xdr:cNvSpPr/>
      </xdr:nvSpPr>
      <xdr:spPr>
        <a:xfrm>
          <a:off x="13089890" y="1412267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145869</xdr:rowOff>
    </xdr:to>
    <xdr:cxnSp macro="">
      <xdr:nvCxnSpPr>
        <xdr:cNvPr id="668" name="直線コネクタ 667">
          <a:extLst>
            <a:ext uri="{FF2B5EF4-FFF2-40B4-BE49-F238E27FC236}">
              <a16:creationId xmlns:a16="http://schemas.microsoft.com/office/drawing/2014/main" id="{F9C2835A-7887-432A-8882-8F189D3AABD6}"/>
            </a:ext>
          </a:extLst>
        </xdr:cNvPr>
        <xdr:cNvCxnSpPr/>
      </xdr:nvCxnSpPr>
      <xdr:spPr>
        <a:xfrm>
          <a:off x="13144500" y="14175377"/>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29755</xdr:rowOff>
    </xdr:from>
    <xdr:to>
      <xdr:col>72</xdr:col>
      <xdr:colOff>38100</xdr:colOff>
      <xdr:row>82</xdr:row>
      <xdr:rowOff>131355</xdr:rowOff>
    </xdr:to>
    <xdr:sp macro="" textlink="">
      <xdr:nvSpPr>
        <xdr:cNvPr id="669" name="楕円 668">
          <a:extLst>
            <a:ext uri="{FF2B5EF4-FFF2-40B4-BE49-F238E27FC236}">
              <a16:creationId xmlns:a16="http://schemas.microsoft.com/office/drawing/2014/main" id="{D7B7D3B0-2FCE-429F-B4E4-7CB44963CDD5}"/>
            </a:ext>
          </a:extLst>
        </xdr:cNvPr>
        <xdr:cNvSpPr/>
      </xdr:nvSpPr>
      <xdr:spPr>
        <a:xfrm>
          <a:off x="12303760" y="140867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116477</xdr:rowOff>
    </xdr:to>
    <xdr:cxnSp macro="">
      <xdr:nvCxnSpPr>
        <xdr:cNvPr id="670" name="直線コネクタ 669">
          <a:extLst>
            <a:ext uri="{FF2B5EF4-FFF2-40B4-BE49-F238E27FC236}">
              <a16:creationId xmlns:a16="http://schemas.microsoft.com/office/drawing/2014/main" id="{5A75A55D-DB4C-4516-8E0D-B4975132165A}"/>
            </a:ext>
          </a:extLst>
        </xdr:cNvPr>
        <xdr:cNvCxnSpPr/>
      </xdr:nvCxnSpPr>
      <xdr:spPr>
        <a:xfrm>
          <a:off x="12346940" y="14141360"/>
          <a:ext cx="79756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108131</xdr:rowOff>
    </xdr:from>
    <xdr:to>
      <xdr:col>67</xdr:col>
      <xdr:colOff>101600</xdr:colOff>
      <xdr:row>83</xdr:row>
      <xdr:rowOff>38281</xdr:rowOff>
    </xdr:to>
    <xdr:sp macro="" textlink="">
      <xdr:nvSpPr>
        <xdr:cNvPr id="671" name="楕円 670">
          <a:extLst>
            <a:ext uri="{FF2B5EF4-FFF2-40B4-BE49-F238E27FC236}">
              <a16:creationId xmlns:a16="http://schemas.microsoft.com/office/drawing/2014/main" id="{7FD6D463-EAA8-4CB1-B1DF-655DEC8C1BCA}"/>
            </a:ext>
          </a:extLst>
        </xdr:cNvPr>
        <xdr:cNvSpPr/>
      </xdr:nvSpPr>
      <xdr:spPr>
        <a:xfrm>
          <a:off x="11487150" y="1416512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80555</xdr:rowOff>
    </xdr:from>
    <xdr:to>
      <xdr:col>71</xdr:col>
      <xdr:colOff>177800</xdr:colOff>
      <xdr:row>82</xdr:row>
      <xdr:rowOff>158931</xdr:rowOff>
    </xdr:to>
    <xdr:cxnSp macro="">
      <xdr:nvCxnSpPr>
        <xdr:cNvPr id="672" name="直線コネクタ 671">
          <a:extLst>
            <a:ext uri="{FF2B5EF4-FFF2-40B4-BE49-F238E27FC236}">
              <a16:creationId xmlns:a16="http://schemas.microsoft.com/office/drawing/2014/main" id="{1F1A78C5-57E9-465E-93ED-B086EF8B1AA1}"/>
            </a:ext>
          </a:extLst>
        </xdr:cNvPr>
        <xdr:cNvCxnSpPr/>
      </xdr:nvCxnSpPr>
      <xdr:spPr>
        <a:xfrm flipV="1">
          <a:off x="11541760" y="14141360"/>
          <a:ext cx="80518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a:extLst>
            <a:ext uri="{FF2B5EF4-FFF2-40B4-BE49-F238E27FC236}">
              <a16:creationId xmlns:a16="http://schemas.microsoft.com/office/drawing/2014/main" id="{A927B66C-AAC0-48FB-976A-778E1EA4A470}"/>
            </a:ext>
          </a:extLst>
        </xdr:cNvPr>
        <xdr:cNvSpPr txBox="1"/>
      </xdr:nvSpPr>
      <xdr:spPr>
        <a:xfrm>
          <a:off x="13738234" y="143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a:extLst>
            <a:ext uri="{FF2B5EF4-FFF2-40B4-BE49-F238E27FC236}">
              <a16:creationId xmlns:a16="http://schemas.microsoft.com/office/drawing/2014/main" id="{8AF0D7A1-10C3-47BF-BE13-6D6410EA267E}"/>
            </a:ext>
          </a:extLst>
        </xdr:cNvPr>
        <xdr:cNvSpPr txBox="1"/>
      </xdr:nvSpPr>
      <xdr:spPr>
        <a:xfrm>
          <a:off x="12957184" y="1428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a:extLst>
            <a:ext uri="{FF2B5EF4-FFF2-40B4-BE49-F238E27FC236}">
              <a16:creationId xmlns:a16="http://schemas.microsoft.com/office/drawing/2014/main" id="{76A0A867-D4A4-4D4F-8E9E-D960044EF29D}"/>
            </a:ext>
          </a:extLst>
        </xdr:cNvPr>
        <xdr:cNvSpPr txBox="1"/>
      </xdr:nvSpPr>
      <xdr:spPr>
        <a:xfrm>
          <a:off x="1217105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a:extLst>
            <a:ext uri="{FF2B5EF4-FFF2-40B4-BE49-F238E27FC236}">
              <a16:creationId xmlns:a16="http://schemas.microsoft.com/office/drawing/2014/main" id="{57318CE5-6E90-4FFB-B1C1-87BD304A010B}"/>
            </a:ext>
          </a:extLst>
        </xdr:cNvPr>
        <xdr:cNvSpPr txBox="1"/>
      </xdr:nvSpPr>
      <xdr:spPr>
        <a:xfrm>
          <a:off x="11354444" y="1427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41746</xdr:rowOff>
    </xdr:from>
    <xdr:ext cx="405111" cy="259045"/>
    <xdr:sp macro="" textlink="">
      <xdr:nvSpPr>
        <xdr:cNvPr id="677" name="n_1mainValue【児童館】&#10;有形固定資産減価償却率">
          <a:extLst>
            <a:ext uri="{FF2B5EF4-FFF2-40B4-BE49-F238E27FC236}">
              <a16:creationId xmlns:a16="http://schemas.microsoft.com/office/drawing/2014/main" id="{F82F3A37-587F-4698-9F51-2D4878F0FD60}"/>
            </a:ext>
          </a:extLst>
        </xdr:cNvPr>
        <xdr:cNvSpPr txBox="1"/>
      </xdr:nvSpPr>
      <xdr:spPr>
        <a:xfrm>
          <a:off x="1373823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12354</xdr:rowOff>
    </xdr:from>
    <xdr:ext cx="405111" cy="259045"/>
    <xdr:sp macro="" textlink="">
      <xdr:nvSpPr>
        <xdr:cNvPr id="678" name="n_2mainValue【児童館】&#10;有形固定資産減価償却率">
          <a:extLst>
            <a:ext uri="{FF2B5EF4-FFF2-40B4-BE49-F238E27FC236}">
              <a16:creationId xmlns:a16="http://schemas.microsoft.com/office/drawing/2014/main" id="{CBE93EB1-1D11-4561-A6C1-1B0892104545}"/>
            </a:ext>
          </a:extLst>
        </xdr:cNvPr>
        <xdr:cNvSpPr txBox="1"/>
      </xdr:nvSpPr>
      <xdr:spPr>
        <a:xfrm>
          <a:off x="12957184" y="1390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679" name="n_3mainValue【児童館】&#10;有形固定資産減価償却率">
          <a:extLst>
            <a:ext uri="{FF2B5EF4-FFF2-40B4-BE49-F238E27FC236}">
              <a16:creationId xmlns:a16="http://schemas.microsoft.com/office/drawing/2014/main" id="{BF8F09C0-6C82-4C01-9E00-949D8DB4FA74}"/>
            </a:ext>
          </a:extLst>
        </xdr:cNvPr>
        <xdr:cNvSpPr txBox="1"/>
      </xdr:nvSpPr>
      <xdr:spPr>
        <a:xfrm>
          <a:off x="12171054" y="1386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54808</xdr:rowOff>
    </xdr:from>
    <xdr:ext cx="405111" cy="259045"/>
    <xdr:sp macro="" textlink="">
      <xdr:nvSpPr>
        <xdr:cNvPr id="680" name="n_4mainValue【児童館】&#10;有形固定資産減価償却率">
          <a:extLst>
            <a:ext uri="{FF2B5EF4-FFF2-40B4-BE49-F238E27FC236}">
              <a16:creationId xmlns:a16="http://schemas.microsoft.com/office/drawing/2014/main" id="{66280B2B-C8A3-4BCB-848D-C8ECEE9F2501}"/>
            </a:ext>
          </a:extLst>
        </xdr:cNvPr>
        <xdr:cNvSpPr txBox="1"/>
      </xdr:nvSpPr>
      <xdr:spPr>
        <a:xfrm>
          <a:off x="11354444" y="1394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759E6918-8011-474E-BFB5-24A0217084D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5A081B69-8170-4970-B9C9-26FFDA745DF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B980B203-04BD-4EE8-9394-39D926DCE01F}"/>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8E62AA60-5DAD-47B3-8990-86D85EBEDB5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2AA1FF55-6A96-45CF-B6E8-9E9120E6E593}"/>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1CE383FA-1981-4C71-8441-AA88C2D4084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826F1BF9-89F2-4023-8E9A-CCFA8F9626E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841FE32B-A58F-4437-B1C9-625ADA85440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ED41CE30-0C53-410C-A551-FA7D5F5475A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5B4C2F9D-4F76-4D2D-B45F-8E98398AF83D}"/>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ADED5140-E15C-4576-AF28-BB7ECD78D184}"/>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7BAEB7CD-47EF-49DF-B7A4-90B2C68EE064}"/>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E0E9CCF5-DF64-4C1E-A17E-BB1329FB545C}"/>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E90F0A59-2904-41AA-B79F-EDDCB0883011}"/>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40577E6-7A7B-4543-8DE8-F5D3CE81077E}"/>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3D56BF18-7AE8-4ED4-B089-C484C289ED74}"/>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26E5158C-D961-4DDF-8EB9-79D1DD02028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D945DBAF-8B62-4E4F-8F6B-35472DAA0569}"/>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36794DCE-0B03-443F-8B0D-D12EE20B385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9DD4B47E-5F26-4CE8-9BDA-F735DFE6DD2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A6E6C93E-63FC-4148-895F-56240A95EF2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77B7D02E-DBEB-4684-805E-1DB8BDF9F487}"/>
            </a:ext>
          </a:extLst>
        </xdr:cNvPr>
        <xdr:cNvCxnSpPr/>
      </xdr:nvCxnSpPr>
      <xdr:spPr>
        <a:xfrm flipV="1">
          <a:off x="19947254" y="13525500"/>
          <a:ext cx="0" cy="1238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17B557B5-DE34-41C4-8BCE-0545F5659B55}"/>
            </a:ext>
          </a:extLst>
        </xdr:cNvPr>
        <xdr:cNvSpPr txBox="1"/>
      </xdr:nvSpPr>
      <xdr:spPr>
        <a:xfrm>
          <a:off x="19985990" y="147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0FA97691-9AE0-44F8-A2D3-C6A37D7A3A7F}"/>
            </a:ext>
          </a:extLst>
        </xdr:cNvPr>
        <xdr:cNvCxnSpPr/>
      </xdr:nvCxnSpPr>
      <xdr:spPr>
        <a:xfrm>
          <a:off x="19885660" y="14763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CC894958-8E88-49B2-A4E4-E73566973C5D}"/>
            </a:ext>
          </a:extLst>
        </xdr:cNvPr>
        <xdr:cNvSpPr txBox="1"/>
      </xdr:nvSpPr>
      <xdr:spPr>
        <a:xfrm>
          <a:off x="19985990" y="132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575898EA-722D-4469-B19D-6080DFB884C0}"/>
            </a:ext>
          </a:extLst>
        </xdr:cNvPr>
        <xdr:cNvCxnSpPr/>
      </xdr:nvCxnSpPr>
      <xdr:spPr>
        <a:xfrm>
          <a:off x="19885660" y="13525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a:extLst>
            <a:ext uri="{FF2B5EF4-FFF2-40B4-BE49-F238E27FC236}">
              <a16:creationId xmlns:a16="http://schemas.microsoft.com/office/drawing/2014/main" id="{FE6BDC96-3710-4684-A53F-9ADF3AB747F5}"/>
            </a:ext>
          </a:extLst>
        </xdr:cNvPr>
        <xdr:cNvSpPr txBox="1"/>
      </xdr:nvSpPr>
      <xdr:spPr>
        <a:xfrm>
          <a:off x="1998599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E8CC41F0-98FD-42BF-839D-A6596DD1A483}"/>
            </a:ext>
          </a:extLst>
        </xdr:cNvPr>
        <xdr:cNvSpPr/>
      </xdr:nvSpPr>
      <xdr:spPr>
        <a:xfrm>
          <a:off x="1990471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2DD36749-B5CF-4F78-8BE1-6632BECE0EF2}"/>
            </a:ext>
          </a:extLst>
        </xdr:cNvPr>
        <xdr:cNvSpPr/>
      </xdr:nvSpPr>
      <xdr:spPr>
        <a:xfrm>
          <a:off x="191617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CAC23BC0-E4C8-4DAC-BB8B-2B94BBB6BEFE}"/>
            </a:ext>
          </a:extLst>
        </xdr:cNvPr>
        <xdr:cNvSpPr/>
      </xdr:nvSpPr>
      <xdr:spPr>
        <a:xfrm>
          <a:off x="18345150" y="1439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D9C54319-76FA-426F-9825-F823DE335C96}"/>
            </a:ext>
          </a:extLst>
        </xdr:cNvPr>
        <xdr:cNvSpPr/>
      </xdr:nvSpPr>
      <xdr:spPr>
        <a:xfrm>
          <a:off x="17547590" y="1443291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D6D4A24C-477D-4CA4-9106-BE449D25AF4F}"/>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0C86714-C300-4378-9FE4-8411297B03A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B1CF2AA9-472F-4CE2-B6BA-74D0F0289CB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CC83D18-3709-4CEF-923F-8F0A840BBD92}"/>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34FB816-4984-4FFD-94F2-860EB9AF78D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7B8D74B-A685-48BA-BDC2-659DEE298A9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8" name="楕円 717">
          <a:extLst>
            <a:ext uri="{FF2B5EF4-FFF2-40B4-BE49-F238E27FC236}">
              <a16:creationId xmlns:a16="http://schemas.microsoft.com/office/drawing/2014/main" id="{085841C8-0B2A-4E6D-A48C-EF3A21981650}"/>
            </a:ext>
          </a:extLst>
        </xdr:cNvPr>
        <xdr:cNvSpPr/>
      </xdr:nvSpPr>
      <xdr:spPr>
        <a:xfrm>
          <a:off x="19904710" y="1432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19" name="【児童館】&#10;一人当たり面積該当値テキスト">
          <a:extLst>
            <a:ext uri="{FF2B5EF4-FFF2-40B4-BE49-F238E27FC236}">
              <a16:creationId xmlns:a16="http://schemas.microsoft.com/office/drawing/2014/main" id="{8496FAEE-7D33-4C49-8CBD-786413ED9E11}"/>
            </a:ext>
          </a:extLst>
        </xdr:cNvPr>
        <xdr:cNvSpPr txBox="1"/>
      </xdr:nvSpPr>
      <xdr:spPr>
        <a:xfrm>
          <a:off x="1998599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20" name="楕円 719">
          <a:extLst>
            <a:ext uri="{FF2B5EF4-FFF2-40B4-BE49-F238E27FC236}">
              <a16:creationId xmlns:a16="http://schemas.microsoft.com/office/drawing/2014/main" id="{A519AC83-3E3B-4A1B-BDB0-087EC8604ACB}"/>
            </a:ext>
          </a:extLst>
        </xdr:cNvPr>
        <xdr:cNvSpPr/>
      </xdr:nvSpPr>
      <xdr:spPr>
        <a:xfrm>
          <a:off x="19161760" y="143243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21" name="直線コネクタ 720">
          <a:extLst>
            <a:ext uri="{FF2B5EF4-FFF2-40B4-BE49-F238E27FC236}">
              <a16:creationId xmlns:a16="http://schemas.microsoft.com/office/drawing/2014/main" id="{ABA3EBF3-FFB2-48B9-8E90-A418B7971F03}"/>
            </a:ext>
          </a:extLst>
        </xdr:cNvPr>
        <xdr:cNvCxnSpPr/>
      </xdr:nvCxnSpPr>
      <xdr:spPr>
        <a:xfrm>
          <a:off x="19204940" y="143694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22" name="楕円 721">
          <a:extLst>
            <a:ext uri="{FF2B5EF4-FFF2-40B4-BE49-F238E27FC236}">
              <a16:creationId xmlns:a16="http://schemas.microsoft.com/office/drawing/2014/main" id="{234A2917-3D53-4983-A777-AC1E735357C8}"/>
            </a:ext>
          </a:extLst>
        </xdr:cNvPr>
        <xdr:cNvSpPr/>
      </xdr:nvSpPr>
      <xdr:spPr>
        <a:xfrm>
          <a:off x="18345150" y="1432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23" name="直線コネクタ 722">
          <a:extLst>
            <a:ext uri="{FF2B5EF4-FFF2-40B4-BE49-F238E27FC236}">
              <a16:creationId xmlns:a16="http://schemas.microsoft.com/office/drawing/2014/main" id="{5187C80E-B632-48CD-9385-7EA243C88A17}"/>
            </a:ext>
          </a:extLst>
        </xdr:cNvPr>
        <xdr:cNvCxnSpPr/>
      </xdr:nvCxnSpPr>
      <xdr:spPr>
        <a:xfrm>
          <a:off x="18399760" y="1436941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4" name="楕円 723">
          <a:extLst>
            <a:ext uri="{FF2B5EF4-FFF2-40B4-BE49-F238E27FC236}">
              <a16:creationId xmlns:a16="http://schemas.microsoft.com/office/drawing/2014/main" id="{2B73D2EB-85CC-4330-92B7-8553E789DE45}"/>
            </a:ext>
          </a:extLst>
        </xdr:cNvPr>
        <xdr:cNvSpPr/>
      </xdr:nvSpPr>
      <xdr:spPr>
        <a:xfrm>
          <a:off x="17547590" y="1432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25" name="直線コネクタ 724">
          <a:extLst>
            <a:ext uri="{FF2B5EF4-FFF2-40B4-BE49-F238E27FC236}">
              <a16:creationId xmlns:a16="http://schemas.microsoft.com/office/drawing/2014/main" id="{0852A610-D57B-4D56-A3A1-C4138E7930DA}"/>
            </a:ext>
          </a:extLst>
        </xdr:cNvPr>
        <xdr:cNvCxnSpPr/>
      </xdr:nvCxnSpPr>
      <xdr:spPr>
        <a:xfrm>
          <a:off x="17602200" y="1436941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26" name="楕円 725">
          <a:extLst>
            <a:ext uri="{FF2B5EF4-FFF2-40B4-BE49-F238E27FC236}">
              <a16:creationId xmlns:a16="http://schemas.microsoft.com/office/drawing/2014/main" id="{1942FA23-02D0-4125-B6DD-A6848757602C}"/>
            </a:ext>
          </a:extLst>
        </xdr:cNvPr>
        <xdr:cNvSpPr/>
      </xdr:nvSpPr>
      <xdr:spPr>
        <a:xfrm>
          <a:off x="16761460" y="143433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163830</xdr:rowOff>
    </xdr:to>
    <xdr:cxnSp macro="">
      <xdr:nvCxnSpPr>
        <xdr:cNvPr id="727" name="直線コネクタ 726">
          <a:extLst>
            <a:ext uri="{FF2B5EF4-FFF2-40B4-BE49-F238E27FC236}">
              <a16:creationId xmlns:a16="http://schemas.microsoft.com/office/drawing/2014/main" id="{4E61790C-7983-461C-86D8-544F7A909832}"/>
            </a:ext>
          </a:extLst>
        </xdr:cNvPr>
        <xdr:cNvCxnSpPr/>
      </xdr:nvCxnSpPr>
      <xdr:spPr>
        <a:xfrm flipV="1">
          <a:off x="16804640" y="1436941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a:extLst>
            <a:ext uri="{FF2B5EF4-FFF2-40B4-BE49-F238E27FC236}">
              <a16:creationId xmlns:a16="http://schemas.microsoft.com/office/drawing/2014/main" id="{869E1ED7-731D-4E76-9E62-83AE990EDCE4}"/>
            </a:ext>
          </a:extLst>
        </xdr:cNvPr>
        <xdr:cNvSpPr txBox="1"/>
      </xdr:nvSpPr>
      <xdr:spPr>
        <a:xfrm>
          <a:off x="18982132"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a:extLst>
            <a:ext uri="{FF2B5EF4-FFF2-40B4-BE49-F238E27FC236}">
              <a16:creationId xmlns:a16="http://schemas.microsoft.com/office/drawing/2014/main" id="{F1280AED-0D7A-4684-849A-89B98E492BBB}"/>
            </a:ext>
          </a:extLst>
        </xdr:cNvPr>
        <xdr:cNvSpPr txBox="1"/>
      </xdr:nvSpPr>
      <xdr:spPr>
        <a:xfrm>
          <a:off x="18182032" y="1448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a:extLst>
            <a:ext uri="{FF2B5EF4-FFF2-40B4-BE49-F238E27FC236}">
              <a16:creationId xmlns:a16="http://schemas.microsoft.com/office/drawing/2014/main" id="{687A0D78-F9F4-40CF-97C7-E8C8EE44AEE6}"/>
            </a:ext>
          </a:extLst>
        </xdr:cNvPr>
        <xdr:cNvSpPr txBox="1"/>
      </xdr:nvSpPr>
      <xdr:spPr>
        <a:xfrm>
          <a:off x="17384472"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1" name="n_4aveValue【児童館】&#10;一人当たり面積">
          <a:extLst>
            <a:ext uri="{FF2B5EF4-FFF2-40B4-BE49-F238E27FC236}">
              <a16:creationId xmlns:a16="http://schemas.microsoft.com/office/drawing/2014/main" id="{9CEE1EFB-C8B7-40E7-9368-BD584F536778}"/>
            </a:ext>
          </a:extLst>
        </xdr:cNvPr>
        <xdr:cNvSpPr txBox="1"/>
      </xdr:nvSpPr>
      <xdr:spPr>
        <a:xfrm>
          <a:off x="16588817" y="145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732" name="n_1mainValue【児童館】&#10;一人当たり面積">
          <a:extLst>
            <a:ext uri="{FF2B5EF4-FFF2-40B4-BE49-F238E27FC236}">
              <a16:creationId xmlns:a16="http://schemas.microsoft.com/office/drawing/2014/main" id="{29841DA6-BDE2-4200-B29D-B55790753C27}"/>
            </a:ext>
          </a:extLst>
        </xdr:cNvPr>
        <xdr:cNvSpPr txBox="1"/>
      </xdr:nvSpPr>
      <xdr:spPr>
        <a:xfrm>
          <a:off x="1898213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3" name="n_2mainValue【児童館】&#10;一人当たり面積">
          <a:extLst>
            <a:ext uri="{FF2B5EF4-FFF2-40B4-BE49-F238E27FC236}">
              <a16:creationId xmlns:a16="http://schemas.microsoft.com/office/drawing/2014/main" id="{89BBD54A-3BBB-419B-B682-5F5950D6F6D0}"/>
            </a:ext>
          </a:extLst>
        </xdr:cNvPr>
        <xdr:cNvSpPr txBox="1"/>
      </xdr:nvSpPr>
      <xdr:spPr>
        <a:xfrm>
          <a:off x="1818203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4" name="n_3mainValue【児童館】&#10;一人当たり面積">
          <a:extLst>
            <a:ext uri="{FF2B5EF4-FFF2-40B4-BE49-F238E27FC236}">
              <a16:creationId xmlns:a16="http://schemas.microsoft.com/office/drawing/2014/main" id="{2751CDC9-3E51-41DA-9EDC-ED2F4361C1EF}"/>
            </a:ext>
          </a:extLst>
        </xdr:cNvPr>
        <xdr:cNvSpPr txBox="1"/>
      </xdr:nvSpPr>
      <xdr:spPr>
        <a:xfrm>
          <a:off x="1738447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5" name="n_4mainValue【児童館】&#10;一人当たり面積">
          <a:extLst>
            <a:ext uri="{FF2B5EF4-FFF2-40B4-BE49-F238E27FC236}">
              <a16:creationId xmlns:a16="http://schemas.microsoft.com/office/drawing/2014/main" id="{FA1B75ED-7C7F-4428-BB26-3EC969A331F2}"/>
            </a:ext>
          </a:extLst>
        </xdr:cNvPr>
        <xdr:cNvSpPr txBox="1"/>
      </xdr:nvSpPr>
      <xdr:spPr>
        <a:xfrm>
          <a:off x="16588817" y="1411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C5BDB452-62B1-44B5-8968-4CFC8DBC5CD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732AA8B7-6DD6-4C1C-9CE8-336A41538426}"/>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C2D00DAD-2249-47BB-ADA1-9507B1C8936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B757B53B-B40C-46ED-A0F5-3C1F7D06F9D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125AAA13-4445-413A-B79E-EC949CD43B1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BDD52369-FE08-4795-8DBD-ADF91532BB8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57059844-C178-4B60-A39B-CB0E8E67DDAB}"/>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22B64E5E-15E4-4910-AF0B-B60533D45B73}"/>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B6686DF0-0EFB-4636-B30C-1416597275D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780A9B8F-243F-46A1-B6DA-9CD70B2A15B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19FE9387-740C-437C-BC8B-E4690C9A82C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E8BB7A18-D17B-4A61-A12F-95A65946D67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5D9E9643-01AF-4198-A5AE-28816C4127E5}"/>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374F3549-19EA-442E-A642-FEA34B01492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AC754EB9-5F78-4563-9B68-41F823429601}"/>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70FCAD31-3654-4087-B23B-DD199B6BD86B}"/>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A0B840BE-D992-4A8B-B6BD-64FDD76B576C}"/>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4C2CC245-8E43-4AE8-8713-C4B9FF964B48}"/>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6DB379F5-0EF0-44D3-979E-BB4F7699C881}"/>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9EF7E0AE-6CBC-4D1C-87FC-3B975BD8C352}"/>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7CF6275E-7936-4391-BAD5-D75FB71859B1}"/>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A328CB4-7F94-4881-8ED9-F368ED684BB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E0496E0D-0B44-49EA-B2A2-09792D605CC9}"/>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759439A8-B4D2-4EA6-B543-B0F4245734C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C86B00AE-B944-44A3-BDC6-AE68DC30A761}"/>
            </a:ext>
          </a:extLst>
        </xdr:cNvPr>
        <xdr:cNvCxnSpPr/>
      </xdr:nvCxnSpPr>
      <xdr:spPr>
        <a:xfrm flipV="1">
          <a:off x="14703424" y="17360266"/>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2E708400-B612-4523-B6B4-01230A3D5DDA}"/>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8D4E6EBD-E40A-48FF-9E84-A15A6F24B7D2}"/>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CE775875-34AA-43B6-B3FC-44E9CD7C645C}"/>
            </a:ext>
          </a:extLst>
        </xdr:cNvPr>
        <xdr:cNvSpPr txBox="1"/>
      </xdr:nvSpPr>
      <xdr:spPr>
        <a:xfrm>
          <a:off x="14742160" y="1713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55D5E738-ADA6-4A80-9D34-FDD718A3314F}"/>
            </a:ext>
          </a:extLst>
        </xdr:cNvPr>
        <xdr:cNvCxnSpPr/>
      </xdr:nvCxnSpPr>
      <xdr:spPr>
        <a:xfrm>
          <a:off x="14611350" y="17360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a:extLst>
            <a:ext uri="{FF2B5EF4-FFF2-40B4-BE49-F238E27FC236}">
              <a16:creationId xmlns:a16="http://schemas.microsoft.com/office/drawing/2014/main" id="{F26FC2B4-7D2E-4A5D-B628-B60FA7DAE7CE}"/>
            </a:ext>
          </a:extLst>
        </xdr:cNvPr>
        <xdr:cNvSpPr txBox="1"/>
      </xdr:nvSpPr>
      <xdr:spPr>
        <a:xfrm>
          <a:off x="14742160" y="1765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C6835F35-3412-41DF-98DA-11057A659974}"/>
            </a:ext>
          </a:extLst>
        </xdr:cNvPr>
        <xdr:cNvSpPr/>
      </xdr:nvSpPr>
      <xdr:spPr>
        <a:xfrm>
          <a:off x="14649450" y="177933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2F6CFAA5-24A0-46E4-8849-719896C4F245}"/>
            </a:ext>
          </a:extLst>
        </xdr:cNvPr>
        <xdr:cNvSpPr/>
      </xdr:nvSpPr>
      <xdr:spPr>
        <a:xfrm>
          <a:off x="13887450" y="1778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8C72B6B4-7D8C-4DF0-AEE6-CE7BF2FBE4E6}"/>
            </a:ext>
          </a:extLst>
        </xdr:cNvPr>
        <xdr:cNvSpPr/>
      </xdr:nvSpPr>
      <xdr:spPr>
        <a:xfrm>
          <a:off x="13089890" y="177723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3BEB3A87-B19E-4074-9CB1-89D6AAB4A904}"/>
            </a:ext>
          </a:extLst>
        </xdr:cNvPr>
        <xdr:cNvSpPr/>
      </xdr:nvSpPr>
      <xdr:spPr>
        <a:xfrm>
          <a:off x="12303760" y="177609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48B58073-5FCA-4A19-A2FB-5B5EF1BDBE55}"/>
            </a:ext>
          </a:extLst>
        </xdr:cNvPr>
        <xdr:cNvSpPr/>
      </xdr:nvSpPr>
      <xdr:spPr>
        <a:xfrm>
          <a:off x="11487150" y="17738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32453A5-A409-48D3-8EC0-6D32B17BF35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9816EE4E-0E17-4228-8D10-AEE0AB1DC31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66E294E-59AD-4EA7-B2FD-68F932799A4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6D322B8-2BBE-4089-B1DA-B94D59A3AAF8}"/>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F3431EC-951F-466B-B8FE-5B4ED2DF2AC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776" name="楕円 775">
          <a:extLst>
            <a:ext uri="{FF2B5EF4-FFF2-40B4-BE49-F238E27FC236}">
              <a16:creationId xmlns:a16="http://schemas.microsoft.com/office/drawing/2014/main" id="{5B44CA05-644A-43E0-9104-8D4E407E54DD}"/>
            </a:ext>
          </a:extLst>
        </xdr:cNvPr>
        <xdr:cNvSpPr/>
      </xdr:nvSpPr>
      <xdr:spPr>
        <a:xfrm>
          <a:off x="14649450" y="1782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137177</xdr:rowOff>
    </xdr:from>
    <xdr:ext cx="405111" cy="259045"/>
    <xdr:sp macro="" textlink="">
      <xdr:nvSpPr>
        <xdr:cNvPr id="777" name="【公民館】&#10;有形固定資産減価償却率該当値テキスト">
          <a:extLst>
            <a:ext uri="{FF2B5EF4-FFF2-40B4-BE49-F238E27FC236}">
              <a16:creationId xmlns:a16="http://schemas.microsoft.com/office/drawing/2014/main" id="{DD3EA389-DED7-467C-97C4-D5517680CE02}"/>
            </a:ext>
          </a:extLst>
        </xdr:cNvPr>
        <xdr:cNvSpPr txBox="1"/>
      </xdr:nvSpPr>
      <xdr:spPr>
        <a:xfrm>
          <a:off x="14742160" y="1779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778" name="楕円 777">
          <a:extLst>
            <a:ext uri="{FF2B5EF4-FFF2-40B4-BE49-F238E27FC236}">
              <a16:creationId xmlns:a16="http://schemas.microsoft.com/office/drawing/2014/main" id="{14E1C47E-C525-4BFC-96E3-4FCC1AAB7F07}"/>
            </a:ext>
          </a:extLst>
        </xdr:cNvPr>
        <xdr:cNvSpPr/>
      </xdr:nvSpPr>
      <xdr:spPr>
        <a:xfrm>
          <a:off x="13887450" y="17772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163830</xdr:rowOff>
    </xdr:from>
    <xdr:to>
      <xdr:col>85</xdr:col>
      <xdr:colOff>127000</xdr:colOff>
      <xdr:row>104</xdr:row>
      <xdr:rowOff>38100</xdr:rowOff>
    </xdr:to>
    <xdr:cxnSp macro="">
      <xdr:nvCxnSpPr>
        <xdr:cNvPr id="779" name="直線コネクタ 778">
          <a:extLst>
            <a:ext uri="{FF2B5EF4-FFF2-40B4-BE49-F238E27FC236}">
              <a16:creationId xmlns:a16="http://schemas.microsoft.com/office/drawing/2014/main" id="{4F32684B-0EA6-46EE-95D9-13DB77958BFE}"/>
            </a:ext>
          </a:extLst>
        </xdr:cNvPr>
        <xdr:cNvCxnSpPr/>
      </xdr:nvCxnSpPr>
      <xdr:spPr>
        <a:xfrm>
          <a:off x="13942060" y="1782699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88264</xdr:rowOff>
    </xdr:from>
    <xdr:to>
      <xdr:col>76</xdr:col>
      <xdr:colOff>165100</xdr:colOff>
      <xdr:row>104</xdr:row>
      <xdr:rowOff>18414</xdr:rowOff>
    </xdr:to>
    <xdr:sp macro="" textlink="">
      <xdr:nvSpPr>
        <xdr:cNvPr id="780" name="楕円 779">
          <a:extLst>
            <a:ext uri="{FF2B5EF4-FFF2-40B4-BE49-F238E27FC236}">
              <a16:creationId xmlns:a16="http://schemas.microsoft.com/office/drawing/2014/main" id="{AB43257C-9F68-449B-9A49-D92DE6CE3C46}"/>
            </a:ext>
          </a:extLst>
        </xdr:cNvPr>
        <xdr:cNvSpPr/>
      </xdr:nvSpPr>
      <xdr:spPr>
        <a:xfrm>
          <a:off x="13089890" y="17751424"/>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139064</xdr:rowOff>
    </xdr:from>
    <xdr:to>
      <xdr:col>81</xdr:col>
      <xdr:colOff>50800</xdr:colOff>
      <xdr:row>103</xdr:row>
      <xdr:rowOff>163830</xdr:rowOff>
    </xdr:to>
    <xdr:cxnSp macro="">
      <xdr:nvCxnSpPr>
        <xdr:cNvPr id="781" name="直線コネクタ 780">
          <a:extLst>
            <a:ext uri="{FF2B5EF4-FFF2-40B4-BE49-F238E27FC236}">
              <a16:creationId xmlns:a16="http://schemas.microsoft.com/office/drawing/2014/main" id="{01AF6DFB-D2AA-46C1-8742-A4CDC639F7CB}"/>
            </a:ext>
          </a:extLst>
        </xdr:cNvPr>
        <xdr:cNvCxnSpPr/>
      </xdr:nvCxnSpPr>
      <xdr:spPr>
        <a:xfrm>
          <a:off x="13144500" y="17794604"/>
          <a:ext cx="7975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782" name="楕円 781">
          <a:extLst>
            <a:ext uri="{FF2B5EF4-FFF2-40B4-BE49-F238E27FC236}">
              <a16:creationId xmlns:a16="http://schemas.microsoft.com/office/drawing/2014/main" id="{C2858812-BBFF-4FCA-A513-820409829122}"/>
            </a:ext>
          </a:extLst>
        </xdr:cNvPr>
        <xdr:cNvSpPr/>
      </xdr:nvSpPr>
      <xdr:spPr>
        <a:xfrm>
          <a:off x="12303760" y="17707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139064</xdr:rowOff>
    </xdr:to>
    <xdr:cxnSp macro="">
      <xdr:nvCxnSpPr>
        <xdr:cNvPr id="783" name="直線コネクタ 782">
          <a:extLst>
            <a:ext uri="{FF2B5EF4-FFF2-40B4-BE49-F238E27FC236}">
              <a16:creationId xmlns:a16="http://schemas.microsoft.com/office/drawing/2014/main" id="{0056C213-3D97-4CEA-A331-9C430AF22DD1}"/>
            </a:ext>
          </a:extLst>
        </xdr:cNvPr>
        <xdr:cNvCxnSpPr/>
      </xdr:nvCxnSpPr>
      <xdr:spPr>
        <a:xfrm>
          <a:off x="12346940" y="17752695"/>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xdr:rowOff>
    </xdr:from>
    <xdr:to>
      <xdr:col>67</xdr:col>
      <xdr:colOff>101600</xdr:colOff>
      <xdr:row>103</xdr:row>
      <xdr:rowOff>106045</xdr:rowOff>
    </xdr:to>
    <xdr:sp macro="" textlink="">
      <xdr:nvSpPr>
        <xdr:cNvPr id="784" name="楕円 783">
          <a:extLst>
            <a:ext uri="{FF2B5EF4-FFF2-40B4-BE49-F238E27FC236}">
              <a16:creationId xmlns:a16="http://schemas.microsoft.com/office/drawing/2014/main" id="{76F07501-865F-4230-86D2-757FB50922DD}"/>
            </a:ext>
          </a:extLst>
        </xdr:cNvPr>
        <xdr:cNvSpPr/>
      </xdr:nvSpPr>
      <xdr:spPr>
        <a:xfrm>
          <a:off x="11487150" y="176657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55245</xdr:rowOff>
    </xdr:from>
    <xdr:to>
      <xdr:col>71</xdr:col>
      <xdr:colOff>177800</xdr:colOff>
      <xdr:row>103</xdr:row>
      <xdr:rowOff>97155</xdr:rowOff>
    </xdr:to>
    <xdr:cxnSp macro="">
      <xdr:nvCxnSpPr>
        <xdr:cNvPr id="785" name="直線コネクタ 784">
          <a:extLst>
            <a:ext uri="{FF2B5EF4-FFF2-40B4-BE49-F238E27FC236}">
              <a16:creationId xmlns:a16="http://schemas.microsoft.com/office/drawing/2014/main" id="{D17969C4-A9B5-4421-A327-52D1734C230E}"/>
            </a:ext>
          </a:extLst>
        </xdr:cNvPr>
        <xdr:cNvCxnSpPr/>
      </xdr:nvCxnSpPr>
      <xdr:spPr>
        <a:xfrm>
          <a:off x="11541760" y="17718405"/>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a:extLst>
            <a:ext uri="{FF2B5EF4-FFF2-40B4-BE49-F238E27FC236}">
              <a16:creationId xmlns:a16="http://schemas.microsoft.com/office/drawing/2014/main" id="{763239FD-8942-4C17-8996-D5E34284077A}"/>
            </a:ext>
          </a:extLst>
        </xdr:cNvPr>
        <xdr:cNvSpPr txBox="1"/>
      </xdr:nvSpPr>
      <xdr:spPr>
        <a:xfrm>
          <a:off x="13738234" y="1787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a:extLst>
            <a:ext uri="{FF2B5EF4-FFF2-40B4-BE49-F238E27FC236}">
              <a16:creationId xmlns:a16="http://schemas.microsoft.com/office/drawing/2014/main" id="{0CF9D484-28E6-4DF3-815D-53FB3CEC14FC}"/>
            </a:ext>
          </a:extLst>
        </xdr:cNvPr>
        <xdr:cNvSpPr txBox="1"/>
      </xdr:nvSpPr>
      <xdr:spPr>
        <a:xfrm>
          <a:off x="1295718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a:extLst>
            <a:ext uri="{FF2B5EF4-FFF2-40B4-BE49-F238E27FC236}">
              <a16:creationId xmlns:a16="http://schemas.microsoft.com/office/drawing/2014/main" id="{63691B22-7AF8-4A47-8849-132DC0AADD38}"/>
            </a:ext>
          </a:extLst>
        </xdr:cNvPr>
        <xdr:cNvSpPr txBox="1"/>
      </xdr:nvSpPr>
      <xdr:spPr>
        <a:xfrm>
          <a:off x="1217105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a:extLst>
            <a:ext uri="{FF2B5EF4-FFF2-40B4-BE49-F238E27FC236}">
              <a16:creationId xmlns:a16="http://schemas.microsoft.com/office/drawing/2014/main" id="{2E333208-892C-4769-A90F-248049596779}"/>
            </a:ext>
          </a:extLst>
        </xdr:cNvPr>
        <xdr:cNvSpPr txBox="1"/>
      </xdr:nvSpPr>
      <xdr:spPr>
        <a:xfrm>
          <a:off x="113544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59707</xdr:rowOff>
    </xdr:from>
    <xdr:ext cx="405111" cy="259045"/>
    <xdr:sp macro="" textlink="">
      <xdr:nvSpPr>
        <xdr:cNvPr id="790" name="n_1mainValue【公民館】&#10;有形固定資産減価償却率">
          <a:extLst>
            <a:ext uri="{FF2B5EF4-FFF2-40B4-BE49-F238E27FC236}">
              <a16:creationId xmlns:a16="http://schemas.microsoft.com/office/drawing/2014/main" id="{1CB973B7-E663-427E-BECC-B6C160A262EA}"/>
            </a:ext>
          </a:extLst>
        </xdr:cNvPr>
        <xdr:cNvSpPr txBox="1"/>
      </xdr:nvSpPr>
      <xdr:spPr>
        <a:xfrm>
          <a:off x="1373823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34941</xdr:rowOff>
    </xdr:from>
    <xdr:ext cx="405111" cy="259045"/>
    <xdr:sp macro="" textlink="">
      <xdr:nvSpPr>
        <xdr:cNvPr id="791" name="n_2mainValue【公民館】&#10;有形固定資産減価償却率">
          <a:extLst>
            <a:ext uri="{FF2B5EF4-FFF2-40B4-BE49-F238E27FC236}">
              <a16:creationId xmlns:a16="http://schemas.microsoft.com/office/drawing/2014/main" id="{4512848B-D884-4983-BF35-EE2F0AF018D4}"/>
            </a:ext>
          </a:extLst>
        </xdr:cNvPr>
        <xdr:cNvSpPr txBox="1"/>
      </xdr:nvSpPr>
      <xdr:spPr>
        <a:xfrm>
          <a:off x="1295718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792" name="n_3mainValue【公民館】&#10;有形固定資産減価償却率">
          <a:extLst>
            <a:ext uri="{FF2B5EF4-FFF2-40B4-BE49-F238E27FC236}">
              <a16:creationId xmlns:a16="http://schemas.microsoft.com/office/drawing/2014/main" id="{7DB627CF-432B-4129-A840-45F9C9011A36}"/>
            </a:ext>
          </a:extLst>
        </xdr:cNvPr>
        <xdr:cNvSpPr txBox="1"/>
      </xdr:nvSpPr>
      <xdr:spPr>
        <a:xfrm>
          <a:off x="12171054" y="174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122572</xdr:rowOff>
    </xdr:from>
    <xdr:ext cx="405111" cy="259045"/>
    <xdr:sp macro="" textlink="">
      <xdr:nvSpPr>
        <xdr:cNvPr id="793" name="n_4mainValue【公民館】&#10;有形固定資産減価償却率">
          <a:extLst>
            <a:ext uri="{FF2B5EF4-FFF2-40B4-BE49-F238E27FC236}">
              <a16:creationId xmlns:a16="http://schemas.microsoft.com/office/drawing/2014/main" id="{E64CC66A-F11A-4400-B59E-66A196D82D6F}"/>
            </a:ext>
          </a:extLst>
        </xdr:cNvPr>
        <xdr:cNvSpPr txBox="1"/>
      </xdr:nvSpPr>
      <xdr:spPr>
        <a:xfrm>
          <a:off x="113544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6EBFF98D-EF25-4A72-82B0-D267C8D6A34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9EAECED9-F7D8-4758-94DD-C78A18BBBC9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A3C98C0B-E064-4203-9D35-C5ACE5CEBD3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3EBE15CA-D282-4A80-AB86-8B59D34EDF91}"/>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89A8C579-84E6-47A1-8A17-595EE077F68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4992ADF0-FCAD-4035-A58B-3E3FB4A4F2D6}"/>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D8A49CF7-5F02-4151-8774-26C94DBE96A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5FE6C7D-FE82-4D4F-B795-F6F724627F0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2C9C27CA-4909-440E-B35E-47A7B26C90D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1291033F-381D-443D-AD51-2CA730162CA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27E6D128-FAC7-4DAF-8EFE-F988CCA05B10}"/>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976C0D80-086B-4904-A0AD-FC813BDC92E0}"/>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7E9D9EB3-D706-4703-ACF8-48A762E64C8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40EA245-B0F8-4EBA-A5FA-666A6466492D}"/>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51C008D-83B5-44D3-830E-69C1525EF7D3}"/>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7D570E84-C465-4471-95FA-6186072D5F8A}"/>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15F058D9-40BE-456D-BDB1-EFD4BAE0DA3E}"/>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53880A26-8EAC-49C0-9F06-5B1D3BA2B91D}"/>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E2EBEE0A-6945-4B8B-8DB5-E45E9645F843}"/>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1C56A605-D4F3-4B62-9D19-A84B65CA9092}"/>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4DBFCCD-2E2B-4FE7-876C-2A70A6CB4315}"/>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3A8BB5EC-DE53-4F29-A352-5AB777E3381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2BB1FE62-888F-480C-9D41-F8FD484EDF85}"/>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78EE5730-8050-4C88-A8B0-C092899474F3}"/>
            </a:ext>
          </a:extLst>
        </xdr:cNvPr>
        <xdr:cNvCxnSpPr/>
      </xdr:nvCxnSpPr>
      <xdr:spPr>
        <a:xfrm flipV="1">
          <a:off x="19947254" y="1736979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0DAD85F3-E3CB-4106-847A-40854D7710FA}"/>
            </a:ext>
          </a:extLst>
        </xdr:cNvPr>
        <xdr:cNvSpPr txBox="1"/>
      </xdr:nvSpPr>
      <xdr:spPr>
        <a:xfrm>
          <a:off x="1998599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924D51C6-7A30-4901-B8F8-A2B1F280192D}"/>
            </a:ext>
          </a:extLst>
        </xdr:cNvPr>
        <xdr:cNvCxnSpPr/>
      </xdr:nvCxnSpPr>
      <xdr:spPr>
        <a:xfrm>
          <a:off x="19885660" y="1863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2D728712-0CBD-4D4D-B362-CF66E417B034}"/>
            </a:ext>
          </a:extLst>
        </xdr:cNvPr>
        <xdr:cNvSpPr txBox="1"/>
      </xdr:nvSpPr>
      <xdr:spPr>
        <a:xfrm>
          <a:off x="19985990" y="1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36F099B2-171D-4021-AEC3-C0F5153012F8}"/>
            </a:ext>
          </a:extLst>
        </xdr:cNvPr>
        <xdr:cNvCxnSpPr/>
      </xdr:nvCxnSpPr>
      <xdr:spPr>
        <a:xfrm>
          <a:off x="1988566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A5E7A00C-DBBF-46F9-AF31-CC6E32EC735F}"/>
            </a:ext>
          </a:extLst>
        </xdr:cNvPr>
        <xdr:cNvSpPr txBox="1"/>
      </xdr:nvSpPr>
      <xdr:spPr>
        <a:xfrm>
          <a:off x="1998599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0B0ACDAC-AF96-412D-AB89-BEB35CBA5964}"/>
            </a:ext>
          </a:extLst>
        </xdr:cNvPr>
        <xdr:cNvSpPr/>
      </xdr:nvSpPr>
      <xdr:spPr>
        <a:xfrm>
          <a:off x="19904710" y="18077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ECA0187B-AB93-414E-BD73-933A5E34BF47}"/>
            </a:ext>
          </a:extLst>
        </xdr:cNvPr>
        <xdr:cNvSpPr/>
      </xdr:nvSpPr>
      <xdr:spPr>
        <a:xfrm>
          <a:off x="19161760" y="180867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E3832166-5450-44A1-9484-F6A9B9F0057A}"/>
            </a:ext>
          </a:extLst>
        </xdr:cNvPr>
        <xdr:cNvSpPr/>
      </xdr:nvSpPr>
      <xdr:spPr>
        <a:xfrm>
          <a:off x="1834515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E7C4B050-D443-47F0-91A2-A484B1F590B5}"/>
            </a:ext>
          </a:extLst>
        </xdr:cNvPr>
        <xdr:cNvSpPr/>
      </xdr:nvSpPr>
      <xdr:spPr>
        <a:xfrm>
          <a:off x="175475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CB4E8CB2-70DF-43E3-9D7A-E1644286BACE}"/>
            </a:ext>
          </a:extLst>
        </xdr:cNvPr>
        <xdr:cNvSpPr/>
      </xdr:nvSpPr>
      <xdr:spPr>
        <a:xfrm>
          <a:off x="167614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7097138-1CBE-46B4-9190-6A32D5AC27B8}"/>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C52DC54-1592-4DE3-A407-7D56732931C7}"/>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04D0511-3697-48CD-86E7-61A34180E24E}"/>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D16DC9D-8D04-400D-8DAD-64A867FFA31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1C89DBA-6CD9-47B3-BE3F-9676307854E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33" name="楕円 832">
          <a:extLst>
            <a:ext uri="{FF2B5EF4-FFF2-40B4-BE49-F238E27FC236}">
              <a16:creationId xmlns:a16="http://schemas.microsoft.com/office/drawing/2014/main" id="{FC85DF44-2E07-4F44-B2E3-9D838A8F5568}"/>
            </a:ext>
          </a:extLst>
        </xdr:cNvPr>
        <xdr:cNvSpPr/>
      </xdr:nvSpPr>
      <xdr:spPr>
        <a:xfrm>
          <a:off x="19904710" y="1813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34" name="【公民館】&#10;一人当たり面積該当値テキスト">
          <a:extLst>
            <a:ext uri="{FF2B5EF4-FFF2-40B4-BE49-F238E27FC236}">
              <a16:creationId xmlns:a16="http://schemas.microsoft.com/office/drawing/2014/main" id="{39D2C96E-31E8-4E9C-B59D-926ADA6163F7}"/>
            </a:ext>
          </a:extLst>
        </xdr:cNvPr>
        <xdr:cNvSpPr txBox="1"/>
      </xdr:nvSpPr>
      <xdr:spPr>
        <a:xfrm>
          <a:off x="19985990" y="181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5" name="楕円 834">
          <a:extLst>
            <a:ext uri="{FF2B5EF4-FFF2-40B4-BE49-F238E27FC236}">
              <a16:creationId xmlns:a16="http://schemas.microsoft.com/office/drawing/2014/main" id="{CA5FB281-E99C-43BE-A47F-B5946F4380DA}"/>
            </a:ext>
          </a:extLst>
        </xdr:cNvPr>
        <xdr:cNvSpPr/>
      </xdr:nvSpPr>
      <xdr:spPr>
        <a:xfrm>
          <a:off x="19161760" y="181343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7620</xdr:rowOff>
    </xdr:to>
    <xdr:cxnSp macro="">
      <xdr:nvCxnSpPr>
        <xdr:cNvPr id="836" name="直線コネクタ 835">
          <a:extLst>
            <a:ext uri="{FF2B5EF4-FFF2-40B4-BE49-F238E27FC236}">
              <a16:creationId xmlns:a16="http://schemas.microsoft.com/office/drawing/2014/main" id="{72B81373-9FE7-40F9-BAE2-0DB0122EC610}"/>
            </a:ext>
          </a:extLst>
        </xdr:cNvPr>
        <xdr:cNvCxnSpPr/>
      </xdr:nvCxnSpPr>
      <xdr:spPr>
        <a:xfrm>
          <a:off x="19204940" y="181832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7" name="楕円 836">
          <a:extLst>
            <a:ext uri="{FF2B5EF4-FFF2-40B4-BE49-F238E27FC236}">
              <a16:creationId xmlns:a16="http://schemas.microsoft.com/office/drawing/2014/main" id="{9DEAE01A-48F3-4D67-B608-19542E5F1A7A}"/>
            </a:ext>
          </a:extLst>
        </xdr:cNvPr>
        <xdr:cNvSpPr/>
      </xdr:nvSpPr>
      <xdr:spPr>
        <a:xfrm>
          <a:off x="18345150" y="18134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7620</xdr:rowOff>
    </xdr:to>
    <xdr:cxnSp macro="">
      <xdr:nvCxnSpPr>
        <xdr:cNvPr id="838" name="直線コネクタ 837">
          <a:extLst>
            <a:ext uri="{FF2B5EF4-FFF2-40B4-BE49-F238E27FC236}">
              <a16:creationId xmlns:a16="http://schemas.microsoft.com/office/drawing/2014/main" id="{49CBA8C4-E604-4956-8E4C-FCAE91AE4F76}"/>
            </a:ext>
          </a:extLst>
        </xdr:cNvPr>
        <xdr:cNvCxnSpPr/>
      </xdr:nvCxnSpPr>
      <xdr:spPr>
        <a:xfrm>
          <a:off x="18399760" y="1818322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9" name="楕円 838">
          <a:extLst>
            <a:ext uri="{FF2B5EF4-FFF2-40B4-BE49-F238E27FC236}">
              <a16:creationId xmlns:a16="http://schemas.microsoft.com/office/drawing/2014/main" id="{8D60F5EE-2082-4FA9-955E-83DA086E1B3E}"/>
            </a:ext>
          </a:extLst>
        </xdr:cNvPr>
        <xdr:cNvSpPr/>
      </xdr:nvSpPr>
      <xdr:spPr>
        <a:xfrm>
          <a:off x="17547590" y="181343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7620</xdr:rowOff>
    </xdr:to>
    <xdr:cxnSp macro="">
      <xdr:nvCxnSpPr>
        <xdr:cNvPr id="840" name="直線コネクタ 839">
          <a:extLst>
            <a:ext uri="{FF2B5EF4-FFF2-40B4-BE49-F238E27FC236}">
              <a16:creationId xmlns:a16="http://schemas.microsoft.com/office/drawing/2014/main" id="{0AD92BB5-DA68-4E9F-8F0A-AA1C246F9C0E}"/>
            </a:ext>
          </a:extLst>
        </xdr:cNvPr>
        <xdr:cNvCxnSpPr/>
      </xdr:nvCxnSpPr>
      <xdr:spPr>
        <a:xfrm>
          <a:off x="17602200" y="1818322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841" name="楕円 840">
          <a:extLst>
            <a:ext uri="{FF2B5EF4-FFF2-40B4-BE49-F238E27FC236}">
              <a16:creationId xmlns:a16="http://schemas.microsoft.com/office/drawing/2014/main" id="{3C217048-7322-4294-9A9B-9DC26327E456}"/>
            </a:ext>
          </a:extLst>
        </xdr:cNvPr>
        <xdr:cNvSpPr/>
      </xdr:nvSpPr>
      <xdr:spPr>
        <a:xfrm>
          <a:off x="16761460" y="18124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7620</xdr:rowOff>
    </xdr:to>
    <xdr:cxnSp macro="">
      <xdr:nvCxnSpPr>
        <xdr:cNvPr id="842" name="直線コネクタ 841">
          <a:extLst>
            <a:ext uri="{FF2B5EF4-FFF2-40B4-BE49-F238E27FC236}">
              <a16:creationId xmlns:a16="http://schemas.microsoft.com/office/drawing/2014/main" id="{36C2CE86-FE40-492C-AB06-880233EA52FB}"/>
            </a:ext>
          </a:extLst>
        </xdr:cNvPr>
        <xdr:cNvCxnSpPr/>
      </xdr:nvCxnSpPr>
      <xdr:spPr>
        <a:xfrm>
          <a:off x="16804640" y="1817370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a:extLst>
            <a:ext uri="{FF2B5EF4-FFF2-40B4-BE49-F238E27FC236}">
              <a16:creationId xmlns:a16="http://schemas.microsoft.com/office/drawing/2014/main" id="{47EF2CF1-8BAB-4AF9-957C-4CF0FB0F12C3}"/>
            </a:ext>
          </a:extLst>
        </xdr:cNvPr>
        <xdr:cNvSpPr txBox="1"/>
      </xdr:nvSpPr>
      <xdr:spPr>
        <a:xfrm>
          <a:off x="18982132"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a:extLst>
            <a:ext uri="{FF2B5EF4-FFF2-40B4-BE49-F238E27FC236}">
              <a16:creationId xmlns:a16="http://schemas.microsoft.com/office/drawing/2014/main" id="{FB71ACB8-9707-4E60-AE06-0C7F6D3176DF}"/>
            </a:ext>
          </a:extLst>
        </xdr:cNvPr>
        <xdr:cNvSpPr txBox="1"/>
      </xdr:nvSpPr>
      <xdr:spPr>
        <a:xfrm>
          <a:off x="18182032" y="178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a:extLst>
            <a:ext uri="{FF2B5EF4-FFF2-40B4-BE49-F238E27FC236}">
              <a16:creationId xmlns:a16="http://schemas.microsoft.com/office/drawing/2014/main" id="{891385AD-E89A-4023-ABD0-15E7D1F66873}"/>
            </a:ext>
          </a:extLst>
        </xdr:cNvPr>
        <xdr:cNvSpPr txBox="1"/>
      </xdr:nvSpPr>
      <xdr:spPr>
        <a:xfrm>
          <a:off x="17384472"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a:extLst>
            <a:ext uri="{FF2B5EF4-FFF2-40B4-BE49-F238E27FC236}">
              <a16:creationId xmlns:a16="http://schemas.microsoft.com/office/drawing/2014/main" id="{E42592DD-F78E-4B0C-A7BF-6E1583122F7A}"/>
            </a:ext>
          </a:extLst>
        </xdr:cNvPr>
        <xdr:cNvSpPr txBox="1"/>
      </xdr:nvSpPr>
      <xdr:spPr>
        <a:xfrm>
          <a:off x="1658881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847" name="n_1mainValue【公民館】&#10;一人当たり面積">
          <a:extLst>
            <a:ext uri="{FF2B5EF4-FFF2-40B4-BE49-F238E27FC236}">
              <a16:creationId xmlns:a16="http://schemas.microsoft.com/office/drawing/2014/main" id="{9FFF5F9B-8A9B-40C7-A65D-85CC633EE68D}"/>
            </a:ext>
          </a:extLst>
        </xdr:cNvPr>
        <xdr:cNvSpPr txBox="1"/>
      </xdr:nvSpPr>
      <xdr:spPr>
        <a:xfrm>
          <a:off x="18982132"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48" name="n_2mainValue【公民館】&#10;一人当たり面積">
          <a:extLst>
            <a:ext uri="{FF2B5EF4-FFF2-40B4-BE49-F238E27FC236}">
              <a16:creationId xmlns:a16="http://schemas.microsoft.com/office/drawing/2014/main" id="{5D0071B4-A4B9-4C19-B855-AE9BACE0D328}"/>
            </a:ext>
          </a:extLst>
        </xdr:cNvPr>
        <xdr:cNvSpPr txBox="1"/>
      </xdr:nvSpPr>
      <xdr:spPr>
        <a:xfrm>
          <a:off x="18182032"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9" name="n_3mainValue【公民館】&#10;一人当たり面積">
          <a:extLst>
            <a:ext uri="{FF2B5EF4-FFF2-40B4-BE49-F238E27FC236}">
              <a16:creationId xmlns:a16="http://schemas.microsoft.com/office/drawing/2014/main" id="{53BAA440-B2B0-4CBF-A3F0-DCFB915DC43E}"/>
            </a:ext>
          </a:extLst>
        </xdr:cNvPr>
        <xdr:cNvSpPr txBox="1"/>
      </xdr:nvSpPr>
      <xdr:spPr>
        <a:xfrm>
          <a:off x="17384472"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850" name="n_4mainValue【公民館】&#10;一人当たり面積">
          <a:extLst>
            <a:ext uri="{FF2B5EF4-FFF2-40B4-BE49-F238E27FC236}">
              <a16:creationId xmlns:a16="http://schemas.microsoft.com/office/drawing/2014/main" id="{5D451B6D-7264-4568-964F-C27C014D046C}"/>
            </a:ext>
          </a:extLst>
        </xdr:cNvPr>
        <xdr:cNvSpPr txBox="1"/>
      </xdr:nvSpPr>
      <xdr:spPr>
        <a:xfrm>
          <a:off x="1658881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74541EE9-2349-43A0-B0AF-B5393A90394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F43C8346-830C-475A-84A4-13702EBBF2FB}"/>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99C91BF2-BDDA-4F20-8C4C-8E129168EEFA}"/>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多くの項目で住民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人当たりの指標が類似団体を下回っているのは、首都圏に位置しているため市域が狭いこと、類似団体中人口が最多であることが要因であると考えられる。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有形固定資産減価償却率は、類似団体と比較して低い水準にあり、特に認定こども園・幼稚園・保育所が低くなっている。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98B9DE-5C08-4095-A9A7-7C85DD0FB126}"/>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AE0B9B-5B73-42EC-A73E-A4C27302E8D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5BE177-F173-4232-B101-949BC6AC6D3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16AC0F-D29C-4508-B388-610DEF3A8C9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734791-B15F-4048-9B94-7265C04388D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C5DC1C-B1F1-4CEB-A32A-C1F3F7498220}"/>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503647-FA9E-4E54-84E6-1AABEEF757C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FA17D8-CCDF-4345-8DEA-7FCFFCD8072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7F12EE-D76B-4F2B-AB1F-73BC1EC3834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8FAD65-3797-467A-ABB7-65651F32CA7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645,718
627,241
85.62
253,140,520
242,389,403
10,084,947
125,918,304
186,179,391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CCF4C5C-C30A-4171-A3FA-6A2A35AC946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27EA67-991E-4110-8B22-A6297AA3C03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4EFA22-4A4F-4294-84F1-2AD7AC5DC22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2F079C-21FD-4FB1-BE93-555BE874DA1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C13818-8850-48E6-BE18-3D01CF14F80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5E4AAB7-8768-467C-915C-EE43BFC5F823}"/>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BB594C-5B0D-48D4-8C69-4CAE7783F00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5D8875-1E63-4813-9521-34E53840561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165F87-C1D7-4D10-A1B9-EB637C9B781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9E61D5-57FC-4102-828E-61154B8879DC}"/>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5E42C4-5AE1-4B30-8A3D-1F40BA12431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7FECA7-C151-4853-8E79-1BC39DEB117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A4CA00-3EAF-40BC-B73F-3619C8AC98B9}"/>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D99F1C-4F59-48FA-87A4-1B63311390A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564C44-6DBA-4AB4-A188-8A62725A055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4190D5-0A45-4F6E-BC21-F4EA0E18662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F9C17F-08CF-4F79-B579-F53323BBF36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2E600C-D9A6-4CC3-98A4-366D7B4E751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BD2712-A813-4F93-A2D1-7778FF758846}"/>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ADB4C40-C21C-4CC5-88B3-F801FF6C49B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913679-40E4-49D8-AD4F-8C0F683B83C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E7920D-D3F4-40AB-BE7D-5CBF38C3BD3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4E776B-0CF8-489F-B075-2EF87B3A54C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0BF523-7609-4992-AFD1-EDFD74E7645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9CEFA0-4922-468A-AE54-FE063DC913D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34EB2A5-E10B-4FED-9272-897398A4317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CCDB05-BDCA-494A-8482-EBFF2360C182}"/>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E2F17B-21CE-41BB-834D-3531D0C9F7D9}"/>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949561-90F3-4B5C-ACED-B0EBCED1264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367431-6822-4F2A-855E-64DA3EAD0DA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325DCAB-5191-4ABD-9694-DF35EC1D9A6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1EC0ADF-4850-49F3-B63F-BE4B9CA65447}"/>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A5D5730-7284-42BE-83F5-13980BE0B623}"/>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0A5444F-F515-494C-A115-0A9131C9047A}"/>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5621848-C608-4890-8357-1B5FBAFDACBD}"/>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F4D81B2-4F24-40D9-B863-63B73A0A47F4}"/>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64EAD2A-673A-45E4-939A-72D0AE559337}"/>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3C3E8D9-9F5D-4FC4-B84A-6E32DC4C6978}"/>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AED595A-180F-4604-B172-A986CBF20FD4}"/>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51D120C-E96B-4258-B9C7-C2009843D16C}"/>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64D518B-8E66-45B0-A377-1FA5D5399E4B}"/>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85A56BA-02BE-4B45-B1DB-EE17D457D12E}"/>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C68F8EA-97A5-4CD0-AB8E-D248B7EE6E1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2FDB505-A292-4ED3-A712-BB8A739DF9AB}"/>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60905F3-5147-4DD5-91FC-945A84833E9C}"/>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A3F90387-E01D-4464-A459-E74DA1F625E7}"/>
            </a:ext>
          </a:extLst>
        </xdr:cNvPr>
        <xdr:cNvCxnSpPr/>
      </xdr:nvCxnSpPr>
      <xdr:spPr>
        <a:xfrm flipV="1">
          <a:off x="4173855" y="569214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7154D415-6D2E-4E96-8762-1538C82D5814}"/>
            </a:ext>
          </a:extLst>
        </xdr:cNvPr>
        <xdr:cNvSpPr txBox="1"/>
      </xdr:nvSpPr>
      <xdr:spPr>
        <a:xfrm>
          <a:off x="421259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FB215D97-4EFD-4F95-B961-C166CB6E7B49}"/>
            </a:ext>
          </a:extLst>
        </xdr:cNvPr>
        <xdr:cNvCxnSpPr/>
      </xdr:nvCxnSpPr>
      <xdr:spPr>
        <a:xfrm>
          <a:off x="4112260" y="722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9DFC83D4-0947-43CC-BD1B-24BA6BE526B9}"/>
            </a:ext>
          </a:extLst>
        </xdr:cNvPr>
        <xdr:cNvSpPr txBox="1"/>
      </xdr:nvSpPr>
      <xdr:spPr>
        <a:xfrm>
          <a:off x="421259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2A511AC1-4620-445A-AC9D-333D6448CB7F}"/>
            </a:ext>
          </a:extLst>
        </xdr:cNvPr>
        <xdr:cNvCxnSpPr/>
      </xdr:nvCxnSpPr>
      <xdr:spPr>
        <a:xfrm>
          <a:off x="4112260" y="569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690A14D5-5791-4154-BDF7-D3DB9AF09172}"/>
            </a:ext>
          </a:extLst>
        </xdr:cNvPr>
        <xdr:cNvSpPr txBox="1"/>
      </xdr:nvSpPr>
      <xdr:spPr>
        <a:xfrm>
          <a:off x="421259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FA547687-E717-4A67-B207-679DFC521BB2}"/>
            </a:ext>
          </a:extLst>
        </xdr:cNvPr>
        <xdr:cNvSpPr/>
      </xdr:nvSpPr>
      <xdr:spPr>
        <a:xfrm>
          <a:off x="4131310" y="61747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FE38BD89-AAED-449C-9464-09B717B08337}"/>
            </a:ext>
          </a:extLst>
        </xdr:cNvPr>
        <xdr:cNvSpPr/>
      </xdr:nvSpPr>
      <xdr:spPr>
        <a:xfrm>
          <a:off x="3388360" y="61728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10B259DE-63A0-4DA6-9419-C9D28F2BCFAA}"/>
            </a:ext>
          </a:extLst>
        </xdr:cNvPr>
        <xdr:cNvSpPr/>
      </xdr:nvSpPr>
      <xdr:spPr>
        <a:xfrm>
          <a:off x="2571750" y="61347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68B2F0D5-4411-445D-A1D7-D5FA03019963}"/>
            </a:ext>
          </a:extLst>
        </xdr:cNvPr>
        <xdr:cNvSpPr/>
      </xdr:nvSpPr>
      <xdr:spPr>
        <a:xfrm>
          <a:off x="1774190" y="6111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2BA51263-FE47-4A5E-A546-0DE38F958D52}"/>
            </a:ext>
          </a:extLst>
        </xdr:cNvPr>
        <xdr:cNvSpPr/>
      </xdr:nvSpPr>
      <xdr:spPr>
        <a:xfrm>
          <a:off x="988060" y="608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111126-298B-42D4-AED4-D8D376C82091}"/>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9BEA1D-BCB5-4C74-A2B9-737ECC0BCF9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E7F8CA-0B2E-4B7F-A3BF-8EF2C1D6EE1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19CC7B5-15F1-4478-BF1E-50E7716F83F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BF13B33-959B-4187-8A8C-C061E594159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3" name="楕円 72">
          <a:extLst>
            <a:ext uri="{FF2B5EF4-FFF2-40B4-BE49-F238E27FC236}">
              <a16:creationId xmlns:a16="http://schemas.microsoft.com/office/drawing/2014/main" id="{9614CFAE-FA45-4090-9761-B7CFD2F4B254}"/>
            </a:ext>
          </a:extLst>
        </xdr:cNvPr>
        <xdr:cNvSpPr/>
      </xdr:nvSpPr>
      <xdr:spPr>
        <a:xfrm>
          <a:off x="4131310" y="60794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4" name="【図書館】&#10;有形固定資産減価償却率該当値テキスト">
          <a:extLst>
            <a:ext uri="{FF2B5EF4-FFF2-40B4-BE49-F238E27FC236}">
              <a16:creationId xmlns:a16="http://schemas.microsoft.com/office/drawing/2014/main" id="{6C83BAA8-C0C0-469F-B481-E83261593E6A}"/>
            </a:ext>
          </a:extLst>
        </xdr:cNvPr>
        <xdr:cNvSpPr txBox="1"/>
      </xdr:nvSpPr>
      <xdr:spPr>
        <a:xfrm>
          <a:off x="421259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xdr:rowOff>
    </xdr:from>
    <xdr:to>
      <xdr:col>20</xdr:col>
      <xdr:colOff>38100</xdr:colOff>
      <xdr:row>35</xdr:row>
      <xdr:rowOff>111760</xdr:rowOff>
    </xdr:to>
    <xdr:sp macro="" textlink="">
      <xdr:nvSpPr>
        <xdr:cNvPr id="75" name="楕円 74">
          <a:extLst>
            <a:ext uri="{FF2B5EF4-FFF2-40B4-BE49-F238E27FC236}">
              <a16:creationId xmlns:a16="http://schemas.microsoft.com/office/drawing/2014/main" id="{18970FD0-E767-40BB-A16C-7868217B3E29}"/>
            </a:ext>
          </a:extLst>
        </xdr:cNvPr>
        <xdr:cNvSpPr/>
      </xdr:nvSpPr>
      <xdr:spPr>
        <a:xfrm>
          <a:off x="3388360" y="60128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60960</xdr:rowOff>
    </xdr:from>
    <xdr:to>
      <xdr:col>24</xdr:col>
      <xdr:colOff>63500</xdr:colOff>
      <xdr:row>35</xdr:row>
      <xdr:rowOff>129540</xdr:rowOff>
    </xdr:to>
    <xdr:cxnSp macro="">
      <xdr:nvCxnSpPr>
        <xdr:cNvPr id="76" name="直線コネクタ 75">
          <a:extLst>
            <a:ext uri="{FF2B5EF4-FFF2-40B4-BE49-F238E27FC236}">
              <a16:creationId xmlns:a16="http://schemas.microsoft.com/office/drawing/2014/main" id="{E5751AB5-26A7-46C0-B963-D6F3E2BCF1D9}"/>
            </a:ext>
          </a:extLst>
        </xdr:cNvPr>
        <xdr:cNvCxnSpPr/>
      </xdr:nvCxnSpPr>
      <xdr:spPr>
        <a:xfrm>
          <a:off x="3431540" y="605790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xdr:rowOff>
    </xdr:from>
    <xdr:to>
      <xdr:col>15</xdr:col>
      <xdr:colOff>101600</xdr:colOff>
      <xdr:row>35</xdr:row>
      <xdr:rowOff>107950</xdr:rowOff>
    </xdr:to>
    <xdr:sp macro="" textlink="">
      <xdr:nvSpPr>
        <xdr:cNvPr id="77" name="楕円 76">
          <a:extLst>
            <a:ext uri="{FF2B5EF4-FFF2-40B4-BE49-F238E27FC236}">
              <a16:creationId xmlns:a16="http://schemas.microsoft.com/office/drawing/2014/main" id="{6E03CF92-FE8F-4F6F-A2C6-89D452272754}"/>
            </a:ext>
          </a:extLst>
        </xdr:cNvPr>
        <xdr:cNvSpPr/>
      </xdr:nvSpPr>
      <xdr:spPr>
        <a:xfrm>
          <a:off x="2571750" y="60090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57150</xdr:rowOff>
    </xdr:from>
    <xdr:to>
      <xdr:col>19</xdr:col>
      <xdr:colOff>177800</xdr:colOff>
      <xdr:row>35</xdr:row>
      <xdr:rowOff>60960</xdr:rowOff>
    </xdr:to>
    <xdr:cxnSp macro="">
      <xdr:nvCxnSpPr>
        <xdr:cNvPr id="78" name="直線コネクタ 77">
          <a:extLst>
            <a:ext uri="{FF2B5EF4-FFF2-40B4-BE49-F238E27FC236}">
              <a16:creationId xmlns:a16="http://schemas.microsoft.com/office/drawing/2014/main" id="{AC71C719-1D2E-4E9C-80DF-5F4699FD080E}"/>
            </a:ext>
          </a:extLst>
        </xdr:cNvPr>
        <xdr:cNvCxnSpPr/>
      </xdr:nvCxnSpPr>
      <xdr:spPr>
        <a:xfrm>
          <a:off x="2626360" y="6054090"/>
          <a:ext cx="80518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135890</xdr:rowOff>
    </xdr:from>
    <xdr:to>
      <xdr:col>10</xdr:col>
      <xdr:colOff>165100</xdr:colOff>
      <xdr:row>35</xdr:row>
      <xdr:rowOff>66040</xdr:rowOff>
    </xdr:to>
    <xdr:sp macro="" textlink="">
      <xdr:nvSpPr>
        <xdr:cNvPr id="79" name="楕円 78">
          <a:extLst>
            <a:ext uri="{FF2B5EF4-FFF2-40B4-BE49-F238E27FC236}">
              <a16:creationId xmlns:a16="http://schemas.microsoft.com/office/drawing/2014/main" id="{380D64CC-1D79-4C73-A092-96D52ECA4C28}"/>
            </a:ext>
          </a:extLst>
        </xdr:cNvPr>
        <xdr:cNvSpPr/>
      </xdr:nvSpPr>
      <xdr:spPr>
        <a:xfrm>
          <a:off x="1774190" y="59613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15240</xdr:rowOff>
    </xdr:from>
    <xdr:to>
      <xdr:col>15</xdr:col>
      <xdr:colOff>50800</xdr:colOff>
      <xdr:row>35</xdr:row>
      <xdr:rowOff>57150</xdr:rowOff>
    </xdr:to>
    <xdr:cxnSp macro="">
      <xdr:nvCxnSpPr>
        <xdr:cNvPr id="80" name="直線コネクタ 79">
          <a:extLst>
            <a:ext uri="{FF2B5EF4-FFF2-40B4-BE49-F238E27FC236}">
              <a16:creationId xmlns:a16="http://schemas.microsoft.com/office/drawing/2014/main" id="{6284762C-F97F-4D17-B7C7-FCF19EB7202C}"/>
            </a:ext>
          </a:extLst>
        </xdr:cNvPr>
        <xdr:cNvCxnSpPr/>
      </xdr:nvCxnSpPr>
      <xdr:spPr>
        <a:xfrm>
          <a:off x="1828800" y="60198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78740</xdr:rowOff>
    </xdr:from>
    <xdr:to>
      <xdr:col>6</xdr:col>
      <xdr:colOff>38100</xdr:colOff>
      <xdr:row>35</xdr:row>
      <xdr:rowOff>8890</xdr:rowOff>
    </xdr:to>
    <xdr:sp macro="" textlink="">
      <xdr:nvSpPr>
        <xdr:cNvPr id="81" name="楕円 80">
          <a:extLst>
            <a:ext uri="{FF2B5EF4-FFF2-40B4-BE49-F238E27FC236}">
              <a16:creationId xmlns:a16="http://schemas.microsoft.com/office/drawing/2014/main" id="{C60C169B-7B12-4DDF-B6F6-EB9F603F957D}"/>
            </a:ext>
          </a:extLst>
        </xdr:cNvPr>
        <xdr:cNvSpPr/>
      </xdr:nvSpPr>
      <xdr:spPr>
        <a:xfrm>
          <a:off x="988060" y="5908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129540</xdr:rowOff>
    </xdr:from>
    <xdr:to>
      <xdr:col>10</xdr:col>
      <xdr:colOff>114300</xdr:colOff>
      <xdr:row>35</xdr:row>
      <xdr:rowOff>15240</xdr:rowOff>
    </xdr:to>
    <xdr:cxnSp macro="">
      <xdr:nvCxnSpPr>
        <xdr:cNvPr id="82" name="直線コネクタ 81">
          <a:extLst>
            <a:ext uri="{FF2B5EF4-FFF2-40B4-BE49-F238E27FC236}">
              <a16:creationId xmlns:a16="http://schemas.microsoft.com/office/drawing/2014/main" id="{3C4CA332-1511-46DD-9D89-A67C17DC6E83}"/>
            </a:ext>
          </a:extLst>
        </xdr:cNvPr>
        <xdr:cNvCxnSpPr/>
      </xdr:nvCxnSpPr>
      <xdr:spPr>
        <a:xfrm>
          <a:off x="1031240" y="5962650"/>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a:extLst>
            <a:ext uri="{FF2B5EF4-FFF2-40B4-BE49-F238E27FC236}">
              <a16:creationId xmlns:a16="http://schemas.microsoft.com/office/drawing/2014/main" id="{FA08C41E-6C2D-4F2D-9C02-D1B718028D67}"/>
            </a:ext>
          </a:extLst>
        </xdr:cNvPr>
        <xdr:cNvSpPr txBox="1"/>
      </xdr:nvSpPr>
      <xdr:spPr>
        <a:xfrm>
          <a:off x="3239144" y="626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a:extLst>
            <a:ext uri="{FF2B5EF4-FFF2-40B4-BE49-F238E27FC236}">
              <a16:creationId xmlns:a16="http://schemas.microsoft.com/office/drawing/2014/main" id="{848ADD87-86F0-4F5E-921C-16F3049324B2}"/>
            </a:ext>
          </a:extLst>
        </xdr:cNvPr>
        <xdr:cNvSpPr txBox="1"/>
      </xdr:nvSpPr>
      <xdr:spPr>
        <a:xfrm>
          <a:off x="2439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a:extLst>
            <a:ext uri="{FF2B5EF4-FFF2-40B4-BE49-F238E27FC236}">
              <a16:creationId xmlns:a16="http://schemas.microsoft.com/office/drawing/2014/main" id="{2DD8B695-6B5B-4FEA-82C2-E1FAD36CA513}"/>
            </a:ext>
          </a:extLst>
        </xdr:cNvPr>
        <xdr:cNvSpPr txBox="1"/>
      </xdr:nvSpPr>
      <xdr:spPr>
        <a:xfrm>
          <a:off x="164148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a:extLst>
            <a:ext uri="{FF2B5EF4-FFF2-40B4-BE49-F238E27FC236}">
              <a16:creationId xmlns:a16="http://schemas.microsoft.com/office/drawing/2014/main" id="{7CF640C5-D289-4F8A-8454-07A204A92E5A}"/>
            </a:ext>
          </a:extLst>
        </xdr:cNvPr>
        <xdr:cNvSpPr txBox="1"/>
      </xdr:nvSpPr>
      <xdr:spPr>
        <a:xfrm>
          <a:off x="85535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128287</xdr:rowOff>
    </xdr:from>
    <xdr:ext cx="405111" cy="259045"/>
    <xdr:sp macro="" textlink="">
      <xdr:nvSpPr>
        <xdr:cNvPr id="87" name="n_1mainValue【図書館】&#10;有形固定資産減価償却率">
          <a:extLst>
            <a:ext uri="{FF2B5EF4-FFF2-40B4-BE49-F238E27FC236}">
              <a16:creationId xmlns:a16="http://schemas.microsoft.com/office/drawing/2014/main" id="{A22072A5-D61E-4A81-8285-363F8C694E90}"/>
            </a:ext>
          </a:extLst>
        </xdr:cNvPr>
        <xdr:cNvSpPr txBox="1"/>
      </xdr:nvSpPr>
      <xdr:spPr>
        <a:xfrm>
          <a:off x="32391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124477</xdr:rowOff>
    </xdr:from>
    <xdr:ext cx="405111" cy="259045"/>
    <xdr:sp macro="" textlink="">
      <xdr:nvSpPr>
        <xdr:cNvPr id="88" name="n_2mainValue【図書館】&#10;有形固定資産減価償却率">
          <a:extLst>
            <a:ext uri="{FF2B5EF4-FFF2-40B4-BE49-F238E27FC236}">
              <a16:creationId xmlns:a16="http://schemas.microsoft.com/office/drawing/2014/main" id="{640FD350-8B44-4738-99AD-2B51487BDB2A}"/>
            </a:ext>
          </a:extLst>
        </xdr:cNvPr>
        <xdr:cNvSpPr txBox="1"/>
      </xdr:nvSpPr>
      <xdr:spPr>
        <a:xfrm>
          <a:off x="2439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82567</xdr:rowOff>
    </xdr:from>
    <xdr:ext cx="405111" cy="259045"/>
    <xdr:sp macro="" textlink="">
      <xdr:nvSpPr>
        <xdr:cNvPr id="89" name="n_3mainValue【図書館】&#10;有形固定資産減価償却率">
          <a:extLst>
            <a:ext uri="{FF2B5EF4-FFF2-40B4-BE49-F238E27FC236}">
              <a16:creationId xmlns:a16="http://schemas.microsoft.com/office/drawing/2014/main" id="{5F50E8E4-83A9-497C-A4DB-E3BF1C00ACDF}"/>
            </a:ext>
          </a:extLst>
        </xdr:cNvPr>
        <xdr:cNvSpPr txBox="1"/>
      </xdr:nvSpPr>
      <xdr:spPr>
        <a:xfrm>
          <a:off x="1641484"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25417</xdr:rowOff>
    </xdr:from>
    <xdr:ext cx="405111" cy="259045"/>
    <xdr:sp macro="" textlink="">
      <xdr:nvSpPr>
        <xdr:cNvPr id="90" name="n_4mainValue【図書館】&#10;有形固定資産減価償却率">
          <a:extLst>
            <a:ext uri="{FF2B5EF4-FFF2-40B4-BE49-F238E27FC236}">
              <a16:creationId xmlns:a16="http://schemas.microsoft.com/office/drawing/2014/main" id="{DE9A0D14-D0D6-48E9-8D97-60B919183575}"/>
            </a:ext>
          </a:extLst>
        </xdr:cNvPr>
        <xdr:cNvSpPr txBox="1"/>
      </xdr:nvSpPr>
      <xdr:spPr>
        <a:xfrm>
          <a:off x="855354" y="56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65CF001-9908-41F2-8A41-4E74AB26088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E58CC15-0F8A-494F-8164-C236C72AD4A3}"/>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B2BC4E6-8F52-47D1-B287-36B0638F9D5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212BE23-0BDB-418A-816E-6962EFB5DC6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B805E20-1156-4A51-96FE-E14A0D7DE80E}"/>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814151B-A3F1-4937-8EEF-193EE3B0CB3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F5F0A70-3AA0-442A-BC79-8F8F7BEE14D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07EA059-84A1-4356-9361-A9145460D4F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17C9E768-9CE5-4B8A-96B4-4FFC59DACEC2}"/>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7DC6877-1FC3-4175-B7AA-6625A606F54E}"/>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6B7CCB9B-6457-46B9-AE99-4E3C1DCE6F27}"/>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87DCA62-F2A0-4654-BA4F-C45A0F6DD46E}"/>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54A49F4-B3C3-4E32-9B10-1603AEDEF046}"/>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C223E7B2-B9A8-4CA5-8D67-C0B81ED55E1F}"/>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3EA02EF8-BB33-4A11-942B-0CCB04A52AA3}"/>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49DAD888-F4DA-4D3C-B279-8A6F34D4E5E1}"/>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B2C303B-E48C-456C-8E08-81D3468B2736}"/>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7FF8178A-56F1-474D-BFF8-903EEBE9A956}"/>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F8506C4-3E98-4EBE-90CA-79A0C866C166}"/>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A837EC2-E8A7-44D8-8874-4A898668E4A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2417473E-F9DF-42BA-BC81-FAEDC5914472}"/>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C87B1B6F-EB26-4A96-A97D-B6F1E4CCECDF}"/>
            </a:ext>
          </a:extLst>
        </xdr:cNvPr>
        <xdr:cNvCxnSpPr/>
      </xdr:nvCxnSpPr>
      <xdr:spPr>
        <a:xfrm flipV="1">
          <a:off x="9429115" y="5815965"/>
          <a:ext cx="0" cy="1213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BA9D1DF5-D21F-4D96-B0F0-F73C75048F37}"/>
            </a:ext>
          </a:extLst>
        </xdr:cNvPr>
        <xdr:cNvSpPr txBox="1"/>
      </xdr:nvSpPr>
      <xdr:spPr>
        <a:xfrm>
          <a:off x="946785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61FC16F8-00FE-406E-A340-CEF982DB79C2}"/>
            </a:ext>
          </a:extLst>
        </xdr:cNvPr>
        <xdr:cNvCxnSpPr/>
      </xdr:nvCxnSpPr>
      <xdr:spPr>
        <a:xfrm>
          <a:off x="9356090" y="70294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7FD6A2AD-3ACC-4320-973C-1C2F4C1C38C0}"/>
            </a:ext>
          </a:extLst>
        </xdr:cNvPr>
        <xdr:cNvSpPr txBox="1"/>
      </xdr:nvSpPr>
      <xdr:spPr>
        <a:xfrm>
          <a:off x="9467850" y="55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814214ED-3060-48D9-AE9B-ED8A9949B612}"/>
            </a:ext>
          </a:extLst>
        </xdr:cNvPr>
        <xdr:cNvCxnSpPr/>
      </xdr:nvCxnSpPr>
      <xdr:spPr>
        <a:xfrm>
          <a:off x="9356090" y="58159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8A676DD-283B-4DDF-A3FB-9C6155D79BEF}"/>
            </a:ext>
          </a:extLst>
        </xdr:cNvPr>
        <xdr:cNvSpPr txBox="1"/>
      </xdr:nvSpPr>
      <xdr:spPr>
        <a:xfrm>
          <a:off x="9467850" y="636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5B75D01F-ABC1-4DAA-B0BC-E7B84A467ABA}"/>
            </a:ext>
          </a:extLst>
        </xdr:cNvPr>
        <xdr:cNvSpPr/>
      </xdr:nvSpPr>
      <xdr:spPr>
        <a:xfrm>
          <a:off x="9394190" y="651764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CE27E1B-7818-4787-A819-B59BFE052B49}"/>
            </a:ext>
          </a:extLst>
        </xdr:cNvPr>
        <xdr:cNvSpPr/>
      </xdr:nvSpPr>
      <xdr:spPr>
        <a:xfrm>
          <a:off x="8632190" y="65176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6816D1BF-0DF4-4BAF-8B54-03300FC92657}"/>
            </a:ext>
          </a:extLst>
        </xdr:cNvPr>
        <xdr:cNvSpPr/>
      </xdr:nvSpPr>
      <xdr:spPr>
        <a:xfrm>
          <a:off x="7846060" y="65366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2C7BDDEC-A0EF-4E99-A390-AFB78EC14291}"/>
            </a:ext>
          </a:extLst>
        </xdr:cNvPr>
        <xdr:cNvSpPr/>
      </xdr:nvSpPr>
      <xdr:spPr>
        <a:xfrm>
          <a:off x="70294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AAFDDBD4-35A4-42AD-9DD0-83E98E02FD97}"/>
            </a:ext>
          </a:extLst>
        </xdr:cNvPr>
        <xdr:cNvSpPr/>
      </xdr:nvSpPr>
      <xdr:spPr>
        <a:xfrm>
          <a:off x="6231890" y="651764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5631ADB-9B5A-4941-B5DF-4496B7FD80D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3C285C4-5D7A-47DA-B620-01ABC16CC9D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8131542-C6A8-4FA8-AB50-2946F8F9B550}"/>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F392A5-F98B-4162-BC60-90D48FC7FAAC}"/>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84E1AC-5FB1-4C9F-B0A4-7C465A34260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a:extLst>
            <a:ext uri="{FF2B5EF4-FFF2-40B4-BE49-F238E27FC236}">
              <a16:creationId xmlns:a16="http://schemas.microsoft.com/office/drawing/2014/main" id="{0C350458-CF90-4939-8A25-4F838F3F4D14}"/>
            </a:ext>
          </a:extLst>
        </xdr:cNvPr>
        <xdr:cNvSpPr/>
      </xdr:nvSpPr>
      <xdr:spPr>
        <a:xfrm>
          <a:off x="9394190" y="665099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9" name="【図書館】&#10;一人当たり面積該当値テキスト">
          <a:extLst>
            <a:ext uri="{FF2B5EF4-FFF2-40B4-BE49-F238E27FC236}">
              <a16:creationId xmlns:a16="http://schemas.microsoft.com/office/drawing/2014/main" id="{153447A9-53DD-4EBD-98AC-E42FF09B40BD}"/>
            </a:ext>
          </a:extLst>
        </xdr:cNvPr>
        <xdr:cNvSpPr txBox="1"/>
      </xdr:nvSpPr>
      <xdr:spPr>
        <a:xfrm>
          <a:off x="9467850"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0" name="楕円 129">
          <a:extLst>
            <a:ext uri="{FF2B5EF4-FFF2-40B4-BE49-F238E27FC236}">
              <a16:creationId xmlns:a16="http://schemas.microsoft.com/office/drawing/2014/main" id="{7C58234E-3CCB-491D-950D-451E10983DF6}"/>
            </a:ext>
          </a:extLst>
        </xdr:cNvPr>
        <xdr:cNvSpPr/>
      </xdr:nvSpPr>
      <xdr:spPr>
        <a:xfrm>
          <a:off x="8632190" y="66509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1" name="直線コネクタ 130">
          <a:extLst>
            <a:ext uri="{FF2B5EF4-FFF2-40B4-BE49-F238E27FC236}">
              <a16:creationId xmlns:a16="http://schemas.microsoft.com/office/drawing/2014/main" id="{5DD89BB6-B2AF-483E-BF65-6B12F060FBE2}"/>
            </a:ext>
          </a:extLst>
        </xdr:cNvPr>
        <xdr:cNvCxnSpPr/>
      </xdr:nvCxnSpPr>
      <xdr:spPr>
        <a:xfrm>
          <a:off x="8686800" y="67017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2" name="楕円 131">
          <a:extLst>
            <a:ext uri="{FF2B5EF4-FFF2-40B4-BE49-F238E27FC236}">
              <a16:creationId xmlns:a16="http://schemas.microsoft.com/office/drawing/2014/main" id="{91EFCE3C-582A-4A72-A324-94C3A362B57D}"/>
            </a:ext>
          </a:extLst>
        </xdr:cNvPr>
        <xdr:cNvSpPr/>
      </xdr:nvSpPr>
      <xdr:spPr>
        <a:xfrm>
          <a:off x="7846060" y="66509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3" name="直線コネクタ 132">
          <a:extLst>
            <a:ext uri="{FF2B5EF4-FFF2-40B4-BE49-F238E27FC236}">
              <a16:creationId xmlns:a16="http://schemas.microsoft.com/office/drawing/2014/main" id="{0B84C5DE-6171-48E9-B435-A3AF8A002BED}"/>
            </a:ext>
          </a:extLst>
        </xdr:cNvPr>
        <xdr:cNvCxnSpPr/>
      </xdr:nvCxnSpPr>
      <xdr:spPr>
        <a:xfrm>
          <a:off x="7889240" y="6701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4" name="楕円 133">
          <a:extLst>
            <a:ext uri="{FF2B5EF4-FFF2-40B4-BE49-F238E27FC236}">
              <a16:creationId xmlns:a16="http://schemas.microsoft.com/office/drawing/2014/main" id="{65678A13-CC76-44CC-8A78-89902F2EC78D}"/>
            </a:ext>
          </a:extLst>
        </xdr:cNvPr>
        <xdr:cNvSpPr/>
      </xdr:nvSpPr>
      <xdr:spPr>
        <a:xfrm>
          <a:off x="7029450" y="6650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5" name="直線コネクタ 134">
          <a:extLst>
            <a:ext uri="{FF2B5EF4-FFF2-40B4-BE49-F238E27FC236}">
              <a16:creationId xmlns:a16="http://schemas.microsoft.com/office/drawing/2014/main" id="{B966503E-9993-4860-A0FC-3B78CCCD4B8D}"/>
            </a:ext>
          </a:extLst>
        </xdr:cNvPr>
        <xdr:cNvCxnSpPr/>
      </xdr:nvCxnSpPr>
      <xdr:spPr>
        <a:xfrm>
          <a:off x="7084060" y="67017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6" name="楕円 135">
          <a:extLst>
            <a:ext uri="{FF2B5EF4-FFF2-40B4-BE49-F238E27FC236}">
              <a16:creationId xmlns:a16="http://schemas.microsoft.com/office/drawing/2014/main" id="{03CBC409-B28F-4752-A347-D8B60E892CD0}"/>
            </a:ext>
          </a:extLst>
        </xdr:cNvPr>
        <xdr:cNvSpPr/>
      </xdr:nvSpPr>
      <xdr:spPr>
        <a:xfrm>
          <a:off x="6231890" y="66509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19050</xdr:rowOff>
    </xdr:to>
    <xdr:cxnSp macro="">
      <xdr:nvCxnSpPr>
        <xdr:cNvPr id="137" name="直線コネクタ 136">
          <a:extLst>
            <a:ext uri="{FF2B5EF4-FFF2-40B4-BE49-F238E27FC236}">
              <a16:creationId xmlns:a16="http://schemas.microsoft.com/office/drawing/2014/main" id="{FD192B21-8CEF-499D-803C-BCA87DA44594}"/>
            </a:ext>
          </a:extLst>
        </xdr:cNvPr>
        <xdr:cNvCxnSpPr/>
      </xdr:nvCxnSpPr>
      <xdr:spPr>
        <a:xfrm>
          <a:off x="6286500" y="67017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9874CB41-8C33-46E2-B56B-1E04F15200B8}"/>
            </a:ext>
          </a:extLst>
        </xdr:cNvPr>
        <xdr:cNvSpPr txBox="1"/>
      </xdr:nvSpPr>
      <xdr:spPr>
        <a:xfrm>
          <a:off x="845446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CB721C1F-FC59-404B-9F82-FA9EEDB8C4B3}"/>
            </a:ext>
          </a:extLst>
        </xdr:cNvPr>
        <xdr:cNvSpPr txBox="1"/>
      </xdr:nvSpPr>
      <xdr:spPr>
        <a:xfrm>
          <a:off x="7673417"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E25FB99F-1582-448B-9618-B9AFDCE85A86}"/>
            </a:ext>
          </a:extLst>
        </xdr:cNvPr>
        <xdr:cNvSpPr txBox="1"/>
      </xdr:nvSpPr>
      <xdr:spPr>
        <a:xfrm>
          <a:off x="6866332"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959CB4D9-D89C-4540-8C24-D52CEA530BDA}"/>
            </a:ext>
          </a:extLst>
        </xdr:cNvPr>
        <xdr:cNvSpPr txBox="1"/>
      </xdr:nvSpPr>
      <xdr:spPr>
        <a:xfrm>
          <a:off x="6068772"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2" name="n_1mainValue【図書館】&#10;一人当たり面積">
          <a:extLst>
            <a:ext uri="{FF2B5EF4-FFF2-40B4-BE49-F238E27FC236}">
              <a16:creationId xmlns:a16="http://schemas.microsoft.com/office/drawing/2014/main" id="{9B75BB50-8861-49A5-A9E9-EC4302643D27}"/>
            </a:ext>
          </a:extLst>
        </xdr:cNvPr>
        <xdr:cNvSpPr txBox="1"/>
      </xdr:nvSpPr>
      <xdr:spPr>
        <a:xfrm>
          <a:off x="845446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3" name="n_2mainValue【図書館】&#10;一人当たり面積">
          <a:extLst>
            <a:ext uri="{FF2B5EF4-FFF2-40B4-BE49-F238E27FC236}">
              <a16:creationId xmlns:a16="http://schemas.microsoft.com/office/drawing/2014/main" id="{1A79F233-2D3D-4CBD-8A82-BA20C2EA60A7}"/>
            </a:ext>
          </a:extLst>
        </xdr:cNvPr>
        <xdr:cNvSpPr txBox="1"/>
      </xdr:nvSpPr>
      <xdr:spPr>
        <a:xfrm>
          <a:off x="767341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4" name="n_3mainValue【図書館】&#10;一人当たり面積">
          <a:extLst>
            <a:ext uri="{FF2B5EF4-FFF2-40B4-BE49-F238E27FC236}">
              <a16:creationId xmlns:a16="http://schemas.microsoft.com/office/drawing/2014/main" id="{8622530C-3C20-4FA2-813C-C4C584DAD3B6}"/>
            </a:ext>
          </a:extLst>
        </xdr:cNvPr>
        <xdr:cNvSpPr txBox="1"/>
      </xdr:nvSpPr>
      <xdr:spPr>
        <a:xfrm>
          <a:off x="6866332"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5" name="n_4mainValue【図書館】&#10;一人当たり面積">
          <a:extLst>
            <a:ext uri="{FF2B5EF4-FFF2-40B4-BE49-F238E27FC236}">
              <a16:creationId xmlns:a16="http://schemas.microsoft.com/office/drawing/2014/main" id="{19D36AA6-E4B7-4293-9339-42E6BFD817D5}"/>
            </a:ext>
          </a:extLst>
        </xdr:cNvPr>
        <xdr:cNvSpPr txBox="1"/>
      </xdr:nvSpPr>
      <xdr:spPr>
        <a:xfrm>
          <a:off x="6068772"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874F23D-EA90-4ED2-A9F9-D6C23C64FD2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E8DC806-316C-45BC-B0A2-FD30368B904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91F0564-5E7E-42FF-8093-AB74DAB242F4}"/>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1715D5A-11CE-4986-B459-03C31555C20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F1C6B9E-E2C4-4766-BBD8-D1163ED0E5D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6409E4E-75F7-45F8-A8C8-FC04F9BACF0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88EF127-5462-4978-A955-7AA481368508}"/>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EAF2F39-BC91-4961-AE65-8814C2D37D7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DD9670A-5B35-4892-913A-0CC0E3D4916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B4164F0-2FD8-43FF-893F-B76F6E5027E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47C3D2C-F071-4AA4-8904-92DAB0F485C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AF386C5-9FE0-4762-B837-8C879B863E0F}"/>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A6217824-6D3B-4F74-B758-AABF32D1C638}"/>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8269A06-98E9-46B0-BFED-AA9618CBA69F}"/>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45CD9392-E06B-4981-BB1F-F0B0EA337ED1}"/>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460E5B8-3B15-48CA-B453-2B0E9572F571}"/>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730C9D2-B96F-40A9-9B3A-03012A11D2D4}"/>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E9C2210-F42D-48F0-A383-A20D2399C14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27A6970-844F-440B-8AA4-8164FA83F8F3}"/>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266AAD2-8703-40B5-8D11-272453410127}"/>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3ABFB59-204E-4952-96C2-E625C9398C92}"/>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DB401B1-EB3F-4A21-A818-2E83678063C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B3280856-0495-4493-9839-65ACA1BEA419}"/>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D0138229-71AF-4AD5-A1E9-279EDAB2317A}"/>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A90543FE-7A3E-4042-8E41-C0A2E42D5FE3}"/>
            </a:ext>
          </a:extLst>
        </xdr:cNvPr>
        <xdr:cNvCxnSpPr/>
      </xdr:nvCxnSpPr>
      <xdr:spPr>
        <a:xfrm flipV="1">
          <a:off x="4173855" y="96564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EA27569E-12C3-46CA-B875-D9575976C655}"/>
            </a:ext>
          </a:extLst>
        </xdr:cNvPr>
        <xdr:cNvSpPr txBox="1"/>
      </xdr:nvSpPr>
      <xdr:spPr>
        <a:xfrm>
          <a:off x="4212590"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63BD379A-3065-46D8-AC80-CA08D7D555C9}"/>
            </a:ext>
          </a:extLst>
        </xdr:cNvPr>
        <xdr:cNvCxnSpPr/>
      </xdr:nvCxnSpPr>
      <xdr:spPr>
        <a:xfrm>
          <a:off x="4112260" y="1097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7A75D8AD-CADB-4821-B818-F604317E03D4}"/>
            </a:ext>
          </a:extLst>
        </xdr:cNvPr>
        <xdr:cNvSpPr txBox="1"/>
      </xdr:nvSpPr>
      <xdr:spPr>
        <a:xfrm>
          <a:off x="4212590" y="943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F376A902-8BE6-4033-9D75-3A722ED8B261}"/>
            </a:ext>
          </a:extLst>
        </xdr:cNvPr>
        <xdr:cNvCxnSpPr/>
      </xdr:nvCxnSpPr>
      <xdr:spPr>
        <a:xfrm>
          <a:off x="4112260" y="965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80389FCA-4E77-4C9C-AA59-D9C89F2C43D4}"/>
            </a:ext>
          </a:extLst>
        </xdr:cNvPr>
        <xdr:cNvSpPr txBox="1"/>
      </xdr:nvSpPr>
      <xdr:spPr>
        <a:xfrm>
          <a:off x="4212590" y="997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EB4DA5E-4F15-4831-8ED2-D41F94074482}"/>
            </a:ext>
          </a:extLst>
        </xdr:cNvPr>
        <xdr:cNvSpPr/>
      </xdr:nvSpPr>
      <xdr:spPr>
        <a:xfrm>
          <a:off x="4131310" y="101276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2A24F48C-CFF3-470F-821A-46EED2A7347D}"/>
            </a:ext>
          </a:extLst>
        </xdr:cNvPr>
        <xdr:cNvSpPr/>
      </xdr:nvSpPr>
      <xdr:spPr>
        <a:xfrm>
          <a:off x="3388360" y="10102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163DC408-A356-4CB1-861A-54583EF76BE7}"/>
            </a:ext>
          </a:extLst>
        </xdr:cNvPr>
        <xdr:cNvSpPr/>
      </xdr:nvSpPr>
      <xdr:spPr>
        <a:xfrm>
          <a:off x="2571750" y="10087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52B2FFC0-99AB-447C-B7AB-58F1DE56994E}"/>
            </a:ext>
          </a:extLst>
        </xdr:cNvPr>
        <xdr:cNvSpPr/>
      </xdr:nvSpPr>
      <xdr:spPr>
        <a:xfrm>
          <a:off x="1774190" y="100799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8060E073-4599-4636-9073-3AEDE5E02B32}"/>
            </a:ext>
          </a:extLst>
        </xdr:cNvPr>
        <xdr:cNvSpPr/>
      </xdr:nvSpPr>
      <xdr:spPr>
        <a:xfrm>
          <a:off x="988060" y="100418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9EFFD71-3901-4047-9A63-ABAF3A6C8766}"/>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69645FD-77E3-4DB5-97A0-EBCD0A96CFC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8CEA8CB-AD2D-4FC2-819C-184EBB1B0694}"/>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5B34FA6-DF39-40A5-93E1-2D4F0B24C43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61AA2E-9F47-412C-8C13-0A18A58845F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86" name="楕円 185">
          <a:extLst>
            <a:ext uri="{FF2B5EF4-FFF2-40B4-BE49-F238E27FC236}">
              <a16:creationId xmlns:a16="http://schemas.microsoft.com/office/drawing/2014/main" id="{E704C23C-C6FC-4403-8A82-3BA86B837AC7}"/>
            </a:ext>
          </a:extLst>
        </xdr:cNvPr>
        <xdr:cNvSpPr/>
      </xdr:nvSpPr>
      <xdr:spPr>
        <a:xfrm>
          <a:off x="4131310" y="1018286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47642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F9E590F2-B08C-4FC3-8286-8551BBF3AA9B}"/>
            </a:ext>
          </a:extLst>
        </xdr:cNvPr>
        <xdr:cNvSpPr txBox="1"/>
      </xdr:nvSpPr>
      <xdr:spPr>
        <a:xfrm>
          <a:off x="4212590"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8" name="楕円 187">
          <a:extLst>
            <a:ext uri="{FF2B5EF4-FFF2-40B4-BE49-F238E27FC236}">
              <a16:creationId xmlns:a16="http://schemas.microsoft.com/office/drawing/2014/main" id="{002DDB3E-F376-4939-8D83-B822F0261E7F}"/>
            </a:ext>
          </a:extLst>
        </xdr:cNvPr>
        <xdr:cNvSpPr/>
      </xdr:nvSpPr>
      <xdr:spPr>
        <a:xfrm>
          <a:off x="3388360" y="1013523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120015</xdr:rowOff>
    </xdr:to>
    <xdr:cxnSp macro="">
      <xdr:nvCxnSpPr>
        <xdr:cNvPr id="189" name="直線コネクタ 188">
          <a:extLst>
            <a:ext uri="{FF2B5EF4-FFF2-40B4-BE49-F238E27FC236}">
              <a16:creationId xmlns:a16="http://schemas.microsoft.com/office/drawing/2014/main" id="{CC35EDAB-37B0-47EE-BBBD-31FA389CE1C2}"/>
            </a:ext>
          </a:extLst>
        </xdr:cNvPr>
        <xdr:cNvCxnSpPr/>
      </xdr:nvCxnSpPr>
      <xdr:spPr>
        <a:xfrm>
          <a:off x="3431540" y="10189845"/>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0" name="楕円 189">
          <a:extLst>
            <a:ext uri="{FF2B5EF4-FFF2-40B4-BE49-F238E27FC236}">
              <a16:creationId xmlns:a16="http://schemas.microsoft.com/office/drawing/2014/main" id="{11677B49-2513-424B-A328-2CA58CE04A09}"/>
            </a:ext>
          </a:extLst>
        </xdr:cNvPr>
        <xdr:cNvSpPr/>
      </xdr:nvSpPr>
      <xdr:spPr>
        <a:xfrm>
          <a:off x="2571750" y="100933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74295</xdr:rowOff>
    </xdr:to>
    <xdr:cxnSp macro="">
      <xdr:nvCxnSpPr>
        <xdr:cNvPr id="191" name="直線コネクタ 190">
          <a:extLst>
            <a:ext uri="{FF2B5EF4-FFF2-40B4-BE49-F238E27FC236}">
              <a16:creationId xmlns:a16="http://schemas.microsoft.com/office/drawing/2014/main" id="{02D3147E-1821-4F0D-A4EC-072077500882}"/>
            </a:ext>
          </a:extLst>
        </xdr:cNvPr>
        <xdr:cNvCxnSpPr/>
      </xdr:nvCxnSpPr>
      <xdr:spPr>
        <a:xfrm>
          <a:off x="2626360" y="10142220"/>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92" name="楕円 191">
          <a:extLst>
            <a:ext uri="{FF2B5EF4-FFF2-40B4-BE49-F238E27FC236}">
              <a16:creationId xmlns:a16="http://schemas.microsoft.com/office/drawing/2014/main" id="{D18D767B-8BD7-4E32-8D4D-732EED1743C9}"/>
            </a:ext>
          </a:extLst>
        </xdr:cNvPr>
        <xdr:cNvSpPr/>
      </xdr:nvSpPr>
      <xdr:spPr>
        <a:xfrm>
          <a:off x="1774190" y="100457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154305</xdr:rowOff>
    </xdr:from>
    <xdr:to>
      <xdr:col>15</xdr:col>
      <xdr:colOff>50800</xdr:colOff>
      <xdr:row>59</xdr:row>
      <xdr:rowOff>28575</xdr:rowOff>
    </xdr:to>
    <xdr:cxnSp macro="">
      <xdr:nvCxnSpPr>
        <xdr:cNvPr id="193" name="直線コネクタ 192">
          <a:extLst>
            <a:ext uri="{FF2B5EF4-FFF2-40B4-BE49-F238E27FC236}">
              <a16:creationId xmlns:a16="http://schemas.microsoft.com/office/drawing/2014/main" id="{F96064BA-ED5D-4141-AA53-F4FE3EAD60F0}"/>
            </a:ext>
          </a:extLst>
        </xdr:cNvPr>
        <xdr:cNvCxnSpPr/>
      </xdr:nvCxnSpPr>
      <xdr:spPr>
        <a:xfrm>
          <a:off x="1828800" y="1009840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55880</xdr:rowOff>
    </xdr:from>
    <xdr:to>
      <xdr:col>6</xdr:col>
      <xdr:colOff>38100</xdr:colOff>
      <xdr:row>58</xdr:row>
      <xdr:rowOff>157480</xdr:rowOff>
    </xdr:to>
    <xdr:sp macro="" textlink="">
      <xdr:nvSpPr>
        <xdr:cNvPr id="194" name="楕円 193">
          <a:extLst>
            <a:ext uri="{FF2B5EF4-FFF2-40B4-BE49-F238E27FC236}">
              <a16:creationId xmlns:a16="http://schemas.microsoft.com/office/drawing/2014/main" id="{F146FAA1-BDE1-44DA-955E-B4703365AC26}"/>
            </a:ext>
          </a:extLst>
        </xdr:cNvPr>
        <xdr:cNvSpPr/>
      </xdr:nvSpPr>
      <xdr:spPr>
        <a:xfrm>
          <a:off x="988060" y="100037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106680</xdr:rowOff>
    </xdr:from>
    <xdr:to>
      <xdr:col>10</xdr:col>
      <xdr:colOff>114300</xdr:colOff>
      <xdr:row>58</xdr:row>
      <xdr:rowOff>154305</xdr:rowOff>
    </xdr:to>
    <xdr:cxnSp macro="">
      <xdr:nvCxnSpPr>
        <xdr:cNvPr id="195" name="直線コネクタ 194">
          <a:extLst>
            <a:ext uri="{FF2B5EF4-FFF2-40B4-BE49-F238E27FC236}">
              <a16:creationId xmlns:a16="http://schemas.microsoft.com/office/drawing/2014/main" id="{A5B5E025-303C-481A-99D4-6C87C08A431B}"/>
            </a:ext>
          </a:extLst>
        </xdr:cNvPr>
        <xdr:cNvCxnSpPr/>
      </xdr:nvCxnSpPr>
      <xdr:spPr>
        <a:xfrm>
          <a:off x="1031240" y="10048875"/>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E2514668-DE40-44DB-880F-3C8F6FE33F53}"/>
            </a:ext>
          </a:extLst>
        </xdr:cNvPr>
        <xdr:cNvSpPr txBox="1"/>
      </xdr:nvSpPr>
      <xdr:spPr>
        <a:xfrm>
          <a:off x="32391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CB53D353-AB23-4865-BC71-D822936AF810}"/>
            </a:ext>
          </a:extLst>
        </xdr:cNvPr>
        <xdr:cNvSpPr txBox="1"/>
      </xdr:nvSpPr>
      <xdr:spPr>
        <a:xfrm>
          <a:off x="2439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398F35D6-9645-40E0-8745-B4EED496868C}"/>
            </a:ext>
          </a:extLst>
        </xdr:cNvPr>
        <xdr:cNvSpPr txBox="1"/>
      </xdr:nvSpPr>
      <xdr:spPr>
        <a:xfrm>
          <a:off x="164148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3217B6A9-BCE8-4BED-A48E-28E174D43F68}"/>
            </a:ext>
          </a:extLst>
        </xdr:cNvPr>
        <xdr:cNvSpPr txBox="1"/>
      </xdr:nvSpPr>
      <xdr:spPr>
        <a:xfrm>
          <a:off x="85535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116222</xdr:rowOff>
    </xdr:from>
    <xdr:ext cx="405111" cy="259045"/>
    <xdr:sp macro="" textlink="">
      <xdr:nvSpPr>
        <xdr:cNvPr id="200" name="n_1mainValue【体育館・プール】&#10;有形固定資産減価償却率">
          <a:extLst>
            <a:ext uri="{FF2B5EF4-FFF2-40B4-BE49-F238E27FC236}">
              <a16:creationId xmlns:a16="http://schemas.microsoft.com/office/drawing/2014/main" id="{8FC5136D-CC8A-4856-B5E8-F7727EAB71C7}"/>
            </a:ext>
          </a:extLst>
        </xdr:cNvPr>
        <xdr:cNvSpPr txBox="1"/>
      </xdr:nvSpPr>
      <xdr:spPr>
        <a:xfrm>
          <a:off x="32391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70502</xdr:rowOff>
    </xdr:from>
    <xdr:ext cx="405111" cy="259045"/>
    <xdr:sp macro="" textlink="">
      <xdr:nvSpPr>
        <xdr:cNvPr id="201" name="n_2mainValue【体育館・プール】&#10;有形固定資産減価償却率">
          <a:extLst>
            <a:ext uri="{FF2B5EF4-FFF2-40B4-BE49-F238E27FC236}">
              <a16:creationId xmlns:a16="http://schemas.microsoft.com/office/drawing/2014/main" id="{D1871448-CDBC-4A1A-A7B8-E33E5C841E48}"/>
            </a:ext>
          </a:extLst>
        </xdr:cNvPr>
        <xdr:cNvSpPr txBox="1"/>
      </xdr:nvSpPr>
      <xdr:spPr>
        <a:xfrm>
          <a:off x="24390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202" name="n_3mainValue【体育館・プール】&#10;有形固定資産減価償却率">
          <a:extLst>
            <a:ext uri="{FF2B5EF4-FFF2-40B4-BE49-F238E27FC236}">
              <a16:creationId xmlns:a16="http://schemas.microsoft.com/office/drawing/2014/main" id="{6017B88E-EFEC-4B85-B01F-DD1816E7C28D}"/>
            </a:ext>
          </a:extLst>
        </xdr:cNvPr>
        <xdr:cNvSpPr txBox="1"/>
      </xdr:nvSpPr>
      <xdr:spPr>
        <a:xfrm>
          <a:off x="164148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2557</xdr:rowOff>
    </xdr:from>
    <xdr:ext cx="405111" cy="259045"/>
    <xdr:sp macro="" textlink="">
      <xdr:nvSpPr>
        <xdr:cNvPr id="203" name="n_4mainValue【体育館・プール】&#10;有形固定資産減価償却率">
          <a:extLst>
            <a:ext uri="{FF2B5EF4-FFF2-40B4-BE49-F238E27FC236}">
              <a16:creationId xmlns:a16="http://schemas.microsoft.com/office/drawing/2014/main" id="{7269058A-9CEF-4846-9055-FD0882F67065}"/>
            </a:ext>
          </a:extLst>
        </xdr:cNvPr>
        <xdr:cNvSpPr txBox="1"/>
      </xdr:nvSpPr>
      <xdr:spPr>
        <a:xfrm>
          <a:off x="85535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9C75503-829C-4E9E-ADC7-F688E998BB11}"/>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60D4AB2E-4054-4E16-B86D-DDEB6BA59AB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6966906-E2D4-4139-8409-C77A1F93584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5CCD989C-CBFC-4A6B-8940-CFAC43C3D04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D2AE7A54-BF7E-47E3-9C1F-13D607CCD50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8FC3BA1-8898-47A9-ACA2-DB1C466186A0}"/>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C94E5DD3-1F7D-49CD-BDD3-2F7015FB829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35BAEB5-EB12-4FF4-ADF7-0F210D962FE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901CF0F3-E031-4888-BA75-0EFDFE44127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EF2FD35-92DB-4B9C-B1EC-735988F567B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A6ACDF96-83E8-41CF-ADA8-29A27ABFFA5E}"/>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D2D097D6-26DE-4086-B534-A4825AA8721F}"/>
            </a:ext>
          </a:extLst>
        </xdr:cNvPr>
        <xdr:cNvSpPr txBox="1"/>
      </xdr:nvSpPr>
      <xdr:spPr>
        <a:xfrm>
          <a:off x="552722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3669822B-9B8D-46C3-8938-78E0C572C083}"/>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DD2E6922-3A2F-4220-A033-8824271D5EF1}"/>
            </a:ext>
          </a:extLst>
        </xdr:cNvPr>
        <xdr:cNvSpPr txBox="1"/>
      </xdr:nvSpPr>
      <xdr:spPr>
        <a:xfrm>
          <a:off x="5527221"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3793D4B-3300-46D9-91B3-8B5234CA9619}"/>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382E2670-8526-4F02-AA74-275EF6C8A389}"/>
            </a:ext>
          </a:extLst>
        </xdr:cNvPr>
        <xdr:cNvSpPr txBox="1"/>
      </xdr:nvSpPr>
      <xdr:spPr>
        <a:xfrm>
          <a:off x="5527221"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DC4FCE59-6908-4187-8ABC-AFA74DB9D4E8}"/>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8774375F-BC4F-4443-9990-362F76A52690}"/>
            </a:ext>
          </a:extLst>
        </xdr:cNvPr>
        <xdr:cNvSpPr txBox="1"/>
      </xdr:nvSpPr>
      <xdr:spPr>
        <a:xfrm>
          <a:off x="5527221"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FBA7835E-F400-4CC5-B22B-59360A25883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9697C30D-0CE6-4C91-AD39-73C6FDE44606}"/>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98F74D62-D3C8-43FE-A559-B867EADD8768}"/>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D92187CD-1531-4FDD-BDFD-6FFD68E436C0}"/>
            </a:ext>
          </a:extLst>
        </xdr:cNvPr>
        <xdr:cNvCxnSpPr/>
      </xdr:nvCxnSpPr>
      <xdr:spPr>
        <a:xfrm flipV="1">
          <a:off x="9429115" y="9735312"/>
          <a:ext cx="0" cy="122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AF830919-14E0-4008-93ED-AC669A9CDA8A}"/>
            </a:ext>
          </a:extLst>
        </xdr:cNvPr>
        <xdr:cNvSpPr txBox="1"/>
      </xdr:nvSpPr>
      <xdr:spPr>
        <a:xfrm>
          <a:off x="9467850"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7785991C-F13E-4A91-86D9-C9919A90209E}"/>
            </a:ext>
          </a:extLst>
        </xdr:cNvPr>
        <xdr:cNvCxnSpPr/>
      </xdr:nvCxnSpPr>
      <xdr:spPr>
        <a:xfrm>
          <a:off x="9356090" y="1096098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BB4DDFCE-392D-43A4-A53A-B0CA01AAB9A0}"/>
            </a:ext>
          </a:extLst>
        </xdr:cNvPr>
        <xdr:cNvSpPr txBox="1"/>
      </xdr:nvSpPr>
      <xdr:spPr>
        <a:xfrm>
          <a:off x="946785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E7D62E87-0D85-4CDE-9BE2-6FBC2197A916}"/>
            </a:ext>
          </a:extLst>
        </xdr:cNvPr>
        <xdr:cNvCxnSpPr/>
      </xdr:nvCxnSpPr>
      <xdr:spPr>
        <a:xfrm>
          <a:off x="9356090" y="973531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F9669EEB-C773-44BE-B5AC-424C5E95F672}"/>
            </a:ext>
          </a:extLst>
        </xdr:cNvPr>
        <xdr:cNvSpPr txBox="1"/>
      </xdr:nvSpPr>
      <xdr:spPr>
        <a:xfrm>
          <a:off x="9467850" y="1051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642B2141-4CA6-49D4-923A-41D1C48AB6BB}"/>
            </a:ext>
          </a:extLst>
        </xdr:cNvPr>
        <xdr:cNvSpPr/>
      </xdr:nvSpPr>
      <xdr:spPr>
        <a:xfrm>
          <a:off x="9394190" y="106572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6F6498B8-D66F-4C4C-AC86-FBE503863925}"/>
            </a:ext>
          </a:extLst>
        </xdr:cNvPr>
        <xdr:cNvSpPr/>
      </xdr:nvSpPr>
      <xdr:spPr>
        <a:xfrm>
          <a:off x="8632190" y="1066177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F1B9C6ED-0F72-4597-9949-A778A2E95038}"/>
            </a:ext>
          </a:extLst>
        </xdr:cNvPr>
        <xdr:cNvSpPr/>
      </xdr:nvSpPr>
      <xdr:spPr>
        <a:xfrm>
          <a:off x="7846060" y="106659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22BC0101-B76D-4336-9AD8-EE70C8F44275}"/>
            </a:ext>
          </a:extLst>
        </xdr:cNvPr>
        <xdr:cNvSpPr/>
      </xdr:nvSpPr>
      <xdr:spPr>
        <a:xfrm>
          <a:off x="7029450" y="106659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69EA2916-1805-45D6-B29B-10BCA1F6F294}"/>
            </a:ext>
          </a:extLst>
        </xdr:cNvPr>
        <xdr:cNvSpPr/>
      </xdr:nvSpPr>
      <xdr:spPr>
        <a:xfrm>
          <a:off x="6231890" y="1062215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55B3A43-9CFB-4079-AC3E-1C85C5052DD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B9420FB-8807-4141-80DE-8456C4155A3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A8CE4B6-753F-4B4A-8C62-01E6FEE463F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B16B220-E5CA-4514-B711-15AACA2A8500}"/>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A5ED096-721C-4D14-9140-0A27C8105718}"/>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xdr:rowOff>
    </xdr:from>
    <xdr:to>
      <xdr:col>55</xdr:col>
      <xdr:colOff>50800</xdr:colOff>
      <xdr:row>63</xdr:row>
      <xdr:rowOff>114808</xdr:rowOff>
    </xdr:to>
    <xdr:sp macro="" textlink="">
      <xdr:nvSpPr>
        <xdr:cNvPr id="241" name="楕円 240">
          <a:extLst>
            <a:ext uri="{FF2B5EF4-FFF2-40B4-BE49-F238E27FC236}">
              <a16:creationId xmlns:a16="http://schemas.microsoft.com/office/drawing/2014/main" id="{6D59BF62-03AD-4421-932E-628C399A8BE6}"/>
            </a:ext>
          </a:extLst>
        </xdr:cNvPr>
        <xdr:cNvSpPr/>
      </xdr:nvSpPr>
      <xdr:spPr>
        <a:xfrm>
          <a:off x="9394190" y="1081836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99585</xdr:rowOff>
    </xdr:from>
    <xdr:ext cx="469744" cy="259045"/>
    <xdr:sp macro="" textlink="">
      <xdr:nvSpPr>
        <xdr:cNvPr id="242" name="【体育館・プール】&#10;一人当たり面積該当値テキスト">
          <a:extLst>
            <a:ext uri="{FF2B5EF4-FFF2-40B4-BE49-F238E27FC236}">
              <a16:creationId xmlns:a16="http://schemas.microsoft.com/office/drawing/2014/main" id="{2D285F1C-59B2-48C8-9115-A69B450884AC}"/>
            </a:ext>
          </a:extLst>
        </xdr:cNvPr>
        <xdr:cNvSpPr txBox="1"/>
      </xdr:nvSpPr>
      <xdr:spPr>
        <a:xfrm>
          <a:off x="9467850" y="107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xdr:rowOff>
    </xdr:from>
    <xdr:to>
      <xdr:col>50</xdr:col>
      <xdr:colOff>165100</xdr:colOff>
      <xdr:row>63</xdr:row>
      <xdr:rowOff>114808</xdr:rowOff>
    </xdr:to>
    <xdr:sp macro="" textlink="">
      <xdr:nvSpPr>
        <xdr:cNvPr id="243" name="楕円 242">
          <a:extLst>
            <a:ext uri="{FF2B5EF4-FFF2-40B4-BE49-F238E27FC236}">
              <a16:creationId xmlns:a16="http://schemas.microsoft.com/office/drawing/2014/main" id="{6A36FB5E-201C-42C0-8C4B-8B2366F2A7E4}"/>
            </a:ext>
          </a:extLst>
        </xdr:cNvPr>
        <xdr:cNvSpPr/>
      </xdr:nvSpPr>
      <xdr:spPr>
        <a:xfrm>
          <a:off x="8632190" y="108183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64008</xdr:rowOff>
    </xdr:from>
    <xdr:to>
      <xdr:col>55</xdr:col>
      <xdr:colOff>0</xdr:colOff>
      <xdr:row>63</xdr:row>
      <xdr:rowOff>64008</xdr:rowOff>
    </xdr:to>
    <xdr:cxnSp macro="">
      <xdr:nvCxnSpPr>
        <xdr:cNvPr id="244" name="直線コネクタ 243">
          <a:extLst>
            <a:ext uri="{FF2B5EF4-FFF2-40B4-BE49-F238E27FC236}">
              <a16:creationId xmlns:a16="http://schemas.microsoft.com/office/drawing/2014/main" id="{CCB1CA7F-5EDE-495A-89C4-F81D15A6177B}"/>
            </a:ext>
          </a:extLst>
        </xdr:cNvPr>
        <xdr:cNvCxnSpPr/>
      </xdr:nvCxnSpPr>
      <xdr:spPr>
        <a:xfrm>
          <a:off x="8686800" y="108615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xdr:rowOff>
    </xdr:from>
    <xdr:to>
      <xdr:col>46</xdr:col>
      <xdr:colOff>38100</xdr:colOff>
      <xdr:row>63</xdr:row>
      <xdr:rowOff>114808</xdr:rowOff>
    </xdr:to>
    <xdr:sp macro="" textlink="">
      <xdr:nvSpPr>
        <xdr:cNvPr id="245" name="楕円 244">
          <a:extLst>
            <a:ext uri="{FF2B5EF4-FFF2-40B4-BE49-F238E27FC236}">
              <a16:creationId xmlns:a16="http://schemas.microsoft.com/office/drawing/2014/main" id="{32855FCF-0A03-4CBF-BD84-2E86C0500F96}"/>
            </a:ext>
          </a:extLst>
        </xdr:cNvPr>
        <xdr:cNvSpPr/>
      </xdr:nvSpPr>
      <xdr:spPr>
        <a:xfrm>
          <a:off x="7846060" y="10818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64008</xdr:rowOff>
    </xdr:from>
    <xdr:to>
      <xdr:col>50</xdr:col>
      <xdr:colOff>114300</xdr:colOff>
      <xdr:row>63</xdr:row>
      <xdr:rowOff>64008</xdr:rowOff>
    </xdr:to>
    <xdr:cxnSp macro="">
      <xdr:nvCxnSpPr>
        <xdr:cNvPr id="246" name="直線コネクタ 245">
          <a:extLst>
            <a:ext uri="{FF2B5EF4-FFF2-40B4-BE49-F238E27FC236}">
              <a16:creationId xmlns:a16="http://schemas.microsoft.com/office/drawing/2014/main" id="{31CD507A-EF85-4885-AA83-E74B3E51ADF3}"/>
            </a:ext>
          </a:extLst>
        </xdr:cNvPr>
        <xdr:cNvCxnSpPr/>
      </xdr:nvCxnSpPr>
      <xdr:spPr>
        <a:xfrm>
          <a:off x="7889240" y="108615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247" name="楕円 246">
          <a:extLst>
            <a:ext uri="{FF2B5EF4-FFF2-40B4-BE49-F238E27FC236}">
              <a16:creationId xmlns:a16="http://schemas.microsoft.com/office/drawing/2014/main" id="{E87C8ACB-C9BA-4FC4-8A9E-E636471814AB}"/>
            </a:ext>
          </a:extLst>
        </xdr:cNvPr>
        <xdr:cNvSpPr/>
      </xdr:nvSpPr>
      <xdr:spPr>
        <a:xfrm>
          <a:off x="7029450" y="108141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61722</xdr:rowOff>
    </xdr:from>
    <xdr:to>
      <xdr:col>45</xdr:col>
      <xdr:colOff>177800</xdr:colOff>
      <xdr:row>63</xdr:row>
      <xdr:rowOff>64008</xdr:rowOff>
    </xdr:to>
    <xdr:cxnSp macro="">
      <xdr:nvCxnSpPr>
        <xdr:cNvPr id="248" name="直線コネクタ 247">
          <a:extLst>
            <a:ext uri="{FF2B5EF4-FFF2-40B4-BE49-F238E27FC236}">
              <a16:creationId xmlns:a16="http://schemas.microsoft.com/office/drawing/2014/main" id="{A52F061D-A98D-41B4-BB11-0A26C06C44BD}"/>
            </a:ext>
          </a:extLst>
        </xdr:cNvPr>
        <xdr:cNvCxnSpPr/>
      </xdr:nvCxnSpPr>
      <xdr:spPr>
        <a:xfrm>
          <a:off x="7084060" y="10859262"/>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xdr:rowOff>
    </xdr:from>
    <xdr:to>
      <xdr:col>36</xdr:col>
      <xdr:colOff>165100</xdr:colOff>
      <xdr:row>63</xdr:row>
      <xdr:rowOff>112522</xdr:rowOff>
    </xdr:to>
    <xdr:sp macro="" textlink="">
      <xdr:nvSpPr>
        <xdr:cNvPr id="249" name="楕円 248">
          <a:extLst>
            <a:ext uri="{FF2B5EF4-FFF2-40B4-BE49-F238E27FC236}">
              <a16:creationId xmlns:a16="http://schemas.microsoft.com/office/drawing/2014/main" id="{F5F729B4-145D-4992-8F7F-5A54CCC839C2}"/>
            </a:ext>
          </a:extLst>
        </xdr:cNvPr>
        <xdr:cNvSpPr/>
      </xdr:nvSpPr>
      <xdr:spPr>
        <a:xfrm>
          <a:off x="6231890" y="1081417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61722</xdr:rowOff>
    </xdr:to>
    <xdr:cxnSp macro="">
      <xdr:nvCxnSpPr>
        <xdr:cNvPr id="250" name="直線コネクタ 249">
          <a:extLst>
            <a:ext uri="{FF2B5EF4-FFF2-40B4-BE49-F238E27FC236}">
              <a16:creationId xmlns:a16="http://schemas.microsoft.com/office/drawing/2014/main" id="{F1FE4866-F02D-4A3E-8A1F-8AC8E59BEFA8}"/>
            </a:ext>
          </a:extLst>
        </xdr:cNvPr>
        <xdr:cNvCxnSpPr/>
      </xdr:nvCxnSpPr>
      <xdr:spPr>
        <a:xfrm>
          <a:off x="6286500" y="1085926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FA450CF8-895D-45FD-A1A9-B5E320D7D4BB}"/>
            </a:ext>
          </a:extLst>
        </xdr:cNvPr>
        <xdr:cNvSpPr txBox="1"/>
      </xdr:nvSpPr>
      <xdr:spPr>
        <a:xfrm>
          <a:off x="845446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BCA78F40-39C7-4FF4-A378-1BFFA4AD0E06}"/>
            </a:ext>
          </a:extLst>
        </xdr:cNvPr>
        <xdr:cNvSpPr txBox="1"/>
      </xdr:nvSpPr>
      <xdr:spPr>
        <a:xfrm>
          <a:off x="767341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72DF496A-8B18-4A1B-B380-C52354797833}"/>
            </a:ext>
          </a:extLst>
        </xdr:cNvPr>
        <xdr:cNvSpPr txBox="1"/>
      </xdr:nvSpPr>
      <xdr:spPr>
        <a:xfrm>
          <a:off x="6866332"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92AA663A-BB11-4F9C-A29F-EACB2634A89D}"/>
            </a:ext>
          </a:extLst>
        </xdr:cNvPr>
        <xdr:cNvSpPr txBox="1"/>
      </xdr:nvSpPr>
      <xdr:spPr>
        <a:xfrm>
          <a:off x="6068772" y="103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105935</xdr:rowOff>
    </xdr:from>
    <xdr:ext cx="469744" cy="259045"/>
    <xdr:sp macro="" textlink="">
      <xdr:nvSpPr>
        <xdr:cNvPr id="255" name="n_1mainValue【体育館・プール】&#10;一人当たり面積">
          <a:extLst>
            <a:ext uri="{FF2B5EF4-FFF2-40B4-BE49-F238E27FC236}">
              <a16:creationId xmlns:a16="http://schemas.microsoft.com/office/drawing/2014/main" id="{ED20AE2D-A529-4C72-83C9-731E748149E1}"/>
            </a:ext>
          </a:extLst>
        </xdr:cNvPr>
        <xdr:cNvSpPr txBox="1"/>
      </xdr:nvSpPr>
      <xdr:spPr>
        <a:xfrm>
          <a:off x="8454467" y="1090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105935</xdr:rowOff>
    </xdr:from>
    <xdr:ext cx="469744" cy="259045"/>
    <xdr:sp macro="" textlink="">
      <xdr:nvSpPr>
        <xdr:cNvPr id="256" name="n_2mainValue【体育館・プール】&#10;一人当たり面積">
          <a:extLst>
            <a:ext uri="{FF2B5EF4-FFF2-40B4-BE49-F238E27FC236}">
              <a16:creationId xmlns:a16="http://schemas.microsoft.com/office/drawing/2014/main" id="{79673576-63D4-428A-A058-96464201B62C}"/>
            </a:ext>
          </a:extLst>
        </xdr:cNvPr>
        <xdr:cNvSpPr txBox="1"/>
      </xdr:nvSpPr>
      <xdr:spPr>
        <a:xfrm>
          <a:off x="7673417" y="1090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103649</xdr:rowOff>
    </xdr:from>
    <xdr:ext cx="469744" cy="259045"/>
    <xdr:sp macro="" textlink="">
      <xdr:nvSpPr>
        <xdr:cNvPr id="257" name="n_3mainValue【体育館・プール】&#10;一人当たり面積">
          <a:extLst>
            <a:ext uri="{FF2B5EF4-FFF2-40B4-BE49-F238E27FC236}">
              <a16:creationId xmlns:a16="http://schemas.microsoft.com/office/drawing/2014/main" id="{60EADDFA-4001-4661-B5B9-1AF9BD77443C}"/>
            </a:ext>
          </a:extLst>
        </xdr:cNvPr>
        <xdr:cNvSpPr txBox="1"/>
      </xdr:nvSpPr>
      <xdr:spPr>
        <a:xfrm>
          <a:off x="6866332"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103649</xdr:rowOff>
    </xdr:from>
    <xdr:ext cx="469744" cy="259045"/>
    <xdr:sp macro="" textlink="">
      <xdr:nvSpPr>
        <xdr:cNvPr id="258" name="n_4mainValue【体育館・プール】&#10;一人当たり面積">
          <a:extLst>
            <a:ext uri="{FF2B5EF4-FFF2-40B4-BE49-F238E27FC236}">
              <a16:creationId xmlns:a16="http://schemas.microsoft.com/office/drawing/2014/main" id="{DD746E02-47D9-468D-989E-E1304EC5532E}"/>
            </a:ext>
          </a:extLst>
        </xdr:cNvPr>
        <xdr:cNvSpPr txBox="1"/>
      </xdr:nvSpPr>
      <xdr:spPr>
        <a:xfrm>
          <a:off x="6068772" y="1090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3EE45927-6018-456D-8647-155E7B93DE9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73DF80D1-6BBA-44B6-8F07-5BEE1A339A4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B958A95-798B-4C25-8CFC-46365F94046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D675111-3CBD-4974-AFE0-679BEBC198B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32560832-22E7-45A9-8793-DF8038E5644C}"/>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B886F6C-14BD-47A9-AE7C-A412753ACBDD}"/>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213760C-B80D-4F07-A45B-AF12F79852F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FF8C63-2CDA-42B9-A55A-EC8D5B8B0D76}"/>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2C70D4AD-C988-4F73-A555-F7FAA8514CE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528F4897-7694-451A-94C0-0C03BD4560C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8CAB3DE5-4A90-47DF-A946-330EFF5060F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56FA318B-FC50-4E75-A284-C52569024F8B}"/>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270F8773-A3F9-46B0-909C-E469F0EBA59D}"/>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AB5728EE-4513-46A2-955E-733E894EF75C}"/>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4FA0DC53-DA0B-4B30-B13A-FE27C6E901FE}"/>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C6EA8D10-2E0D-46C7-865E-0BBD4868E537}"/>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DA1C6FB-CA2C-470A-9B64-B9CD0533C3D4}"/>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3A5D4C99-EE95-41A2-92F5-895C3CCE6A64}"/>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EA9EA95E-837B-4AA8-AD8E-95A9F0521160}"/>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DDAFD73D-AEB1-4EDF-8EA4-28F80825A1E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1A52B3D9-530D-4072-8308-D560742829F6}"/>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3CD209E2-22A2-44C6-BAB2-C59768AF7E47}"/>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27016459-C868-4D8B-974A-B115BF59C5EB}"/>
            </a:ext>
          </a:extLst>
        </xdr:cNvPr>
        <xdr:cNvCxnSpPr/>
      </xdr:nvCxnSpPr>
      <xdr:spPr>
        <a:xfrm flipV="1">
          <a:off x="4173855" y="13426440"/>
          <a:ext cx="0" cy="117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E02F5FA2-7A73-491F-8C74-CBF8B9F0B562}"/>
            </a:ext>
          </a:extLst>
        </xdr:cNvPr>
        <xdr:cNvSpPr txBox="1"/>
      </xdr:nvSpPr>
      <xdr:spPr>
        <a:xfrm>
          <a:off x="421259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242A262D-5A23-48AB-B364-4AAF45204493}"/>
            </a:ext>
          </a:extLst>
        </xdr:cNvPr>
        <xdr:cNvCxnSpPr/>
      </xdr:nvCxnSpPr>
      <xdr:spPr>
        <a:xfrm>
          <a:off x="4112260" y="14602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687ECDDE-D7C0-4522-8101-B7946A8DA476}"/>
            </a:ext>
          </a:extLst>
        </xdr:cNvPr>
        <xdr:cNvSpPr txBox="1"/>
      </xdr:nvSpPr>
      <xdr:spPr>
        <a:xfrm>
          <a:off x="4212590" y="1320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2ECA55D0-00B4-4B73-AAF5-254FFA6B6AEA}"/>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DF6AA044-442E-42FD-A572-7621A10997DF}"/>
            </a:ext>
          </a:extLst>
        </xdr:cNvPr>
        <xdr:cNvSpPr txBox="1"/>
      </xdr:nvSpPr>
      <xdr:spPr>
        <a:xfrm>
          <a:off x="4212590" y="13708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25EE7E7D-B908-44D4-8A52-F710C43E7897}"/>
            </a:ext>
          </a:extLst>
        </xdr:cNvPr>
        <xdr:cNvSpPr/>
      </xdr:nvSpPr>
      <xdr:spPr>
        <a:xfrm>
          <a:off x="4131310" y="1373225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73155E40-3635-4B26-8891-DB19002FBC9C}"/>
            </a:ext>
          </a:extLst>
        </xdr:cNvPr>
        <xdr:cNvSpPr/>
      </xdr:nvSpPr>
      <xdr:spPr>
        <a:xfrm>
          <a:off x="3388360" y="136899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CC238455-FC07-4A18-B0D9-DBA4573F03A4}"/>
            </a:ext>
          </a:extLst>
        </xdr:cNvPr>
        <xdr:cNvSpPr/>
      </xdr:nvSpPr>
      <xdr:spPr>
        <a:xfrm>
          <a:off x="2571750" y="1365529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9CA5E42A-223F-42C9-B0EE-5D85EDCF88D4}"/>
            </a:ext>
          </a:extLst>
        </xdr:cNvPr>
        <xdr:cNvSpPr/>
      </xdr:nvSpPr>
      <xdr:spPr>
        <a:xfrm>
          <a:off x="1774190" y="136385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F978E674-2E61-4E1F-860F-6BCA19738120}"/>
            </a:ext>
          </a:extLst>
        </xdr:cNvPr>
        <xdr:cNvSpPr/>
      </xdr:nvSpPr>
      <xdr:spPr>
        <a:xfrm>
          <a:off x="988060" y="135996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7D6A942-D983-4FD6-8598-E2EE51E1905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8B113DF-8082-4FEF-B8A4-0D24FAE6D7D2}"/>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BA651EB-1D17-41F9-9D48-DD637BABC7C4}"/>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E1C3770-33E5-46C8-AE14-C5D9027F811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3A63C92-B397-49AD-AA27-2E6679E07539}"/>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51308</xdr:rowOff>
    </xdr:from>
    <xdr:to>
      <xdr:col>24</xdr:col>
      <xdr:colOff>114300</xdr:colOff>
      <xdr:row>79</xdr:row>
      <xdr:rowOff>152908</xdr:rowOff>
    </xdr:to>
    <xdr:sp macro="" textlink="">
      <xdr:nvSpPr>
        <xdr:cNvPr id="297" name="楕円 296">
          <a:extLst>
            <a:ext uri="{FF2B5EF4-FFF2-40B4-BE49-F238E27FC236}">
              <a16:creationId xmlns:a16="http://schemas.microsoft.com/office/drawing/2014/main" id="{87ABC198-5FFC-4C41-B5A9-156B6567FBC1}"/>
            </a:ext>
          </a:extLst>
        </xdr:cNvPr>
        <xdr:cNvSpPr/>
      </xdr:nvSpPr>
      <xdr:spPr>
        <a:xfrm>
          <a:off x="4131310" y="13599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74185</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F9C2617D-2C4C-4B2B-9142-14BA36585EF9}"/>
            </a:ext>
          </a:extLst>
        </xdr:cNvPr>
        <xdr:cNvSpPr txBox="1"/>
      </xdr:nvSpPr>
      <xdr:spPr>
        <a:xfrm>
          <a:off x="4212590" y="1344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99" name="楕円 298">
          <a:extLst>
            <a:ext uri="{FF2B5EF4-FFF2-40B4-BE49-F238E27FC236}">
              <a16:creationId xmlns:a16="http://schemas.microsoft.com/office/drawing/2014/main" id="{553A537D-458D-40A3-8371-FD5F7DB7C772}"/>
            </a:ext>
          </a:extLst>
        </xdr:cNvPr>
        <xdr:cNvSpPr/>
      </xdr:nvSpPr>
      <xdr:spPr>
        <a:xfrm>
          <a:off x="3388360" y="135470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102108</xdr:rowOff>
    </xdr:to>
    <xdr:cxnSp macro="">
      <xdr:nvCxnSpPr>
        <xdr:cNvPr id="300" name="直線コネクタ 299">
          <a:extLst>
            <a:ext uri="{FF2B5EF4-FFF2-40B4-BE49-F238E27FC236}">
              <a16:creationId xmlns:a16="http://schemas.microsoft.com/office/drawing/2014/main" id="{117B7479-0D3E-486A-A129-396B00026AEE}"/>
            </a:ext>
          </a:extLst>
        </xdr:cNvPr>
        <xdr:cNvCxnSpPr/>
      </xdr:nvCxnSpPr>
      <xdr:spPr>
        <a:xfrm>
          <a:off x="3431540" y="13597890"/>
          <a:ext cx="74295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119887</xdr:rowOff>
    </xdr:from>
    <xdr:to>
      <xdr:col>15</xdr:col>
      <xdr:colOff>101600</xdr:colOff>
      <xdr:row>79</xdr:row>
      <xdr:rowOff>50037</xdr:rowOff>
    </xdr:to>
    <xdr:sp macro="" textlink="">
      <xdr:nvSpPr>
        <xdr:cNvPr id="301" name="楕円 300">
          <a:extLst>
            <a:ext uri="{FF2B5EF4-FFF2-40B4-BE49-F238E27FC236}">
              <a16:creationId xmlns:a16="http://schemas.microsoft.com/office/drawing/2014/main" id="{E010FEC1-F96B-4140-88A5-91742EC87753}"/>
            </a:ext>
          </a:extLst>
        </xdr:cNvPr>
        <xdr:cNvSpPr/>
      </xdr:nvSpPr>
      <xdr:spPr>
        <a:xfrm>
          <a:off x="2571750" y="134948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49530</xdr:rowOff>
    </xdr:to>
    <xdr:cxnSp macro="">
      <xdr:nvCxnSpPr>
        <xdr:cNvPr id="302" name="直線コネクタ 301">
          <a:extLst>
            <a:ext uri="{FF2B5EF4-FFF2-40B4-BE49-F238E27FC236}">
              <a16:creationId xmlns:a16="http://schemas.microsoft.com/office/drawing/2014/main" id="{17224C03-A16D-444A-A763-08CD36FF6E36}"/>
            </a:ext>
          </a:extLst>
        </xdr:cNvPr>
        <xdr:cNvCxnSpPr/>
      </xdr:nvCxnSpPr>
      <xdr:spPr>
        <a:xfrm>
          <a:off x="2626360" y="13547597"/>
          <a:ext cx="80518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74168</xdr:rowOff>
    </xdr:from>
    <xdr:to>
      <xdr:col>10</xdr:col>
      <xdr:colOff>165100</xdr:colOff>
      <xdr:row>79</xdr:row>
      <xdr:rowOff>4318</xdr:rowOff>
    </xdr:to>
    <xdr:sp macro="" textlink="">
      <xdr:nvSpPr>
        <xdr:cNvPr id="303" name="楕円 302">
          <a:extLst>
            <a:ext uri="{FF2B5EF4-FFF2-40B4-BE49-F238E27FC236}">
              <a16:creationId xmlns:a16="http://schemas.microsoft.com/office/drawing/2014/main" id="{24CCD2B0-1D94-4F9E-8C1E-D6762C48210A}"/>
            </a:ext>
          </a:extLst>
        </xdr:cNvPr>
        <xdr:cNvSpPr/>
      </xdr:nvSpPr>
      <xdr:spPr>
        <a:xfrm>
          <a:off x="1774190" y="134472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124968</xdr:rowOff>
    </xdr:from>
    <xdr:to>
      <xdr:col>15</xdr:col>
      <xdr:colOff>50800</xdr:colOff>
      <xdr:row>78</xdr:row>
      <xdr:rowOff>170687</xdr:rowOff>
    </xdr:to>
    <xdr:cxnSp macro="">
      <xdr:nvCxnSpPr>
        <xdr:cNvPr id="304" name="直線コネクタ 303">
          <a:extLst>
            <a:ext uri="{FF2B5EF4-FFF2-40B4-BE49-F238E27FC236}">
              <a16:creationId xmlns:a16="http://schemas.microsoft.com/office/drawing/2014/main" id="{F44D4340-CBAE-4FFF-A797-9ECD74E0160C}"/>
            </a:ext>
          </a:extLst>
        </xdr:cNvPr>
        <xdr:cNvCxnSpPr/>
      </xdr:nvCxnSpPr>
      <xdr:spPr>
        <a:xfrm>
          <a:off x="1828800" y="13499973"/>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5587</xdr:rowOff>
    </xdr:from>
    <xdr:to>
      <xdr:col>6</xdr:col>
      <xdr:colOff>38100</xdr:colOff>
      <xdr:row>78</xdr:row>
      <xdr:rowOff>107187</xdr:rowOff>
    </xdr:to>
    <xdr:sp macro="" textlink="">
      <xdr:nvSpPr>
        <xdr:cNvPr id="305" name="楕円 304">
          <a:extLst>
            <a:ext uri="{FF2B5EF4-FFF2-40B4-BE49-F238E27FC236}">
              <a16:creationId xmlns:a16="http://schemas.microsoft.com/office/drawing/2014/main" id="{086C2AF7-4CC8-4EFC-990C-23FF036E9F9D}"/>
            </a:ext>
          </a:extLst>
        </xdr:cNvPr>
        <xdr:cNvSpPr/>
      </xdr:nvSpPr>
      <xdr:spPr>
        <a:xfrm>
          <a:off x="988060" y="13380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56387</xdr:rowOff>
    </xdr:from>
    <xdr:to>
      <xdr:col>10</xdr:col>
      <xdr:colOff>114300</xdr:colOff>
      <xdr:row>78</xdr:row>
      <xdr:rowOff>124968</xdr:rowOff>
    </xdr:to>
    <xdr:cxnSp macro="">
      <xdr:nvCxnSpPr>
        <xdr:cNvPr id="306" name="直線コネクタ 305">
          <a:extLst>
            <a:ext uri="{FF2B5EF4-FFF2-40B4-BE49-F238E27FC236}">
              <a16:creationId xmlns:a16="http://schemas.microsoft.com/office/drawing/2014/main" id="{EBC8E140-586F-42CC-843E-0F3CC692C07A}"/>
            </a:ext>
          </a:extLst>
        </xdr:cNvPr>
        <xdr:cNvCxnSpPr/>
      </xdr:nvCxnSpPr>
      <xdr:spPr>
        <a:xfrm>
          <a:off x="1031240" y="13433297"/>
          <a:ext cx="797560" cy="6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B787B65F-9D94-4655-9F12-90FE5D05891A}"/>
            </a:ext>
          </a:extLst>
        </xdr:cNvPr>
        <xdr:cNvSpPr txBox="1"/>
      </xdr:nvSpPr>
      <xdr:spPr>
        <a:xfrm>
          <a:off x="3239144" y="1378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16EC7AA5-59FD-49D0-84C8-D0CC87603AE1}"/>
            </a:ext>
          </a:extLst>
        </xdr:cNvPr>
        <xdr:cNvSpPr txBox="1"/>
      </xdr:nvSpPr>
      <xdr:spPr>
        <a:xfrm>
          <a:off x="2439044" y="137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5386FE83-73A0-4520-A378-541BEF7AFA07}"/>
            </a:ext>
          </a:extLst>
        </xdr:cNvPr>
        <xdr:cNvSpPr txBox="1"/>
      </xdr:nvSpPr>
      <xdr:spPr>
        <a:xfrm>
          <a:off x="1641484" y="1373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144035</xdr:rowOff>
    </xdr:from>
    <xdr:ext cx="405111" cy="259045"/>
    <xdr:sp macro="" textlink="">
      <xdr:nvSpPr>
        <xdr:cNvPr id="310" name="n_4aveValue【福祉施設】&#10;有形固定資産減価償却率">
          <a:extLst>
            <a:ext uri="{FF2B5EF4-FFF2-40B4-BE49-F238E27FC236}">
              <a16:creationId xmlns:a16="http://schemas.microsoft.com/office/drawing/2014/main" id="{6EC64530-711E-4D3E-850E-72108ED79979}"/>
            </a:ext>
          </a:extLst>
        </xdr:cNvPr>
        <xdr:cNvSpPr txBox="1"/>
      </xdr:nvSpPr>
      <xdr:spPr>
        <a:xfrm>
          <a:off x="855354" y="13686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311" name="n_1mainValue【福祉施設】&#10;有形固定資産減価償却率">
          <a:extLst>
            <a:ext uri="{FF2B5EF4-FFF2-40B4-BE49-F238E27FC236}">
              <a16:creationId xmlns:a16="http://schemas.microsoft.com/office/drawing/2014/main" id="{258B132B-2835-4576-B7FE-7CB01C1C22FA}"/>
            </a:ext>
          </a:extLst>
        </xdr:cNvPr>
        <xdr:cNvSpPr txBox="1"/>
      </xdr:nvSpPr>
      <xdr:spPr>
        <a:xfrm>
          <a:off x="32391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66564</xdr:rowOff>
    </xdr:from>
    <xdr:ext cx="405111" cy="259045"/>
    <xdr:sp macro="" textlink="">
      <xdr:nvSpPr>
        <xdr:cNvPr id="312" name="n_2mainValue【福祉施設】&#10;有形固定資産減価償却率">
          <a:extLst>
            <a:ext uri="{FF2B5EF4-FFF2-40B4-BE49-F238E27FC236}">
              <a16:creationId xmlns:a16="http://schemas.microsoft.com/office/drawing/2014/main" id="{4C05D26B-D684-4A1B-9985-EBFB1DFEF029}"/>
            </a:ext>
          </a:extLst>
        </xdr:cNvPr>
        <xdr:cNvSpPr txBox="1"/>
      </xdr:nvSpPr>
      <xdr:spPr>
        <a:xfrm>
          <a:off x="2439044" y="132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20845</xdr:rowOff>
    </xdr:from>
    <xdr:ext cx="405111" cy="259045"/>
    <xdr:sp macro="" textlink="">
      <xdr:nvSpPr>
        <xdr:cNvPr id="313" name="n_3mainValue【福祉施設】&#10;有形固定資産減価償却率">
          <a:extLst>
            <a:ext uri="{FF2B5EF4-FFF2-40B4-BE49-F238E27FC236}">
              <a16:creationId xmlns:a16="http://schemas.microsoft.com/office/drawing/2014/main" id="{E5536DFF-6C5F-43F8-AD1C-C8BCDFD6E3D0}"/>
            </a:ext>
          </a:extLst>
        </xdr:cNvPr>
        <xdr:cNvSpPr txBox="1"/>
      </xdr:nvSpPr>
      <xdr:spPr>
        <a:xfrm>
          <a:off x="1641484" y="1321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123714</xdr:rowOff>
    </xdr:from>
    <xdr:ext cx="405111" cy="259045"/>
    <xdr:sp macro="" textlink="">
      <xdr:nvSpPr>
        <xdr:cNvPr id="314" name="n_4mainValue【福祉施設】&#10;有形固定資産減価償却率">
          <a:extLst>
            <a:ext uri="{FF2B5EF4-FFF2-40B4-BE49-F238E27FC236}">
              <a16:creationId xmlns:a16="http://schemas.microsoft.com/office/drawing/2014/main" id="{EE09836E-DD35-4E38-B84D-93F948E489C9}"/>
            </a:ext>
          </a:extLst>
        </xdr:cNvPr>
        <xdr:cNvSpPr txBox="1"/>
      </xdr:nvSpPr>
      <xdr:spPr>
        <a:xfrm>
          <a:off x="855354" y="1315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170828DF-0DD3-42F0-B7EA-562E2B3E9BA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9138803D-A93C-4577-9276-5EF1447C681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D2F07F80-2F61-4950-9C8E-BE536E8A94D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974F7D5F-6A66-468E-AF23-B640140E20E0}"/>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106ACBF2-3890-4D90-91F3-17C52D9CB62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C1DEAA2E-E39C-4232-B9A5-566D64922F6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D31924A5-8FBB-4EC2-BBA1-A106824693D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9851F6BE-CDCA-4E47-ACC9-6F7AD1CFD13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3A53477F-149B-4CCF-95F3-6F5152046F3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EBB22071-4544-41F4-A55E-09A2F8DD33D6}"/>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6E9F2973-9096-4452-ADE7-3B6B264C28F3}"/>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1A7F9ACF-C9E9-425F-AD5C-07006D2C1B0B}"/>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60D54175-D093-4234-989C-B133774FE0A5}"/>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C5BAFE49-C30B-4C15-998D-1526BFA5F1A5}"/>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5A2171F5-9443-4C84-9C5A-4C1694CAD2E0}"/>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6B5E07B5-A0C1-4213-B040-345DE33176EF}"/>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378FCD12-3D40-42CB-A0F3-2B03B38131CA}"/>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C6547F6C-413D-42FE-8500-D8CAA4D0B50A}"/>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E513657F-578A-4150-9AB3-58401D4F7BD8}"/>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A2B1742A-1877-4861-A42E-1290B385333F}"/>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F400E671-DCEE-4E2F-A6E0-F899E1284DF7}"/>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BA868498-8E65-4EBA-AE31-69B0D965FCE2}"/>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BABEE46-E978-4F9E-B46B-BC6114740D65}"/>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D08F71DD-EAA4-4935-BC2C-76962D8C99F3}"/>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B4FB72E6-F039-44D2-9B7F-0C47FCB21688}"/>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9694FB09-95D6-4897-B5C2-EFA20C2136BB}"/>
            </a:ext>
          </a:extLst>
        </xdr:cNvPr>
        <xdr:cNvCxnSpPr/>
      </xdr:nvCxnSpPr>
      <xdr:spPr>
        <a:xfrm flipV="1">
          <a:off x="9429115" y="13487400"/>
          <a:ext cx="0" cy="138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498D19A5-2538-4293-A708-C33E7C5F803D}"/>
            </a:ext>
          </a:extLst>
        </xdr:cNvPr>
        <xdr:cNvSpPr txBox="1"/>
      </xdr:nvSpPr>
      <xdr:spPr>
        <a:xfrm>
          <a:off x="9467850" y="148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C720AA9F-0E8C-456E-9B21-B6B48AF5EA30}"/>
            </a:ext>
          </a:extLst>
        </xdr:cNvPr>
        <xdr:cNvCxnSpPr/>
      </xdr:nvCxnSpPr>
      <xdr:spPr>
        <a:xfrm>
          <a:off x="9356090" y="148717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ADB29F98-F207-4EFE-889F-5898DFFCA4AE}"/>
            </a:ext>
          </a:extLst>
        </xdr:cNvPr>
        <xdr:cNvSpPr txBox="1"/>
      </xdr:nvSpPr>
      <xdr:spPr>
        <a:xfrm>
          <a:off x="9467850" y="132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AC61E565-C364-4E8B-ACCE-12EEEC9B616B}"/>
            </a:ext>
          </a:extLst>
        </xdr:cNvPr>
        <xdr:cNvCxnSpPr/>
      </xdr:nvCxnSpPr>
      <xdr:spPr>
        <a:xfrm>
          <a:off x="9356090" y="1348740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6F3DD02F-52BD-4810-A95B-65797B148E94}"/>
            </a:ext>
          </a:extLst>
        </xdr:cNvPr>
        <xdr:cNvSpPr txBox="1"/>
      </xdr:nvSpPr>
      <xdr:spPr>
        <a:xfrm>
          <a:off x="9467850" y="14151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99FD7017-82B7-4675-9F46-FCD577A5B437}"/>
            </a:ext>
          </a:extLst>
        </xdr:cNvPr>
        <xdr:cNvSpPr/>
      </xdr:nvSpPr>
      <xdr:spPr>
        <a:xfrm>
          <a:off x="9394190" y="14294666"/>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72488EE0-52D3-4CF1-88DB-D4D830AD7E54}"/>
            </a:ext>
          </a:extLst>
        </xdr:cNvPr>
        <xdr:cNvSpPr/>
      </xdr:nvSpPr>
      <xdr:spPr>
        <a:xfrm>
          <a:off x="8632190" y="1432215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DDCF4BFA-B470-4729-9E91-466EA582B359}"/>
            </a:ext>
          </a:extLst>
        </xdr:cNvPr>
        <xdr:cNvSpPr/>
      </xdr:nvSpPr>
      <xdr:spPr>
        <a:xfrm>
          <a:off x="7846060" y="14322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9E2EF4A9-43AD-4FE1-BBAC-BB898CD70867}"/>
            </a:ext>
          </a:extLst>
        </xdr:cNvPr>
        <xdr:cNvSpPr/>
      </xdr:nvSpPr>
      <xdr:spPr>
        <a:xfrm>
          <a:off x="7029450" y="14322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302DCDFC-1913-4DB9-807E-B30AC3A12D04}"/>
            </a:ext>
          </a:extLst>
        </xdr:cNvPr>
        <xdr:cNvSpPr/>
      </xdr:nvSpPr>
      <xdr:spPr>
        <a:xfrm>
          <a:off x="6231890" y="14276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A638C11-935A-4944-AA1F-8B7B4808383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0A75608-15A9-4CE2-9479-47443F4DC14E}"/>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476D935-6FC4-4BA0-89AF-E17AC80B2056}"/>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1D30AA1-FD55-4EE9-902B-EECE5EBD446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66A75B9-B631-4916-8903-7E5DBC8F154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153307</xdr:rowOff>
    </xdr:from>
    <xdr:to>
      <xdr:col>55</xdr:col>
      <xdr:colOff>50800</xdr:colOff>
      <xdr:row>84</xdr:row>
      <xdr:rowOff>83457</xdr:rowOff>
    </xdr:to>
    <xdr:sp macro="" textlink="">
      <xdr:nvSpPr>
        <xdr:cNvPr id="356" name="楕円 355">
          <a:extLst>
            <a:ext uri="{FF2B5EF4-FFF2-40B4-BE49-F238E27FC236}">
              <a16:creationId xmlns:a16="http://schemas.microsoft.com/office/drawing/2014/main" id="{20BAEFDA-88BF-44F4-9C96-FC2CB92E60DC}"/>
            </a:ext>
          </a:extLst>
        </xdr:cNvPr>
        <xdr:cNvSpPr/>
      </xdr:nvSpPr>
      <xdr:spPr>
        <a:xfrm>
          <a:off x="9394190" y="1438365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131734</xdr:rowOff>
    </xdr:from>
    <xdr:ext cx="469744" cy="259045"/>
    <xdr:sp macro="" textlink="">
      <xdr:nvSpPr>
        <xdr:cNvPr id="357" name="【福祉施設】&#10;一人当たり面積該当値テキスト">
          <a:extLst>
            <a:ext uri="{FF2B5EF4-FFF2-40B4-BE49-F238E27FC236}">
              <a16:creationId xmlns:a16="http://schemas.microsoft.com/office/drawing/2014/main" id="{2D296829-F5FC-44E3-825F-9BD3E240C0AD}"/>
            </a:ext>
          </a:extLst>
        </xdr:cNvPr>
        <xdr:cNvSpPr txBox="1"/>
      </xdr:nvSpPr>
      <xdr:spPr>
        <a:xfrm>
          <a:off x="9467850" y="1436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153307</xdr:rowOff>
    </xdr:from>
    <xdr:to>
      <xdr:col>50</xdr:col>
      <xdr:colOff>165100</xdr:colOff>
      <xdr:row>84</xdr:row>
      <xdr:rowOff>83457</xdr:rowOff>
    </xdr:to>
    <xdr:sp macro="" textlink="">
      <xdr:nvSpPr>
        <xdr:cNvPr id="358" name="楕円 357">
          <a:extLst>
            <a:ext uri="{FF2B5EF4-FFF2-40B4-BE49-F238E27FC236}">
              <a16:creationId xmlns:a16="http://schemas.microsoft.com/office/drawing/2014/main" id="{35356CD1-46CA-41FF-B652-F4B2DB7416AC}"/>
            </a:ext>
          </a:extLst>
        </xdr:cNvPr>
        <xdr:cNvSpPr/>
      </xdr:nvSpPr>
      <xdr:spPr>
        <a:xfrm>
          <a:off x="8632190" y="143836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32657</xdr:rowOff>
    </xdr:from>
    <xdr:to>
      <xdr:col>55</xdr:col>
      <xdr:colOff>0</xdr:colOff>
      <xdr:row>84</xdr:row>
      <xdr:rowOff>32657</xdr:rowOff>
    </xdr:to>
    <xdr:cxnSp macro="">
      <xdr:nvCxnSpPr>
        <xdr:cNvPr id="359" name="直線コネクタ 358">
          <a:extLst>
            <a:ext uri="{FF2B5EF4-FFF2-40B4-BE49-F238E27FC236}">
              <a16:creationId xmlns:a16="http://schemas.microsoft.com/office/drawing/2014/main" id="{5FDD3561-EB2A-4B0C-8CC5-D861A242B345}"/>
            </a:ext>
          </a:extLst>
        </xdr:cNvPr>
        <xdr:cNvCxnSpPr/>
      </xdr:nvCxnSpPr>
      <xdr:spPr>
        <a:xfrm>
          <a:off x="8686800" y="1443255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142421</xdr:rowOff>
    </xdr:from>
    <xdr:to>
      <xdr:col>46</xdr:col>
      <xdr:colOff>38100</xdr:colOff>
      <xdr:row>84</xdr:row>
      <xdr:rowOff>72571</xdr:rowOff>
    </xdr:to>
    <xdr:sp macro="" textlink="">
      <xdr:nvSpPr>
        <xdr:cNvPr id="360" name="楕円 359">
          <a:extLst>
            <a:ext uri="{FF2B5EF4-FFF2-40B4-BE49-F238E27FC236}">
              <a16:creationId xmlns:a16="http://schemas.microsoft.com/office/drawing/2014/main" id="{26C0248B-CA94-4A2E-B4A8-C772D3E533AF}"/>
            </a:ext>
          </a:extLst>
        </xdr:cNvPr>
        <xdr:cNvSpPr/>
      </xdr:nvSpPr>
      <xdr:spPr>
        <a:xfrm>
          <a:off x="7846060" y="143708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32657</xdr:rowOff>
    </xdr:to>
    <xdr:cxnSp macro="">
      <xdr:nvCxnSpPr>
        <xdr:cNvPr id="361" name="直線コネクタ 360">
          <a:extLst>
            <a:ext uri="{FF2B5EF4-FFF2-40B4-BE49-F238E27FC236}">
              <a16:creationId xmlns:a16="http://schemas.microsoft.com/office/drawing/2014/main" id="{B8ACCF2C-6969-4647-A527-9E0D1F780568}"/>
            </a:ext>
          </a:extLst>
        </xdr:cNvPr>
        <xdr:cNvCxnSpPr/>
      </xdr:nvCxnSpPr>
      <xdr:spPr>
        <a:xfrm>
          <a:off x="7889240" y="14419761"/>
          <a:ext cx="79756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62" name="楕円 361">
          <a:extLst>
            <a:ext uri="{FF2B5EF4-FFF2-40B4-BE49-F238E27FC236}">
              <a16:creationId xmlns:a16="http://schemas.microsoft.com/office/drawing/2014/main" id="{BB23CFDA-D461-459E-8425-BCEC8D61BA23}"/>
            </a:ext>
          </a:extLst>
        </xdr:cNvPr>
        <xdr:cNvSpPr/>
      </xdr:nvSpPr>
      <xdr:spPr>
        <a:xfrm>
          <a:off x="7029450" y="143708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21771</xdr:rowOff>
    </xdr:from>
    <xdr:to>
      <xdr:col>45</xdr:col>
      <xdr:colOff>177800</xdr:colOff>
      <xdr:row>84</xdr:row>
      <xdr:rowOff>21771</xdr:rowOff>
    </xdr:to>
    <xdr:cxnSp macro="">
      <xdr:nvCxnSpPr>
        <xdr:cNvPr id="363" name="直線コネクタ 362">
          <a:extLst>
            <a:ext uri="{FF2B5EF4-FFF2-40B4-BE49-F238E27FC236}">
              <a16:creationId xmlns:a16="http://schemas.microsoft.com/office/drawing/2014/main" id="{F3AD407F-5834-4BF3-830B-C602888B32EE}"/>
            </a:ext>
          </a:extLst>
        </xdr:cNvPr>
        <xdr:cNvCxnSpPr/>
      </xdr:nvCxnSpPr>
      <xdr:spPr>
        <a:xfrm>
          <a:off x="7084060" y="1441976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64" name="楕円 363">
          <a:extLst>
            <a:ext uri="{FF2B5EF4-FFF2-40B4-BE49-F238E27FC236}">
              <a16:creationId xmlns:a16="http://schemas.microsoft.com/office/drawing/2014/main" id="{A53CE3A7-5AAD-4B20-83C2-73314CCCB7C5}"/>
            </a:ext>
          </a:extLst>
        </xdr:cNvPr>
        <xdr:cNvSpPr/>
      </xdr:nvSpPr>
      <xdr:spPr>
        <a:xfrm>
          <a:off x="6231890" y="143708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21771</xdr:rowOff>
    </xdr:to>
    <xdr:cxnSp macro="">
      <xdr:nvCxnSpPr>
        <xdr:cNvPr id="365" name="直線コネクタ 364">
          <a:extLst>
            <a:ext uri="{FF2B5EF4-FFF2-40B4-BE49-F238E27FC236}">
              <a16:creationId xmlns:a16="http://schemas.microsoft.com/office/drawing/2014/main" id="{61C78BB9-850B-4C4F-B707-5354FA1062AB}"/>
            </a:ext>
          </a:extLst>
        </xdr:cNvPr>
        <xdr:cNvCxnSpPr/>
      </xdr:nvCxnSpPr>
      <xdr:spPr>
        <a:xfrm>
          <a:off x="6286500" y="1441976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D8AACD56-52D3-41DF-BBCD-E2A1D72F771E}"/>
            </a:ext>
          </a:extLst>
        </xdr:cNvPr>
        <xdr:cNvSpPr txBox="1"/>
      </xdr:nvSpPr>
      <xdr:spPr>
        <a:xfrm>
          <a:off x="845446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41DEE46E-07B0-4D7E-B7B2-822B28717597}"/>
            </a:ext>
          </a:extLst>
        </xdr:cNvPr>
        <xdr:cNvSpPr txBox="1"/>
      </xdr:nvSpPr>
      <xdr:spPr>
        <a:xfrm>
          <a:off x="767341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8454501D-08D6-4DE0-867A-22A7DE6AC722}"/>
            </a:ext>
          </a:extLst>
        </xdr:cNvPr>
        <xdr:cNvSpPr txBox="1"/>
      </xdr:nvSpPr>
      <xdr:spPr>
        <a:xfrm>
          <a:off x="6866332"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EC048F47-CE05-4E3C-A044-EFF746A8CE7F}"/>
            </a:ext>
          </a:extLst>
        </xdr:cNvPr>
        <xdr:cNvSpPr txBox="1"/>
      </xdr:nvSpPr>
      <xdr:spPr>
        <a:xfrm>
          <a:off x="6068772" y="1405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74584</xdr:rowOff>
    </xdr:from>
    <xdr:ext cx="469744" cy="259045"/>
    <xdr:sp macro="" textlink="">
      <xdr:nvSpPr>
        <xdr:cNvPr id="370" name="n_1mainValue【福祉施設】&#10;一人当たり面積">
          <a:extLst>
            <a:ext uri="{FF2B5EF4-FFF2-40B4-BE49-F238E27FC236}">
              <a16:creationId xmlns:a16="http://schemas.microsoft.com/office/drawing/2014/main" id="{BFDC6DF7-92E5-4C3B-9DE9-F0F446673372}"/>
            </a:ext>
          </a:extLst>
        </xdr:cNvPr>
        <xdr:cNvSpPr txBox="1"/>
      </xdr:nvSpPr>
      <xdr:spPr>
        <a:xfrm>
          <a:off x="845446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63698</xdr:rowOff>
    </xdr:from>
    <xdr:ext cx="469744" cy="259045"/>
    <xdr:sp macro="" textlink="">
      <xdr:nvSpPr>
        <xdr:cNvPr id="371" name="n_2mainValue【福祉施設】&#10;一人当たり面積">
          <a:extLst>
            <a:ext uri="{FF2B5EF4-FFF2-40B4-BE49-F238E27FC236}">
              <a16:creationId xmlns:a16="http://schemas.microsoft.com/office/drawing/2014/main" id="{60F950E2-DEA6-4551-A360-A6A61C8A9AAA}"/>
            </a:ext>
          </a:extLst>
        </xdr:cNvPr>
        <xdr:cNvSpPr txBox="1"/>
      </xdr:nvSpPr>
      <xdr:spPr>
        <a:xfrm>
          <a:off x="7673417" y="144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63698</xdr:rowOff>
    </xdr:from>
    <xdr:ext cx="469744" cy="259045"/>
    <xdr:sp macro="" textlink="">
      <xdr:nvSpPr>
        <xdr:cNvPr id="372" name="n_3mainValue【福祉施設】&#10;一人当たり面積">
          <a:extLst>
            <a:ext uri="{FF2B5EF4-FFF2-40B4-BE49-F238E27FC236}">
              <a16:creationId xmlns:a16="http://schemas.microsoft.com/office/drawing/2014/main" id="{2EC621ED-5B08-46FB-BB52-472C5616790C}"/>
            </a:ext>
          </a:extLst>
        </xdr:cNvPr>
        <xdr:cNvSpPr txBox="1"/>
      </xdr:nvSpPr>
      <xdr:spPr>
        <a:xfrm>
          <a:off x="6866332" y="144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63698</xdr:rowOff>
    </xdr:from>
    <xdr:ext cx="469744" cy="259045"/>
    <xdr:sp macro="" textlink="">
      <xdr:nvSpPr>
        <xdr:cNvPr id="373" name="n_4mainValue【福祉施設】&#10;一人当たり面積">
          <a:extLst>
            <a:ext uri="{FF2B5EF4-FFF2-40B4-BE49-F238E27FC236}">
              <a16:creationId xmlns:a16="http://schemas.microsoft.com/office/drawing/2014/main" id="{692EC62B-D397-4583-B817-A157BAABF9CC}"/>
            </a:ext>
          </a:extLst>
        </xdr:cNvPr>
        <xdr:cNvSpPr txBox="1"/>
      </xdr:nvSpPr>
      <xdr:spPr>
        <a:xfrm>
          <a:off x="6068772" y="144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B6D75573-02B2-44C5-9460-9C8FB97FA88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1F5D2B5D-0174-452B-836C-483AA0B6A68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8F89FB0E-D1E9-4991-95FD-B7378C558BC1}"/>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B4A873C9-F499-4362-BD20-DDAB103CF71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984C3A45-D2CA-4B82-835B-A7E747A30280}"/>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6306C838-22FF-4324-967A-F1B5C00B0B4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5C1B3904-4E02-4017-A30F-CD0E48AE117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03EBA15-09EC-4BDF-80F9-7BA1EAAA5B06}"/>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E8F2656-891C-4E97-ADCF-4E5032B3E04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955A2524-E7D0-4494-B548-344D7F293BC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1E3092B7-4417-4158-902B-6BA2E07BA49D}"/>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2096488C-041F-42A4-97C1-BAE7E86D7B1B}"/>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E2834228-5026-4AEC-A881-5B41B11A4D81}"/>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A9626D1-51C4-4C7F-8078-785D798E28F4}"/>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19C9B71A-05DC-41D0-BB56-795FDFD3003F}"/>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63A442E7-C18A-4A8A-BC86-7EA53F53FE3B}"/>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20E84FC5-6430-4AC6-BF55-5C16B25E803A}"/>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503F9FF2-760B-4073-92EF-EB7AE0F1DD16}"/>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7826BFD3-0A11-4B74-8484-D632F4825C50}"/>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B70AF04F-BD0F-42A8-B392-C04914AE3BDC}"/>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54A60752-89FF-4C2D-BCF9-DCDD7C09EC98}"/>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BBB07C90-CE4F-4956-8D70-53A9FA1F60FC}"/>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1182897A-628F-4BAF-BBBC-491004011141}"/>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67B6FE5F-2DE3-4598-A63C-A476B649618C}"/>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AD0C0BB8-8C84-41E4-B581-572F78C1C09C}"/>
            </a:ext>
          </a:extLst>
        </xdr:cNvPr>
        <xdr:cNvCxnSpPr/>
      </xdr:nvCxnSpPr>
      <xdr:spPr>
        <a:xfrm flipV="1">
          <a:off x="4173855" y="1710309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44381D64-E5A1-4A42-BB52-471ED1A8E155}"/>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709ABC85-37F9-4809-8B46-B217F45E6964}"/>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8B1C8A1F-B868-40DF-AA1C-741FB4182E91}"/>
            </a:ext>
          </a:extLst>
        </xdr:cNvPr>
        <xdr:cNvSpPr txBox="1"/>
      </xdr:nvSpPr>
      <xdr:spPr>
        <a:xfrm>
          <a:off x="421259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460FCB80-0DAB-469E-87EE-BB8207BDBC1E}"/>
            </a:ext>
          </a:extLst>
        </xdr:cNvPr>
        <xdr:cNvCxnSpPr/>
      </xdr:nvCxnSpPr>
      <xdr:spPr>
        <a:xfrm>
          <a:off x="4112260" y="1710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F50DE5CD-2235-4BBC-ADCE-B5CAF33A053B}"/>
            </a:ext>
          </a:extLst>
        </xdr:cNvPr>
        <xdr:cNvSpPr txBox="1"/>
      </xdr:nvSpPr>
      <xdr:spPr>
        <a:xfrm>
          <a:off x="421259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F4D6CF4D-1CA6-467A-B78B-91EE4DBAE289}"/>
            </a:ext>
          </a:extLst>
        </xdr:cNvPr>
        <xdr:cNvSpPr/>
      </xdr:nvSpPr>
      <xdr:spPr>
        <a:xfrm>
          <a:off x="4131310" y="176809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B17DF672-07CB-414F-BDF0-F38BD2C1F285}"/>
            </a:ext>
          </a:extLst>
        </xdr:cNvPr>
        <xdr:cNvSpPr/>
      </xdr:nvSpPr>
      <xdr:spPr>
        <a:xfrm>
          <a:off x="3388360" y="1767903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C19FDEFD-F2CF-4E6D-B143-EBC61E35E2EA}"/>
            </a:ext>
          </a:extLst>
        </xdr:cNvPr>
        <xdr:cNvSpPr/>
      </xdr:nvSpPr>
      <xdr:spPr>
        <a:xfrm>
          <a:off x="2571750" y="17661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8EF9DE25-C16C-4CCB-AF98-DD13425F63EB}"/>
            </a:ext>
          </a:extLst>
        </xdr:cNvPr>
        <xdr:cNvSpPr/>
      </xdr:nvSpPr>
      <xdr:spPr>
        <a:xfrm>
          <a:off x="1774190" y="177152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8B7430EC-44A2-4440-AAF0-F8E10D0822F6}"/>
            </a:ext>
          </a:extLst>
        </xdr:cNvPr>
        <xdr:cNvSpPr/>
      </xdr:nvSpPr>
      <xdr:spPr>
        <a:xfrm>
          <a:off x="988060" y="1766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08D3BC9-8A8D-4936-A96E-6599869D3BF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20C1596-3B72-429E-8DE4-56C9722E3B93}"/>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FE8823C-C0EA-40D1-B60F-B678B5FA1E18}"/>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A8C171C-C9C6-42F0-8A41-C29E9C973627}"/>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1A8A9BC-5DC8-4B3C-BE14-910BBA81B9D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124461</xdr:rowOff>
    </xdr:from>
    <xdr:to>
      <xdr:col>24</xdr:col>
      <xdr:colOff>114300</xdr:colOff>
      <xdr:row>106</xdr:row>
      <xdr:rowOff>54611</xdr:rowOff>
    </xdr:to>
    <xdr:sp macro="" textlink="">
      <xdr:nvSpPr>
        <xdr:cNvPr id="414" name="楕円 413">
          <a:extLst>
            <a:ext uri="{FF2B5EF4-FFF2-40B4-BE49-F238E27FC236}">
              <a16:creationId xmlns:a16="http://schemas.microsoft.com/office/drawing/2014/main" id="{57C3FBAF-D4D7-492B-9A65-BDFFFCCB6500}"/>
            </a:ext>
          </a:extLst>
        </xdr:cNvPr>
        <xdr:cNvSpPr/>
      </xdr:nvSpPr>
      <xdr:spPr>
        <a:xfrm>
          <a:off x="4131310" y="181286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102888</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E5D559A4-B6F2-4262-AAAF-2011A7DD9333}"/>
            </a:ext>
          </a:extLst>
        </xdr:cNvPr>
        <xdr:cNvSpPr txBox="1"/>
      </xdr:nvSpPr>
      <xdr:spPr>
        <a:xfrm>
          <a:off x="4212590" y="1810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86361</xdr:rowOff>
    </xdr:from>
    <xdr:to>
      <xdr:col>20</xdr:col>
      <xdr:colOff>38100</xdr:colOff>
      <xdr:row>106</xdr:row>
      <xdr:rowOff>16511</xdr:rowOff>
    </xdr:to>
    <xdr:sp macro="" textlink="">
      <xdr:nvSpPr>
        <xdr:cNvPr id="416" name="楕円 415">
          <a:extLst>
            <a:ext uri="{FF2B5EF4-FFF2-40B4-BE49-F238E27FC236}">
              <a16:creationId xmlns:a16="http://schemas.microsoft.com/office/drawing/2014/main" id="{0F3FFDAC-3AD1-4051-B338-18FE62E5677C}"/>
            </a:ext>
          </a:extLst>
        </xdr:cNvPr>
        <xdr:cNvSpPr/>
      </xdr:nvSpPr>
      <xdr:spPr>
        <a:xfrm>
          <a:off x="3388360" y="180905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137161</xdr:rowOff>
    </xdr:from>
    <xdr:to>
      <xdr:col>24</xdr:col>
      <xdr:colOff>63500</xdr:colOff>
      <xdr:row>106</xdr:row>
      <xdr:rowOff>3811</xdr:rowOff>
    </xdr:to>
    <xdr:cxnSp macro="">
      <xdr:nvCxnSpPr>
        <xdr:cNvPr id="417" name="直線コネクタ 416">
          <a:extLst>
            <a:ext uri="{FF2B5EF4-FFF2-40B4-BE49-F238E27FC236}">
              <a16:creationId xmlns:a16="http://schemas.microsoft.com/office/drawing/2014/main" id="{4880C6E4-5C29-4EF7-9369-6FECD4E3049E}"/>
            </a:ext>
          </a:extLst>
        </xdr:cNvPr>
        <xdr:cNvCxnSpPr/>
      </xdr:nvCxnSpPr>
      <xdr:spPr>
        <a:xfrm>
          <a:off x="3431540" y="18135601"/>
          <a:ext cx="7429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18" name="楕円 417">
          <a:extLst>
            <a:ext uri="{FF2B5EF4-FFF2-40B4-BE49-F238E27FC236}">
              <a16:creationId xmlns:a16="http://schemas.microsoft.com/office/drawing/2014/main" id="{E6F3305B-64BB-4226-892F-4802DF6CC847}"/>
            </a:ext>
          </a:extLst>
        </xdr:cNvPr>
        <xdr:cNvSpPr/>
      </xdr:nvSpPr>
      <xdr:spPr>
        <a:xfrm>
          <a:off x="2571750" y="180524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137161</xdr:rowOff>
    </xdr:to>
    <xdr:cxnSp macro="">
      <xdr:nvCxnSpPr>
        <xdr:cNvPr id="419" name="直線コネクタ 418">
          <a:extLst>
            <a:ext uri="{FF2B5EF4-FFF2-40B4-BE49-F238E27FC236}">
              <a16:creationId xmlns:a16="http://schemas.microsoft.com/office/drawing/2014/main" id="{CB19E17B-7CA6-445C-BEDD-21EF0F59CAE4}"/>
            </a:ext>
          </a:extLst>
        </xdr:cNvPr>
        <xdr:cNvCxnSpPr/>
      </xdr:nvCxnSpPr>
      <xdr:spPr>
        <a:xfrm>
          <a:off x="2626360" y="18097501"/>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10161</xdr:rowOff>
    </xdr:from>
    <xdr:to>
      <xdr:col>10</xdr:col>
      <xdr:colOff>165100</xdr:colOff>
      <xdr:row>105</xdr:row>
      <xdr:rowOff>111761</xdr:rowOff>
    </xdr:to>
    <xdr:sp macro="" textlink="">
      <xdr:nvSpPr>
        <xdr:cNvPr id="420" name="楕円 419">
          <a:extLst>
            <a:ext uri="{FF2B5EF4-FFF2-40B4-BE49-F238E27FC236}">
              <a16:creationId xmlns:a16="http://schemas.microsoft.com/office/drawing/2014/main" id="{A0CBABE2-7A6C-4B2B-8399-D3239AEF3F2D}"/>
            </a:ext>
          </a:extLst>
        </xdr:cNvPr>
        <xdr:cNvSpPr/>
      </xdr:nvSpPr>
      <xdr:spPr>
        <a:xfrm>
          <a:off x="1774190" y="180143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60961</xdr:rowOff>
    </xdr:from>
    <xdr:to>
      <xdr:col>15</xdr:col>
      <xdr:colOff>50800</xdr:colOff>
      <xdr:row>105</xdr:row>
      <xdr:rowOff>99061</xdr:rowOff>
    </xdr:to>
    <xdr:cxnSp macro="">
      <xdr:nvCxnSpPr>
        <xdr:cNvPr id="421" name="直線コネクタ 420">
          <a:extLst>
            <a:ext uri="{FF2B5EF4-FFF2-40B4-BE49-F238E27FC236}">
              <a16:creationId xmlns:a16="http://schemas.microsoft.com/office/drawing/2014/main" id="{0BFEAB20-C102-4B90-B448-59F24027D0E3}"/>
            </a:ext>
          </a:extLst>
        </xdr:cNvPr>
        <xdr:cNvCxnSpPr/>
      </xdr:nvCxnSpPr>
      <xdr:spPr>
        <a:xfrm>
          <a:off x="1828800" y="18059401"/>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422" name="楕円 421">
          <a:extLst>
            <a:ext uri="{FF2B5EF4-FFF2-40B4-BE49-F238E27FC236}">
              <a16:creationId xmlns:a16="http://schemas.microsoft.com/office/drawing/2014/main" id="{22EFA5DD-0851-4218-B598-C05CAB7F139A}"/>
            </a:ext>
          </a:extLst>
        </xdr:cNvPr>
        <xdr:cNvSpPr/>
      </xdr:nvSpPr>
      <xdr:spPr>
        <a:xfrm>
          <a:off x="988060" y="17970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20955</xdr:rowOff>
    </xdr:from>
    <xdr:to>
      <xdr:col>10</xdr:col>
      <xdr:colOff>114300</xdr:colOff>
      <xdr:row>105</xdr:row>
      <xdr:rowOff>60961</xdr:rowOff>
    </xdr:to>
    <xdr:cxnSp macro="">
      <xdr:nvCxnSpPr>
        <xdr:cNvPr id="423" name="直線コネクタ 422">
          <a:extLst>
            <a:ext uri="{FF2B5EF4-FFF2-40B4-BE49-F238E27FC236}">
              <a16:creationId xmlns:a16="http://schemas.microsoft.com/office/drawing/2014/main" id="{FCABD73C-9934-454D-A4AA-E152BB066F70}"/>
            </a:ext>
          </a:extLst>
        </xdr:cNvPr>
        <xdr:cNvCxnSpPr/>
      </xdr:nvCxnSpPr>
      <xdr:spPr>
        <a:xfrm>
          <a:off x="1031240" y="18019395"/>
          <a:ext cx="79756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40B23CDE-65A2-4E6D-966E-1E5544E323ED}"/>
            </a:ext>
          </a:extLst>
        </xdr:cNvPr>
        <xdr:cNvSpPr txBox="1"/>
      </xdr:nvSpPr>
      <xdr:spPr>
        <a:xfrm>
          <a:off x="3239144" y="1745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F1E485BD-1587-4907-BA7E-C1A3C9C3C4F6}"/>
            </a:ext>
          </a:extLst>
        </xdr:cNvPr>
        <xdr:cNvSpPr txBox="1"/>
      </xdr:nvSpPr>
      <xdr:spPr>
        <a:xfrm>
          <a:off x="2439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7EB3BDAF-A8AC-4F69-9925-F45E731CD632}"/>
            </a:ext>
          </a:extLst>
        </xdr:cNvPr>
        <xdr:cNvSpPr txBox="1"/>
      </xdr:nvSpPr>
      <xdr:spPr>
        <a:xfrm>
          <a:off x="164148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3DFFACCB-752F-45FF-BAB0-D375DB74B54E}"/>
            </a:ext>
          </a:extLst>
        </xdr:cNvPr>
        <xdr:cNvSpPr txBox="1"/>
      </xdr:nvSpPr>
      <xdr:spPr>
        <a:xfrm>
          <a:off x="855354" y="1744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7638</xdr:rowOff>
    </xdr:from>
    <xdr:ext cx="405111" cy="259045"/>
    <xdr:sp macro="" textlink="">
      <xdr:nvSpPr>
        <xdr:cNvPr id="428" name="n_1mainValue【市民会館】&#10;有形固定資産減価償却率">
          <a:extLst>
            <a:ext uri="{FF2B5EF4-FFF2-40B4-BE49-F238E27FC236}">
              <a16:creationId xmlns:a16="http://schemas.microsoft.com/office/drawing/2014/main" id="{E7356A4D-29D9-4CF7-AC7E-980DBDA18E57}"/>
            </a:ext>
          </a:extLst>
        </xdr:cNvPr>
        <xdr:cNvSpPr txBox="1"/>
      </xdr:nvSpPr>
      <xdr:spPr>
        <a:xfrm>
          <a:off x="3239144" y="1818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140988</xdr:rowOff>
    </xdr:from>
    <xdr:ext cx="405111" cy="259045"/>
    <xdr:sp macro="" textlink="">
      <xdr:nvSpPr>
        <xdr:cNvPr id="429" name="n_2mainValue【市民会館】&#10;有形固定資産減価償却率">
          <a:extLst>
            <a:ext uri="{FF2B5EF4-FFF2-40B4-BE49-F238E27FC236}">
              <a16:creationId xmlns:a16="http://schemas.microsoft.com/office/drawing/2014/main" id="{15382849-82DD-43E9-B1A2-4ED1F3237D46}"/>
            </a:ext>
          </a:extLst>
        </xdr:cNvPr>
        <xdr:cNvSpPr txBox="1"/>
      </xdr:nvSpPr>
      <xdr:spPr>
        <a:xfrm>
          <a:off x="2439044" y="181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102888</xdr:rowOff>
    </xdr:from>
    <xdr:ext cx="405111" cy="259045"/>
    <xdr:sp macro="" textlink="">
      <xdr:nvSpPr>
        <xdr:cNvPr id="430" name="n_3mainValue【市民会館】&#10;有形固定資産減価償却率">
          <a:extLst>
            <a:ext uri="{FF2B5EF4-FFF2-40B4-BE49-F238E27FC236}">
              <a16:creationId xmlns:a16="http://schemas.microsoft.com/office/drawing/2014/main" id="{38B87049-685B-49BA-832E-50515D7A84C0}"/>
            </a:ext>
          </a:extLst>
        </xdr:cNvPr>
        <xdr:cNvSpPr txBox="1"/>
      </xdr:nvSpPr>
      <xdr:spPr>
        <a:xfrm>
          <a:off x="1641484" y="1810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62882</xdr:rowOff>
    </xdr:from>
    <xdr:ext cx="405111" cy="259045"/>
    <xdr:sp macro="" textlink="">
      <xdr:nvSpPr>
        <xdr:cNvPr id="431" name="n_4mainValue【市民会館】&#10;有形固定資産減価償却率">
          <a:extLst>
            <a:ext uri="{FF2B5EF4-FFF2-40B4-BE49-F238E27FC236}">
              <a16:creationId xmlns:a16="http://schemas.microsoft.com/office/drawing/2014/main" id="{6038C687-C729-426A-81CB-1ECE8C36D2D4}"/>
            </a:ext>
          </a:extLst>
        </xdr:cNvPr>
        <xdr:cNvSpPr txBox="1"/>
      </xdr:nvSpPr>
      <xdr:spPr>
        <a:xfrm>
          <a:off x="85535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A083E6E9-99F9-48AB-8A37-6EA7A115876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B128358A-9832-43F7-AC70-5BBFDC45D53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C302239C-5FDA-4D63-80CC-3292017BDB23}"/>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A2B65793-37C0-452D-9243-10229FCFB1E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A496F7A1-12DA-4D66-96F9-21E14FACDD3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369D66F3-15B1-4061-A89D-A6DF539F2EA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7D7ADD01-7B0E-46DB-83E9-C9DD4770C36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AAAAB5CD-7598-47D0-9E74-D7FF6144BA8A}"/>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D65E9342-24BE-44F3-B5F0-32B2D1A40E56}"/>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BAD61256-75B1-4FD7-8110-FA4ED232D79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C33D4007-9E7A-46AE-9191-C7BA2D8E262F}"/>
            </a:ext>
          </a:extLst>
        </xdr:cNvPr>
        <xdr:cNvCxnSpPr/>
      </xdr:nvCxnSpPr>
      <xdr:spPr>
        <a:xfrm>
          <a:off x="5960110" y="1847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46F0C6F3-0316-44B2-9EC5-51BD9C447980}"/>
            </a:ext>
          </a:extLst>
        </xdr:cNvPr>
        <xdr:cNvSpPr txBox="1"/>
      </xdr:nvSpPr>
      <xdr:spPr>
        <a:xfrm>
          <a:off x="5527221" y="1833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A087D1A8-9BA0-43C2-89AF-6D3E32447D03}"/>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87F43E16-F117-439F-8892-0E615CB2B8D1}"/>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79BAAB87-AF21-422F-9E4F-E09E2C31A57D}"/>
            </a:ext>
          </a:extLst>
        </xdr:cNvPr>
        <xdr:cNvCxnSpPr/>
      </xdr:nvCxnSpPr>
      <xdr:spPr>
        <a:xfrm>
          <a:off x="5960110" y="17331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786E03DA-E896-4853-B527-73A6A9DA6BDA}"/>
            </a:ext>
          </a:extLst>
        </xdr:cNvPr>
        <xdr:cNvSpPr txBox="1"/>
      </xdr:nvSpPr>
      <xdr:spPr>
        <a:xfrm>
          <a:off x="5527221" y="17195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A5862D54-24D0-4F52-80FD-6CCBA03CD4DE}"/>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65811C7C-C1F7-4195-83ED-9CF5F9491407}"/>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E5AC80B3-D6C3-4C66-AD40-343BAD2041BF}"/>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DC4A3C8E-0ACA-460B-AF83-51FEA3BA8C79}"/>
            </a:ext>
          </a:extLst>
        </xdr:cNvPr>
        <xdr:cNvCxnSpPr/>
      </xdr:nvCxnSpPr>
      <xdr:spPr>
        <a:xfrm flipV="1">
          <a:off x="9429115" y="1726120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34DE9519-8E1D-433B-882E-B1E92CD43A2A}"/>
            </a:ext>
          </a:extLst>
        </xdr:cNvPr>
        <xdr:cNvSpPr txBox="1"/>
      </xdr:nvSpPr>
      <xdr:spPr>
        <a:xfrm>
          <a:off x="9467850"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457FB8D7-B8F8-4B4C-BF04-60BDC1B5E64E}"/>
            </a:ext>
          </a:extLst>
        </xdr:cNvPr>
        <xdr:cNvCxnSpPr/>
      </xdr:nvCxnSpPr>
      <xdr:spPr>
        <a:xfrm>
          <a:off x="9356090" y="184480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32EAD49-15D2-48F8-ADB0-00ACCE79D805}"/>
            </a:ext>
          </a:extLst>
        </xdr:cNvPr>
        <xdr:cNvSpPr txBox="1"/>
      </xdr:nvSpPr>
      <xdr:spPr>
        <a:xfrm>
          <a:off x="946785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56A01916-16F8-4D22-9967-A080245EDD9D}"/>
            </a:ext>
          </a:extLst>
        </xdr:cNvPr>
        <xdr:cNvCxnSpPr/>
      </xdr:nvCxnSpPr>
      <xdr:spPr>
        <a:xfrm>
          <a:off x="9356090" y="172612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54DC6524-B6BC-49F8-8D30-61AA29E8A63C}"/>
            </a:ext>
          </a:extLst>
        </xdr:cNvPr>
        <xdr:cNvSpPr txBox="1"/>
      </xdr:nvSpPr>
      <xdr:spPr>
        <a:xfrm>
          <a:off x="9467850" y="17848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E36D9A64-A050-486B-A334-D551202C25AA}"/>
            </a:ext>
          </a:extLst>
        </xdr:cNvPr>
        <xdr:cNvSpPr/>
      </xdr:nvSpPr>
      <xdr:spPr>
        <a:xfrm>
          <a:off x="9394190" y="1799526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75CADF17-9FC8-4AC6-8799-BB847DBFBC87}"/>
            </a:ext>
          </a:extLst>
        </xdr:cNvPr>
        <xdr:cNvSpPr/>
      </xdr:nvSpPr>
      <xdr:spPr>
        <a:xfrm>
          <a:off x="8632190" y="180200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CFD2CCFB-73D2-4651-8823-573236F76874}"/>
            </a:ext>
          </a:extLst>
        </xdr:cNvPr>
        <xdr:cNvSpPr/>
      </xdr:nvSpPr>
      <xdr:spPr>
        <a:xfrm>
          <a:off x="78460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B1B15BCD-8010-4D9B-8DE3-94555D1B9A9E}"/>
            </a:ext>
          </a:extLst>
        </xdr:cNvPr>
        <xdr:cNvSpPr/>
      </xdr:nvSpPr>
      <xdr:spPr>
        <a:xfrm>
          <a:off x="7029450" y="1801812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705E25F6-7603-4522-B980-51D4EB304731}"/>
            </a:ext>
          </a:extLst>
        </xdr:cNvPr>
        <xdr:cNvSpPr/>
      </xdr:nvSpPr>
      <xdr:spPr>
        <a:xfrm>
          <a:off x="6231890" y="1801241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40386BF2-BEFE-460C-A7CE-C27934BE482C}"/>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806A6AA0-52FB-4504-ABAC-1345096F6976}"/>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11F667A6-5985-4425-8849-90CA824C769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11EB256-5F26-4FC6-9F30-8376B4169821}"/>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5C27770-6C2F-49DC-95FA-916D84675B7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67" name="楕円 466">
          <a:extLst>
            <a:ext uri="{FF2B5EF4-FFF2-40B4-BE49-F238E27FC236}">
              <a16:creationId xmlns:a16="http://schemas.microsoft.com/office/drawing/2014/main" id="{E1FCF30F-FDE0-4708-952E-847AB91287B9}"/>
            </a:ext>
          </a:extLst>
        </xdr:cNvPr>
        <xdr:cNvSpPr/>
      </xdr:nvSpPr>
      <xdr:spPr>
        <a:xfrm>
          <a:off x="9394190" y="183553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68" name="【市民会館】&#10;一人当たり面積該当値テキスト">
          <a:extLst>
            <a:ext uri="{FF2B5EF4-FFF2-40B4-BE49-F238E27FC236}">
              <a16:creationId xmlns:a16="http://schemas.microsoft.com/office/drawing/2014/main" id="{9CE993A8-458B-4280-A932-0B7950F853EC}"/>
            </a:ext>
          </a:extLst>
        </xdr:cNvPr>
        <xdr:cNvSpPr txBox="1"/>
      </xdr:nvSpPr>
      <xdr:spPr>
        <a:xfrm>
          <a:off x="9467850" y="182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69" name="楕円 468">
          <a:extLst>
            <a:ext uri="{FF2B5EF4-FFF2-40B4-BE49-F238E27FC236}">
              <a16:creationId xmlns:a16="http://schemas.microsoft.com/office/drawing/2014/main" id="{A61AF763-69B9-4220-BAC3-B3D6B456B1E2}"/>
            </a:ext>
          </a:extLst>
        </xdr:cNvPr>
        <xdr:cNvSpPr/>
      </xdr:nvSpPr>
      <xdr:spPr>
        <a:xfrm>
          <a:off x="8632190" y="183553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70" name="直線コネクタ 469">
          <a:extLst>
            <a:ext uri="{FF2B5EF4-FFF2-40B4-BE49-F238E27FC236}">
              <a16:creationId xmlns:a16="http://schemas.microsoft.com/office/drawing/2014/main" id="{F761584C-BB29-4047-8F5B-5B0600CA92AB}"/>
            </a:ext>
          </a:extLst>
        </xdr:cNvPr>
        <xdr:cNvCxnSpPr/>
      </xdr:nvCxnSpPr>
      <xdr:spPr>
        <a:xfrm>
          <a:off x="8686800" y="184003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71" name="楕円 470">
          <a:extLst>
            <a:ext uri="{FF2B5EF4-FFF2-40B4-BE49-F238E27FC236}">
              <a16:creationId xmlns:a16="http://schemas.microsoft.com/office/drawing/2014/main" id="{3B8D1720-8818-4275-A939-4E6CA5617326}"/>
            </a:ext>
          </a:extLst>
        </xdr:cNvPr>
        <xdr:cNvSpPr/>
      </xdr:nvSpPr>
      <xdr:spPr>
        <a:xfrm>
          <a:off x="7846060" y="18355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59055</xdr:rowOff>
    </xdr:to>
    <xdr:cxnSp macro="">
      <xdr:nvCxnSpPr>
        <xdr:cNvPr id="472" name="直線コネクタ 471">
          <a:extLst>
            <a:ext uri="{FF2B5EF4-FFF2-40B4-BE49-F238E27FC236}">
              <a16:creationId xmlns:a16="http://schemas.microsoft.com/office/drawing/2014/main" id="{5FD9DDEC-0436-4F0B-85C9-1FEFEA4BD70E}"/>
            </a:ext>
          </a:extLst>
        </xdr:cNvPr>
        <xdr:cNvCxnSpPr/>
      </xdr:nvCxnSpPr>
      <xdr:spPr>
        <a:xfrm>
          <a:off x="7889240" y="1840039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xdr:rowOff>
    </xdr:from>
    <xdr:to>
      <xdr:col>41</xdr:col>
      <xdr:colOff>101600</xdr:colOff>
      <xdr:row>107</xdr:row>
      <xdr:rowOff>109855</xdr:rowOff>
    </xdr:to>
    <xdr:sp macro="" textlink="">
      <xdr:nvSpPr>
        <xdr:cNvPr id="473" name="楕円 472">
          <a:extLst>
            <a:ext uri="{FF2B5EF4-FFF2-40B4-BE49-F238E27FC236}">
              <a16:creationId xmlns:a16="http://schemas.microsoft.com/office/drawing/2014/main" id="{043F57D0-28C5-4AE2-BA14-F1D00B29C87D}"/>
            </a:ext>
          </a:extLst>
        </xdr:cNvPr>
        <xdr:cNvSpPr/>
      </xdr:nvSpPr>
      <xdr:spPr>
        <a:xfrm>
          <a:off x="7029450" y="18355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59055</xdr:rowOff>
    </xdr:to>
    <xdr:cxnSp macro="">
      <xdr:nvCxnSpPr>
        <xdr:cNvPr id="474" name="直線コネクタ 473">
          <a:extLst>
            <a:ext uri="{FF2B5EF4-FFF2-40B4-BE49-F238E27FC236}">
              <a16:creationId xmlns:a16="http://schemas.microsoft.com/office/drawing/2014/main" id="{EF94F921-59DC-4269-B548-92F376F0416F}"/>
            </a:ext>
          </a:extLst>
        </xdr:cNvPr>
        <xdr:cNvCxnSpPr/>
      </xdr:nvCxnSpPr>
      <xdr:spPr>
        <a:xfrm>
          <a:off x="7084060" y="1840039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475" name="楕円 474">
          <a:extLst>
            <a:ext uri="{FF2B5EF4-FFF2-40B4-BE49-F238E27FC236}">
              <a16:creationId xmlns:a16="http://schemas.microsoft.com/office/drawing/2014/main" id="{6323191C-244F-4FDC-B280-7AF4FDB0BE40}"/>
            </a:ext>
          </a:extLst>
        </xdr:cNvPr>
        <xdr:cNvSpPr/>
      </xdr:nvSpPr>
      <xdr:spPr>
        <a:xfrm>
          <a:off x="6231890" y="1834768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59055</xdr:rowOff>
    </xdr:to>
    <xdr:cxnSp macro="">
      <xdr:nvCxnSpPr>
        <xdr:cNvPr id="476" name="直線コネクタ 475">
          <a:extLst>
            <a:ext uri="{FF2B5EF4-FFF2-40B4-BE49-F238E27FC236}">
              <a16:creationId xmlns:a16="http://schemas.microsoft.com/office/drawing/2014/main" id="{A7036B10-70A5-4FF8-A6FC-457ED8DF0C9F}"/>
            </a:ext>
          </a:extLst>
        </xdr:cNvPr>
        <xdr:cNvCxnSpPr/>
      </xdr:nvCxnSpPr>
      <xdr:spPr>
        <a:xfrm>
          <a:off x="6286500" y="184022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E14C9962-A5DD-4F8D-B039-7647ABFB86B4}"/>
            </a:ext>
          </a:extLst>
        </xdr:cNvPr>
        <xdr:cNvSpPr txBox="1"/>
      </xdr:nvSpPr>
      <xdr:spPr>
        <a:xfrm>
          <a:off x="845446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CC036989-46AF-44D8-A68D-5511846DF98C}"/>
            </a:ext>
          </a:extLst>
        </xdr:cNvPr>
        <xdr:cNvSpPr txBox="1"/>
      </xdr:nvSpPr>
      <xdr:spPr>
        <a:xfrm>
          <a:off x="767341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B610428D-42B9-44DB-9BEC-52764FC19F48}"/>
            </a:ext>
          </a:extLst>
        </xdr:cNvPr>
        <xdr:cNvSpPr txBox="1"/>
      </xdr:nvSpPr>
      <xdr:spPr>
        <a:xfrm>
          <a:off x="6866332" y="177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3DFC3FE4-5C35-48BB-A844-3E09E3F18E17}"/>
            </a:ext>
          </a:extLst>
        </xdr:cNvPr>
        <xdr:cNvSpPr txBox="1"/>
      </xdr:nvSpPr>
      <xdr:spPr>
        <a:xfrm>
          <a:off x="6068772" y="177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81" name="n_1mainValue【市民会館】&#10;一人当たり面積">
          <a:extLst>
            <a:ext uri="{FF2B5EF4-FFF2-40B4-BE49-F238E27FC236}">
              <a16:creationId xmlns:a16="http://schemas.microsoft.com/office/drawing/2014/main" id="{42808CAA-6F32-4501-B9A5-7BBB24391442}"/>
            </a:ext>
          </a:extLst>
        </xdr:cNvPr>
        <xdr:cNvSpPr txBox="1"/>
      </xdr:nvSpPr>
      <xdr:spPr>
        <a:xfrm>
          <a:off x="845446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82" name="n_2mainValue【市民会館】&#10;一人当たり面積">
          <a:extLst>
            <a:ext uri="{FF2B5EF4-FFF2-40B4-BE49-F238E27FC236}">
              <a16:creationId xmlns:a16="http://schemas.microsoft.com/office/drawing/2014/main" id="{8F9F2E48-B0DE-404C-8D61-5B10A5F5C457}"/>
            </a:ext>
          </a:extLst>
        </xdr:cNvPr>
        <xdr:cNvSpPr txBox="1"/>
      </xdr:nvSpPr>
      <xdr:spPr>
        <a:xfrm>
          <a:off x="767341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100982</xdr:rowOff>
    </xdr:from>
    <xdr:ext cx="469744" cy="259045"/>
    <xdr:sp macro="" textlink="">
      <xdr:nvSpPr>
        <xdr:cNvPr id="483" name="n_3mainValue【市民会館】&#10;一人当たり面積">
          <a:extLst>
            <a:ext uri="{FF2B5EF4-FFF2-40B4-BE49-F238E27FC236}">
              <a16:creationId xmlns:a16="http://schemas.microsoft.com/office/drawing/2014/main" id="{843C61A2-C9D6-414D-9894-5D7A49ADB996}"/>
            </a:ext>
          </a:extLst>
        </xdr:cNvPr>
        <xdr:cNvSpPr txBox="1"/>
      </xdr:nvSpPr>
      <xdr:spPr>
        <a:xfrm>
          <a:off x="6866332"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484" name="n_4mainValue【市民会館】&#10;一人当たり面積">
          <a:extLst>
            <a:ext uri="{FF2B5EF4-FFF2-40B4-BE49-F238E27FC236}">
              <a16:creationId xmlns:a16="http://schemas.microsoft.com/office/drawing/2014/main" id="{E6E29973-9B81-4548-8AF7-52734E35CD7E}"/>
            </a:ext>
          </a:extLst>
        </xdr:cNvPr>
        <xdr:cNvSpPr txBox="1"/>
      </xdr:nvSpPr>
      <xdr:spPr>
        <a:xfrm>
          <a:off x="6068772"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FA403B66-8EBE-41FB-9D7A-127EEB18267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AA62BDD8-19C2-450A-BA28-F607C9C6428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A21BB9E-7862-4452-AF58-9549CEED0F14}"/>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D928B728-C0F8-426E-BD4A-D876CFED9575}"/>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1692AC04-6985-4273-B614-327773CD728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F48AC8E5-7486-4A43-8718-3C68FA373EA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D6129A87-E710-40E0-BD11-195F910DD84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19D02986-2D91-4252-80BE-306850152FA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4AAE7B32-38FA-4AE7-B599-035CE9E1AE1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2D1E972-17AB-4386-B8EB-F97A06C07A3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79ECFEE3-E1A7-4A2A-B70D-CBA5B65FA81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6779795D-EA4B-4F62-90DD-BEC116BB8035}"/>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a:extLst>
            <a:ext uri="{FF2B5EF4-FFF2-40B4-BE49-F238E27FC236}">
              <a16:creationId xmlns:a16="http://schemas.microsoft.com/office/drawing/2014/main" id="{9271BABE-914E-4703-A89B-950256A02DC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178C4C0A-5BAF-45CA-B84C-08995F52990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B6D86A3B-CBAA-4650-B9EB-E744319B7F7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87392FB3-76EE-4F5C-A687-B57375C41FD2}"/>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5804E83F-2CC0-4733-BA1D-5B4F3100CD3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354FB43A-0B90-4322-8B6F-921CBCBCAEC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9657C161-AD63-48BF-97BB-3E1412160524}"/>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B37FE82F-9B5A-4013-8F37-40180F0D4756}"/>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725C31D5-C483-4E6C-B763-8C1619049DA8}"/>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387BF296-4BCE-45A5-B92D-EB1B2806DDB4}"/>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a:extLst>
            <a:ext uri="{FF2B5EF4-FFF2-40B4-BE49-F238E27FC236}">
              <a16:creationId xmlns:a16="http://schemas.microsoft.com/office/drawing/2014/main" id="{A539E75A-1DBE-470D-8126-270376AD7D6C}"/>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E3A51612-F135-40FF-9ACA-8C49763BB8E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a:extLst>
            <a:ext uri="{FF2B5EF4-FFF2-40B4-BE49-F238E27FC236}">
              <a16:creationId xmlns:a16="http://schemas.microsoft.com/office/drawing/2014/main" id="{CEC18A94-1806-48B1-95B9-DDBC83FE28F9}"/>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131717</xdr:rowOff>
    </xdr:from>
    <xdr:to>
      <xdr:col>85</xdr:col>
      <xdr:colOff>126364</xdr:colOff>
      <xdr:row>41</xdr:row>
      <xdr:rowOff>170906</xdr:rowOff>
    </xdr:to>
    <xdr:cxnSp macro="">
      <xdr:nvCxnSpPr>
        <xdr:cNvPr id="510" name="直線コネクタ 509">
          <a:extLst>
            <a:ext uri="{FF2B5EF4-FFF2-40B4-BE49-F238E27FC236}">
              <a16:creationId xmlns:a16="http://schemas.microsoft.com/office/drawing/2014/main" id="{44315D08-11D9-4288-AAC8-4E25C95A17A5}"/>
            </a:ext>
          </a:extLst>
        </xdr:cNvPr>
        <xdr:cNvCxnSpPr/>
      </xdr:nvCxnSpPr>
      <xdr:spPr>
        <a:xfrm flipV="1">
          <a:off x="14703424" y="5964827"/>
          <a:ext cx="0" cy="123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405111" cy="259045"/>
    <xdr:sp macro="" textlink="">
      <xdr:nvSpPr>
        <xdr:cNvPr id="511" name="【一般廃棄物処理施設】&#10;有形固定資産減価償却率最小値テキスト">
          <a:extLst>
            <a:ext uri="{FF2B5EF4-FFF2-40B4-BE49-F238E27FC236}">
              <a16:creationId xmlns:a16="http://schemas.microsoft.com/office/drawing/2014/main" id="{BE99C000-C499-4F19-9A59-2AEE06AA002F}"/>
            </a:ext>
          </a:extLst>
        </xdr:cNvPr>
        <xdr:cNvSpPr txBox="1"/>
      </xdr:nvSpPr>
      <xdr:spPr>
        <a:xfrm>
          <a:off x="1474216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512" name="直線コネクタ 511">
          <a:extLst>
            <a:ext uri="{FF2B5EF4-FFF2-40B4-BE49-F238E27FC236}">
              <a16:creationId xmlns:a16="http://schemas.microsoft.com/office/drawing/2014/main" id="{CAFFC340-F249-40E1-B2A4-6CC727F53009}"/>
            </a:ext>
          </a:extLst>
        </xdr:cNvPr>
        <xdr:cNvCxnSpPr/>
      </xdr:nvCxnSpPr>
      <xdr:spPr>
        <a:xfrm>
          <a:off x="14611350" y="72041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78394</xdr:rowOff>
    </xdr:from>
    <xdr:ext cx="405111" cy="259045"/>
    <xdr:sp macro="" textlink="">
      <xdr:nvSpPr>
        <xdr:cNvPr id="513" name="【一般廃棄物処理施設】&#10;有形固定資産減価償却率最大値テキスト">
          <a:extLst>
            <a:ext uri="{FF2B5EF4-FFF2-40B4-BE49-F238E27FC236}">
              <a16:creationId xmlns:a16="http://schemas.microsoft.com/office/drawing/2014/main" id="{6AF378D8-D88B-48A4-B6F2-A83742DB9D10}"/>
            </a:ext>
          </a:extLst>
        </xdr:cNvPr>
        <xdr:cNvSpPr txBox="1"/>
      </xdr:nvSpPr>
      <xdr:spPr>
        <a:xfrm>
          <a:off x="14742160" y="5736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131717</xdr:rowOff>
    </xdr:from>
    <xdr:to>
      <xdr:col>86</xdr:col>
      <xdr:colOff>25400</xdr:colOff>
      <xdr:row>34</xdr:row>
      <xdr:rowOff>131717</xdr:rowOff>
    </xdr:to>
    <xdr:cxnSp macro="">
      <xdr:nvCxnSpPr>
        <xdr:cNvPr id="514" name="直線コネクタ 513">
          <a:extLst>
            <a:ext uri="{FF2B5EF4-FFF2-40B4-BE49-F238E27FC236}">
              <a16:creationId xmlns:a16="http://schemas.microsoft.com/office/drawing/2014/main" id="{E1713AB1-28E2-487F-AE6D-FCA73592D105}"/>
            </a:ext>
          </a:extLst>
        </xdr:cNvPr>
        <xdr:cNvCxnSpPr/>
      </xdr:nvCxnSpPr>
      <xdr:spPr>
        <a:xfrm>
          <a:off x="14611350" y="5964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15" name="【一般廃棄物処理施設】&#10;有形固定資産減価償却率平均値テキスト">
          <a:extLst>
            <a:ext uri="{FF2B5EF4-FFF2-40B4-BE49-F238E27FC236}">
              <a16:creationId xmlns:a16="http://schemas.microsoft.com/office/drawing/2014/main" id="{9A2104E4-CA28-4742-BCC8-BBAA29A06677}"/>
            </a:ext>
          </a:extLst>
        </xdr:cNvPr>
        <xdr:cNvSpPr txBox="1"/>
      </xdr:nvSpPr>
      <xdr:spPr>
        <a:xfrm>
          <a:off x="14742160" y="6546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16" name="フローチャート: 判断 515">
          <a:extLst>
            <a:ext uri="{FF2B5EF4-FFF2-40B4-BE49-F238E27FC236}">
              <a16:creationId xmlns:a16="http://schemas.microsoft.com/office/drawing/2014/main" id="{5D371B14-1104-49E8-B611-E48D7013D1BA}"/>
            </a:ext>
          </a:extLst>
        </xdr:cNvPr>
        <xdr:cNvSpPr/>
      </xdr:nvSpPr>
      <xdr:spPr>
        <a:xfrm>
          <a:off x="14649450" y="657370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517" name="フローチャート: 判断 516">
          <a:extLst>
            <a:ext uri="{FF2B5EF4-FFF2-40B4-BE49-F238E27FC236}">
              <a16:creationId xmlns:a16="http://schemas.microsoft.com/office/drawing/2014/main" id="{08202876-BEC6-4D88-A02E-89EE60F1B176}"/>
            </a:ext>
          </a:extLst>
        </xdr:cNvPr>
        <xdr:cNvSpPr/>
      </xdr:nvSpPr>
      <xdr:spPr>
        <a:xfrm>
          <a:off x="13887450" y="65568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31931</xdr:rowOff>
    </xdr:from>
    <xdr:to>
      <xdr:col>76</xdr:col>
      <xdr:colOff>165100</xdr:colOff>
      <xdr:row>38</xdr:row>
      <xdr:rowOff>133531</xdr:rowOff>
    </xdr:to>
    <xdr:sp macro="" textlink="">
      <xdr:nvSpPr>
        <xdr:cNvPr id="518" name="フローチャート: 判断 517">
          <a:extLst>
            <a:ext uri="{FF2B5EF4-FFF2-40B4-BE49-F238E27FC236}">
              <a16:creationId xmlns:a16="http://schemas.microsoft.com/office/drawing/2014/main" id="{6891AF6F-5E87-4ADB-9B73-F65BCAC3BC01}"/>
            </a:ext>
          </a:extLst>
        </xdr:cNvPr>
        <xdr:cNvSpPr/>
      </xdr:nvSpPr>
      <xdr:spPr>
        <a:xfrm>
          <a:off x="13089890" y="654512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56424</xdr:rowOff>
    </xdr:from>
    <xdr:to>
      <xdr:col>72</xdr:col>
      <xdr:colOff>38100</xdr:colOff>
      <xdr:row>38</xdr:row>
      <xdr:rowOff>158024</xdr:rowOff>
    </xdr:to>
    <xdr:sp macro="" textlink="">
      <xdr:nvSpPr>
        <xdr:cNvPr id="519" name="フローチャート: 判断 518">
          <a:extLst>
            <a:ext uri="{FF2B5EF4-FFF2-40B4-BE49-F238E27FC236}">
              <a16:creationId xmlns:a16="http://schemas.microsoft.com/office/drawing/2014/main" id="{A48A3CE4-A394-4478-98C5-966215A92AAD}"/>
            </a:ext>
          </a:extLst>
        </xdr:cNvPr>
        <xdr:cNvSpPr/>
      </xdr:nvSpPr>
      <xdr:spPr>
        <a:xfrm>
          <a:off x="12303760" y="657533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0" name="フローチャート: 判断 519">
          <a:extLst>
            <a:ext uri="{FF2B5EF4-FFF2-40B4-BE49-F238E27FC236}">
              <a16:creationId xmlns:a16="http://schemas.microsoft.com/office/drawing/2014/main" id="{BD7CD2CD-8801-41B1-B6DE-0B82A8AD7F2E}"/>
            </a:ext>
          </a:extLst>
        </xdr:cNvPr>
        <xdr:cNvSpPr/>
      </xdr:nvSpPr>
      <xdr:spPr>
        <a:xfrm>
          <a:off x="11487150" y="657098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84A6F9-6467-4715-8C07-64E73C54E29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B0E74635-9A4D-4520-8867-D7EC3131E46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5AECB607-D8F5-474D-A543-0644F481C25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5548684-C271-4327-A031-A022E86FE3F8}"/>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21F66BB-45D0-4B17-B0B9-5FDA1499866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526" name="楕円 525">
          <a:extLst>
            <a:ext uri="{FF2B5EF4-FFF2-40B4-BE49-F238E27FC236}">
              <a16:creationId xmlns:a16="http://schemas.microsoft.com/office/drawing/2014/main" id="{8B7C8A38-CE80-4376-B44C-54354A921EAE}"/>
            </a:ext>
          </a:extLst>
        </xdr:cNvPr>
        <xdr:cNvSpPr/>
      </xdr:nvSpPr>
      <xdr:spPr>
        <a:xfrm>
          <a:off x="14649450" y="59270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33944</xdr:rowOff>
    </xdr:from>
    <xdr:ext cx="405111" cy="259045"/>
    <xdr:sp macro="" textlink="">
      <xdr:nvSpPr>
        <xdr:cNvPr id="527" name="【一般廃棄物処理施設】&#10;有形固定資産減価償却率該当値テキスト">
          <a:extLst>
            <a:ext uri="{FF2B5EF4-FFF2-40B4-BE49-F238E27FC236}">
              <a16:creationId xmlns:a16="http://schemas.microsoft.com/office/drawing/2014/main" id="{42DCA1F9-BAFC-49C7-9FDF-4AC27E7B1E60}"/>
            </a:ext>
          </a:extLst>
        </xdr:cNvPr>
        <xdr:cNvSpPr txBox="1"/>
      </xdr:nvSpPr>
      <xdr:spPr>
        <a:xfrm>
          <a:off x="14742160" y="5861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49893</xdr:rowOff>
    </xdr:from>
    <xdr:to>
      <xdr:col>81</xdr:col>
      <xdr:colOff>101600</xdr:colOff>
      <xdr:row>34</xdr:row>
      <xdr:rowOff>151493</xdr:rowOff>
    </xdr:to>
    <xdr:sp macro="" textlink="">
      <xdr:nvSpPr>
        <xdr:cNvPr id="528" name="楕円 527">
          <a:extLst>
            <a:ext uri="{FF2B5EF4-FFF2-40B4-BE49-F238E27FC236}">
              <a16:creationId xmlns:a16="http://schemas.microsoft.com/office/drawing/2014/main" id="{F3F4474C-5E66-4B4C-8999-E107C80CB29A}"/>
            </a:ext>
          </a:extLst>
        </xdr:cNvPr>
        <xdr:cNvSpPr/>
      </xdr:nvSpPr>
      <xdr:spPr>
        <a:xfrm>
          <a:off x="13887450" y="58830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100693</xdr:rowOff>
    </xdr:from>
    <xdr:to>
      <xdr:col>85</xdr:col>
      <xdr:colOff>127000</xdr:colOff>
      <xdr:row>34</xdr:row>
      <xdr:rowOff>144780</xdr:rowOff>
    </xdr:to>
    <xdr:cxnSp macro="">
      <xdr:nvCxnSpPr>
        <xdr:cNvPr id="529" name="直線コネクタ 528">
          <a:extLst>
            <a:ext uri="{FF2B5EF4-FFF2-40B4-BE49-F238E27FC236}">
              <a16:creationId xmlns:a16="http://schemas.microsoft.com/office/drawing/2014/main" id="{8B9DE195-FE63-4F83-B638-060511FC35A5}"/>
            </a:ext>
          </a:extLst>
        </xdr:cNvPr>
        <xdr:cNvCxnSpPr/>
      </xdr:nvCxnSpPr>
      <xdr:spPr>
        <a:xfrm>
          <a:off x="13942060" y="5926183"/>
          <a:ext cx="762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5806</xdr:rowOff>
    </xdr:from>
    <xdr:to>
      <xdr:col>76</xdr:col>
      <xdr:colOff>165100</xdr:colOff>
      <xdr:row>34</xdr:row>
      <xdr:rowOff>107406</xdr:rowOff>
    </xdr:to>
    <xdr:sp macro="" textlink="">
      <xdr:nvSpPr>
        <xdr:cNvPr id="530" name="楕円 529">
          <a:extLst>
            <a:ext uri="{FF2B5EF4-FFF2-40B4-BE49-F238E27FC236}">
              <a16:creationId xmlns:a16="http://schemas.microsoft.com/office/drawing/2014/main" id="{AA3E9E8F-3862-44F0-BA0B-7FE895DCDDBA}"/>
            </a:ext>
          </a:extLst>
        </xdr:cNvPr>
        <xdr:cNvSpPr/>
      </xdr:nvSpPr>
      <xdr:spPr>
        <a:xfrm>
          <a:off x="13089890" y="583701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56606</xdr:rowOff>
    </xdr:from>
    <xdr:to>
      <xdr:col>81</xdr:col>
      <xdr:colOff>50800</xdr:colOff>
      <xdr:row>34</xdr:row>
      <xdr:rowOff>100693</xdr:rowOff>
    </xdr:to>
    <xdr:cxnSp macro="">
      <xdr:nvCxnSpPr>
        <xdr:cNvPr id="531" name="直線コネクタ 530">
          <a:extLst>
            <a:ext uri="{FF2B5EF4-FFF2-40B4-BE49-F238E27FC236}">
              <a16:creationId xmlns:a16="http://schemas.microsoft.com/office/drawing/2014/main" id="{684C8A8E-645F-499D-979A-3B891B926F26}"/>
            </a:ext>
          </a:extLst>
        </xdr:cNvPr>
        <xdr:cNvCxnSpPr/>
      </xdr:nvCxnSpPr>
      <xdr:spPr>
        <a:xfrm>
          <a:off x="13144500" y="5889716"/>
          <a:ext cx="79756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33564</xdr:rowOff>
    </xdr:from>
    <xdr:to>
      <xdr:col>72</xdr:col>
      <xdr:colOff>38100</xdr:colOff>
      <xdr:row>36</xdr:row>
      <xdr:rowOff>135164</xdr:rowOff>
    </xdr:to>
    <xdr:sp macro="" textlink="">
      <xdr:nvSpPr>
        <xdr:cNvPr id="532" name="楕円 531">
          <a:extLst>
            <a:ext uri="{FF2B5EF4-FFF2-40B4-BE49-F238E27FC236}">
              <a16:creationId xmlns:a16="http://schemas.microsoft.com/office/drawing/2014/main" id="{180D6698-7CCF-4F39-BD74-8C0E35982A47}"/>
            </a:ext>
          </a:extLst>
        </xdr:cNvPr>
        <xdr:cNvSpPr/>
      </xdr:nvSpPr>
      <xdr:spPr>
        <a:xfrm>
          <a:off x="12303760" y="620385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56606</xdr:rowOff>
    </xdr:from>
    <xdr:to>
      <xdr:col>76</xdr:col>
      <xdr:colOff>114300</xdr:colOff>
      <xdr:row>36</xdr:row>
      <xdr:rowOff>84364</xdr:rowOff>
    </xdr:to>
    <xdr:cxnSp macro="">
      <xdr:nvCxnSpPr>
        <xdr:cNvPr id="533" name="直線コネクタ 532">
          <a:extLst>
            <a:ext uri="{FF2B5EF4-FFF2-40B4-BE49-F238E27FC236}">
              <a16:creationId xmlns:a16="http://schemas.microsoft.com/office/drawing/2014/main" id="{9DAA63A3-0301-4023-81C3-F9B138D714D4}"/>
            </a:ext>
          </a:extLst>
        </xdr:cNvPr>
        <xdr:cNvCxnSpPr/>
      </xdr:nvCxnSpPr>
      <xdr:spPr>
        <a:xfrm flipV="1">
          <a:off x="12346940" y="5889716"/>
          <a:ext cx="797560" cy="3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534" name="楕円 533">
          <a:extLst>
            <a:ext uri="{FF2B5EF4-FFF2-40B4-BE49-F238E27FC236}">
              <a16:creationId xmlns:a16="http://schemas.microsoft.com/office/drawing/2014/main" id="{740A5AF4-5324-4CE0-B1D1-A5667308AD0C}"/>
            </a:ext>
          </a:extLst>
        </xdr:cNvPr>
        <xdr:cNvSpPr/>
      </xdr:nvSpPr>
      <xdr:spPr>
        <a:xfrm>
          <a:off x="11487150" y="6165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84364</xdr:rowOff>
    </xdr:to>
    <xdr:cxnSp macro="">
      <xdr:nvCxnSpPr>
        <xdr:cNvPr id="535" name="直線コネクタ 534">
          <a:extLst>
            <a:ext uri="{FF2B5EF4-FFF2-40B4-BE49-F238E27FC236}">
              <a16:creationId xmlns:a16="http://schemas.microsoft.com/office/drawing/2014/main" id="{95A4A250-577D-4D71-9503-C78C8040991D}"/>
            </a:ext>
          </a:extLst>
        </xdr:cNvPr>
        <xdr:cNvCxnSpPr/>
      </xdr:nvCxnSpPr>
      <xdr:spPr>
        <a:xfrm>
          <a:off x="11541760" y="6216015"/>
          <a:ext cx="80518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536" name="n_1aveValue【一般廃棄物処理施設】&#10;有形固定資産減価償却率">
          <a:extLst>
            <a:ext uri="{FF2B5EF4-FFF2-40B4-BE49-F238E27FC236}">
              <a16:creationId xmlns:a16="http://schemas.microsoft.com/office/drawing/2014/main" id="{AF874DEF-D5C3-4FFE-8288-F7F8755324CF}"/>
            </a:ext>
          </a:extLst>
        </xdr:cNvPr>
        <xdr:cNvSpPr txBox="1"/>
      </xdr:nvSpPr>
      <xdr:spPr>
        <a:xfrm>
          <a:off x="13738234" y="664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124658</xdr:rowOff>
    </xdr:from>
    <xdr:ext cx="405111" cy="259045"/>
    <xdr:sp macro="" textlink="">
      <xdr:nvSpPr>
        <xdr:cNvPr id="537" name="n_2aveValue【一般廃棄物処理施設】&#10;有形固定資産減価償却率">
          <a:extLst>
            <a:ext uri="{FF2B5EF4-FFF2-40B4-BE49-F238E27FC236}">
              <a16:creationId xmlns:a16="http://schemas.microsoft.com/office/drawing/2014/main" id="{D3C31C8F-1C85-44EF-BF1C-39027B751687}"/>
            </a:ext>
          </a:extLst>
        </xdr:cNvPr>
        <xdr:cNvSpPr txBox="1"/>
      </xdr:nvSpPr>
      <xdr:spPr>
        <a:xfrm>
          <a:off x="12957184" y="664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149151</xdr:rowOff>
    </xdr:from>
    <xdr:ext cx="405111" cy="259045"/>
    <xdr:sp macro="" textlink="">
      <xdr:nvSpPr>
        <xdr:cNvPr id="538" name="n_3aveValue【一般廃棄物処理施設】&#10;有形固定資産減価償却率">
          <a:extLst>
            <a:ext uri="{FF2B5EF4-FFF2-40B4-BE49-F238E27FC236}">
              <a16:creationId xmlns:a16="http://schemas.microsoft.com/office/drawing/2014/main" id="{E5170881-C2CD-4035-87B5-3E69736347EF}"/>
            </a:ext>
          </a:extLst>
        </xdr:cNvPr>
        <xdr:cNvSpPr txBox="1"/>
      </xdr:nvSpPr>
      <xdr:spPr>
        <a:xfrm>
          <a:off x="1217105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39" name="n_4aveValue【一般廃棄物処理施設】&#10;有形固定資産減価償却率">
          <a:extLst>
            <a:ext uri="{FF2B5EF4-FFF2-40B4-BE49-F238E27FC236}">
              <a16:creationId xmlns:a16="http://schemas.microsoft.com/office/drawing/2014/main" id="{7143F9D3-B1CE-47CD-B9A4-8C42C3A2C1B9}"/>
            </a:ext>
          </a:extLst>
        </xdr:cNvPr>
        <xdr:cNvSpPr txBox="1"/>
      </xdr:nvSpPr>
      <xdr:spPr>
        <a:xfrm>
          <a:off x="113544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168020</xdr:rowOff>
    </xdr:from>
    <xdr:ext cx="405111" cy="259045"/>
    <xdr:sp macro="" textlink="">
      <xdr:nvSpPr>
        <xdr:cNvPr id="540" name="n_1mainValue【一般廃棄物処理施設】&#10;有形固定資産減価償却率">
          <a:extLst>
            <a:ext uri="{FF2B5EF4-FFF2-40B4-BE49-F238E27FC236}">
              <a16:creationId xmlns:a16="http://schemas.microsoft.com/office/drawing/2014/main" id="{78874D85-F3F5-4AD6-AEBB-A1D881BBD280}"/>
            </a:ext>
          </a:extLst>
        </xdr:cNvPr>
        <xdr:cNvSpPr txBox="1"/>
      </xdr:nvSpPr>
      <xdr:spPr>
        <a:xfrm>
          <a:off x="1373823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123933</xdr:rowOff>
    </xdr:from>
    <xdr:ext cx="405111" cy="259045"/>
    <xdr:sp macro="" textlink="">
      <xdr:nvSpPr>
        <xdr:cNvPr id="541" name="n_2mainValue【一般廃棄物処理施設】&#10;有形固定資産減価償却率">
          <a:extLst>
            <a:ext uri="{FF2B5EF4-FFF2-40B4-BE49-F238E27FC236}">
              <a16:creationId xmlns:a16="http://schemas.microsoft.com/office/drawing/2014/main" id="{0B7C6DA3-6BD7-43C1-904A-86A8CB2F704F}"/>
            </a:ext>
          </a:extLst>
        </xdr:cNvPr>
        <xdr:cNvSpPr txBox="1"/>
      </xdr:nvSpPr>
      <xdr:spPr>
        <a:xfrm>
          <a:off x="12957184" y="561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151691</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252F5FB4-324D-41D0-B34C-6F9ED27A3A08}"/>
            </a:ext>
          </a:extLst>
        </xdr:cNvPr>
        <xdr:cNvSpPr txBox="1"/>
      </xdr:nvSpPr>
      <xdr:spPr>
        <a:xfrm>
          <a:off x="1217105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543" name="n_4mainValue【一般廃棄物処理施設】&#10;有形固定資産減価償却率">
          <a:extLst>
            <a:ext uri="{FF2B5EF4-FFF2-40B4-BE49-F238E27FC236}">
              <a16:creationId xmlns:a16="http://schemas.microsoft.com/office/drawing/2014/main" id="{12F9295C-5FF1-4F33-9251-7B23283BF7FA}"/>
            </a:ext>
          </a:extLst>
        </xdr:cNvPr>
        <xdr:cNvSpPr txBox="1"/>
      </xdr:nvSpPr>
      <xdr:spPr>
        <a:xfrm>
          <a:off x="113544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7E1475FB-A15F-45CD-94B9-F30C9071C48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3493CC14-5CAA-4374-8E83-6AE92E67AE9F}"/>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4CDA44F7-E5D4-4390-BA0F-836F544CA40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315946B-654F-4122-9B7D-EB72A37D487F}"/>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FEF45AE1-638F-436F-87D0-A316EF696A9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9F1D6086-F13A-4973-AF10-A2B9EFAA4BD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EAEC5CB-2398-406E-BE34-28E03F16A49B}"/>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EF3F52DA-1494-46A2-B96B-34596719CF2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F10B44AD-58CE-4E68-83CB-E93D074292B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3C58EB6B-BF84-45D6-A941-EE1E5A99ED9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95282348-194E-4779-A873-754394F8A841}"/>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a:extLst>
            <a:ext uri="{FF2B5EF4-FFF2-40B4-BE49-F238E27FC236}">
              <a16:creationId xmlns:a16="http://schemas.microsoft.com/office/drawing/2014/main" id="{C2684677-93FB-4DDF-9F5D-C31DED4C1130}"/>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E4C6ADD5-8A35-48F5-B274-74637748F3D5}"/>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a:extLst>
            <a:ext uri="{FF2B5EF4-FFF2-40B4-BE49-F238E27FC236}">
              <a16:creationId xmlns:a16="http://schemas.microsoft.com/office/drawing/2014/main" id="{DE81A659-9C66-4E69-9003-34885B51117D}"/>
            </a:ext>
          </a:extLst>
        </xdr:cNvPr>
        <xdr:cNvSpPr txBox="1"/>
      </xdr:nvSpPr>
      <xdr:spPr>
        <a:xfrm>
          <a:off x="1598505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AC0A8C0E-E94C-40D7-BE93-AAF2CAD5C90E}"/>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a:extLst>
            <a:ext uri="{FF2B5EF4-FFF2-40B4-BE49-F238E27FC236}">
              <a16:creationId xmlns:a16="http://schemas.microsoft.com/office/drawing/2014/main" id="{B343221B-991E-46FE-96DA-D60A8D7FBCF8}"/>
            </a:ext>
          </a:extLst>
        </xdr:cNvPr>
        <xdr:cNvSpPr txBox="1"/>
      </xdr:nvSpPr>
      <xdr:spPr>
        <a:xfrm>
          <a:off x="15943791"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FD3CA67F-2DFF-41E1-AE69-263CD72ABA0F}"/>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a:extLst>
            <a:ext uri="{FF2B5EF4-FFF2-40B4-BE49-F238E27FC236}">
              <a16:creationId xmlns:a16="http://schemas.microsoft.com/office/drawing/2014/main" id="{414B8D28-6F47-477A-9CE0-547C14FDA8AA}"/>
            </a:ext>
          </a:extLst>
        </xdr:cNvPr>
        <xdr:cNvSpPr txBox="1"/>
      </xdr:nvSpPr>
      <xdr:spPr>
        <a:xfrm>
          <a:off x="15943791"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70B7BC0A-66B0-49C7-92E2-361E58E02E6A}"/>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a:extLst>
            <a:ext uri="{FF2B5EF4-FFF2-40B4-BE49-F238E27FC236}">
              <a16:creationId xmlns:a16="http://schemas.microsoft.com/office/drawing/2014/main" id="{61FFB62A-1C1C-4207-8042-42EECD2219BB}"/>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11551557-F48C-4872-834D-F91B6B485F1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78D60AAE-4928-4674-9358-86BEB8BA9DDB}"/>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1593B65-C7B6-4E6B-B7EC-858270AEE1A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7" name="直線コネクタ 566">
          <a:extLst>
            <a:ext uri="{FF2B5EF4-FFF2-40B4-BE49-F238E27FC236}">
              <a16:creationId xmlns:a16="http://schemas.microsoft.com/office/drawing/2014/main" id="{EFD48CE4-AEFD-4148-A7CC-7C93DFDA6B2B}"/>
            </a:ext>
          </a:extLst>
        </xdr:cNvPr>
        <xdr:cNvCxnSpPr/>
      </xdr:nvCxnSpPr>
      <xdr:spPr>
        <a:xfrm flipV="1">
          <a:off x="19947254" y="5742943"/>
          <a:ext cx="0" cy="147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8" name="【一般廃棄物処理施設】&#10;一人当たり有形固定資産（償却資産）額最小値テキスト">
          <a:extLst>
            <a:ext uri="{FF2B5EF4-FFF2-40B4-BE49-F238E27FC236}">
              <a16:creationId xmlns:a16="http://schemas.microsoft.com/office/drawing/2014/main" id="{8BB8F8B4-366A-4AA0-8B40-43234D3A015C}"/>
            </a:ext>
          </a:extLst>
        </xdr:cNvPr>
        <xdr:cNvSpPr txBox="1"/>
      </xdr:nvSpPr>
      <xdr:spPr>
        <a:xfrm>
          <a:off x="19985990" y="721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9" name="直線コネクタ 568">
          <a:extLst>
            <a:ext uri="{FF2B5EF4-FFF2-40B4-BE49-F238E27FC236}">
              <a16:creationId xmlns:a16="http://schemas.microsoft.com/office/drawing/2014/main" id="{24EBA865-6F4F-4B46-AA44-31C2EE555453}"/>
            </a:ext>
          </a:extLst>
        </xdr:cNvPr>
        <xdr:cNvCxnSpPr/>
      </xdr:nvCxnSpPr>
      <xdr:spPr>
        <a:xfrm>
          <a:off x="19885660" y="722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44A35DB4-77C4-4654-A842-D7C63AC5B41A}"/>
            </a:ext>
          </a:extLst>
        </xdr:cNvPr>
        <xdr:cNvSpPr txBox="1"/>
      </xdr:nvSpPr>
      <xdr:spPr>
        <a:xfrm>
          <a:off x="19985990" y="551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1" name="直線コネクタ 570">
          <a:extLst>
            <a:ext uri="{FF2B5EF4-FFF2-40B4-BE49-F238E27FC236}">
              <a16:creationId xmlns:a16="http://schemas.microsoft.com/office/drawing/2014/main" id="{DD2C7344-8AAF-4FC0-B52A-CE8406401AAC}"/>
            </a:ext>
          </a:extLst>
        </xdr:cNvPr>
        <xdr:cNvCxnSpPr/>
      </xdr:nvCxnSpPr>
      <xdr:spPr>
        <a:xfrm>
          <a:off x="19885660" y="5742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5DF0824F-0444-4525-8BD8-B3AB17AE36D0}"/>
            </a:ext>
          </a:extLst>
        </xdr:cNvPr>
        <xdr:cNvSpPr txBox="1"/>
      </xdr:nvSpPr>
      <xdr:spPr>
        <a:xfrm>
          <a:off x="19985990" y="660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3" name="フローチャート: 判断 572">
          <a:extLst>
            <a:ext uri="{FF2B5EF4-FFF2-40B4-BE49-F238E27FC236}">
              <a16:creationId xmlns:a16="http://schemas.microsoft.com/office/drawing/2014/main" id="{0D4AEC0C-3315-4124-9903-1F977E3D5000}"/>
            </a:ext>
          </a:extLst>
        </xdr:cNvPr>
        <xdr:cNvSpPr/>
      </xdr:nvSpPr>
      <xdr:spPr>
        <a:xfrm>
          <a:off x="19904710" y="66260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4" name="フローチャート: 判断 573">
          <a:extLst>
            <a:ext uri="{FF2B5EF4-FFF2-40B4-BE49-F238E27FC236}">
              <a16:creationId xmlns:a16="http://schemas.microsoft.com/office/drawing/2014/main" id="{A29EAA06-2975-40A6-BD67-087D21D616A5}"/>
            </a:ext>
          </a:extLst>
        </xdr:cNvPr>
        <xdr:cNvSpPr/>
      </xdr:nvSpPr>
      <xdr:spPr>
        <a:xfrm>
          <a:off x="19161760" y="664879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5" name="フローチャート: 判断 574">
          <a:extLst>
            <a:ext uri="{FF2B5EF4-FFF2-40B4-BE49-F238E27FC236}">
              <a16:creationId xmlns:a16="http://schemas.microsoft.com/office/drawing/2014/main" id="{E6C44002-5769-4907-B748-2A6FD43BC089}"/>
            </a:ext>
          </a:extLst>
        </xdr:cNvPr>
        <xdr:cNvSpPr/>
      </xdr:nvSpPr>
      <xdr:spPr>
        <a:xfrm>
          <a:off x="18345150" y="66566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6" name="フローチャート: 判断 575">
          <a:extLst>
            <a:ext uri="{FF2B5EF4-FFF2-40B4-BE49-F238E27FC236}">
              <a16:creationId xmlns:a16="http://schemas.microsoft.com/office/drawing/2014/main" id="{5EDF7F5C-AD98-4945-A7B3-A7811184F3E5}"/>
            </a:ext>
          </a:extLst>
        </xdr:cNvPr>
        <xdr:cNvSpPr/>
      </xdr:nvSpPr>
      <xdr:spPr>
        <a:xfrm>
          <a:off x="17547590" y="6687787"/>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7" name="フローチャート: 判断 576">
          <a:extLst>
            <a:ext uri="{FF2B5EF4-FFF2-40B4-BE49-F238E27FC236}">
              <a16:creationId xmlns:a16="http://schemas.microsoft.com/office/drawing/2014/main" id="{B7FC32AA-8498-428B-ABC0-57DC6EE65C87}"/>
            </a:ext>
          </a:extLst>
        </xdr:cNvPr>
        <xdr:cNvSpPr/>
      </xdr:nvSpPr>
      <xdr:spPr>
        <a:xfrm>
          <a:off x="16761460" y="668785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EE77AA2-F20D-4E8A-80C9-E9F9A0BAEC2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106481AF-2998-4DFA-9079-B0B68FCEA76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2A5861CF-6BEB-4FAA-B55C-7DD063AD305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AC3BE3AB-DFB2-427D-9885-73D9DDE91EB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545C161D-596E-4BE1-BF07-531F3F219C9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91663</xdr:rowOff>
    </xdr:from>
    <xdr:to>
      <xdr:col>116</xdr:col>
      <xdr:colOff>114300</xdr:colOff>
      <xdr:row>39</xdr:row>
      <xdr:rowOff>21813</xdr:rowOff>
    </xdr:to>
    <xdr:sp macro="" textlink="">
      <xdr:nvSpPr>
        <xdr:cNvPr id="583" name="楕円 582">
          <a:extLst>
            <a:ext uri="{FF2B5EF4-FFF2-40B4-BE49-F238E27FC236}">
              <a16:creationId xmlns:a16="http://schemas.microsoft.com/office/drawing/2014/main" id="{A08FEB70-E543-4703-BDD2-CFD1BDD8D0D0}"/>
            </a:ext>
          </a:extLst>
        </xdr:cNvPr>
        <xdr:cNvSpPr/>
      </xdr:nvSpPr>
      <xdr:spPr>
        <a:xfrm>
          <a:off x="19904710" y="661057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114540</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FEA5ABC8-09C0-4024-B73C-8A63A9C1B2B3}"/>
            </a:ext>
          </a:extLst>
        </xdr:cNvPr>
        <xdr:cNvSpPr txBox="1"/>
      </xdr:nvSpPr>
      <xdr:spPr>
        <a:xfrm>
          <a:off x="19985990" y="64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90993</xdr:rowOff>
    </xdr:from>
    <xdr:to>
      <xdr:col>112</xdr:col>
      <xdr:colOff>38100</xdr:colOff>
      <xdr:row>39</xdr:row>
      <xdr:rowOff>21143</xdr:rowOff>
    </xdr:to>
    <xdr:sp macro="" textlink="">
      <xdr:nvSpPr>
        <xdr:cNvPr id="585" name="楕円 584">
          <a:extLst>
            <a:ext uri="{FF2B5EF4-FFF2-40B4-BE49-F238E27FC236}">
              <a16:creationId xmlns:a16="http://schemas.microsoft.com/office/drawing/2014/main" id="{B09CC874-6880-43B4-8CCB-382C4D1D81D1}"/>
            </a:ext>
          </a:extLst>
        </xdr:cNvPr>
        <xdr:cNvSpPr/>
      </xdr:nvSpPr>
      <xdr:spPr>
        <a:xfrm>
          <a:off x="19161760" y="660990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141793</xdr:rowOff>
    </xdr:from>
    <xdr:to>
      <xdr:col>116</xdr:col>
      <xdr:colOff>63500</xdr:colOff>
      <xdr:row>38</xdr:row>
      <xdr:rowOff>142463</xdr:rowOff>
    </xdr:to>
    <xdr:cxnSp macro="">
      <xdr:nvCxnSpPr>
        <xdr:cNvPr id="586" name="直線コネクタ 585">
          <a:extLst>
            <a:ext uri="{FF2B5EF4-FFF2-40B4-BE49-F238E27FC236}">
              <a16:creationId xmlns:a16="http://schemas.microsoft.com/office/drawing/2014/main" id="{F3CB580B-7E1F-4DA7-A6D7-74F7A3B7B875}"/>
            </a:ext>
          </a:extLst>
        </xdr:cNvPr>
        <xdr:cNvCxnSpPr/>
      </xdr:nvCxnSpPr>
      <xdr:spPr>
        <a:xfrm>
          <a:off x="19204940" y="6654988"/>
          <a:ext cx="74295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89157</xdr:rowOff>
    </xdr:from>
    <xdr:to>
      <xdr:col>107</xdr:col>
      <xdr:colOff>101600</xdr:colOff>
      <xdr:row>39</xdr:row>
      <xdr:rowOff>19307</xdr:rowOff>
    </xdr:to>
    <xdr:sp macro="" textlink="">
      <xdr:nvSpPr>
        <xdr:cNvPr id="587" name="楕円 586">
          <a:extLst>
            <a:ext uri="{FF2B5EF4-FFF2-40B4-BE49-F238E27FC236}">
              <a16:creationId xmlns:a16="http://schemas.microsoft.com/office/drawing/2014/main" id="{08744A80-A948-4345-A514-DEA1891BAF36}"/>
            </a:ext>
          </a:extLst>
        </xdr:cNvPr>
        <xdr:cNvSpPr/>
      </xdr:nvSpPr>
      <xdr:spPr>
        <a:xfrm>
          <a:off x="18345150" y="660806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139957</xdr:rowOff>
    </xdr:from>
    <xdr:to>
      <xdr:col>111</xdr:col>
      <xdr:colOff>177800</xdr:colOff>
      <xdr:row>38</xdr:row>
      <xdr:rowOff>141793</xdr:rowOff>
    </xdr:to>
    <xdr:cxnSp macro="">
      <xdr:nvCxnSpPr>
        <xdr:cNvPr id="588" name="直線コネクタ 587">
          <a:extLst>
            <a:ext uri="{FF2B5EF4-FFF2-40B4-BE49-F238E27FC236}">
              <a16:creationId xmlns:a16="http://schemas.microsoft.com/office/drawing/2014/main" id="{1EACDBEE-3C45-4AA1-8896-E9A866B8CAFE}"/>
            </a:ext>
          </a:extLst>
        </xdr:cNvPr>
        <xdr:cNvCxnSpPr/>
      </xdr:nvCxnSpPr>
      <xdr:spPr>
        <a:xfrm>
          <a:off x="18399760" y="6651247"/>
          <a:ext cx="80518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160769</xdr:rowOff>
    </xdr:from>
    <xdr:to>
      <xdr:col>102</xdr:col>
      <xdr:colOff>165100</xdr:colOff>
      <xdr:row>40</xdr:row>
      <xdr:rowOff>90919</xdr:rowOff>
    </xdr:to>
    <xdr:sp macro="" textlink="">
      <xdr:nvSpPr>
        <xdr:cNvPr id="589" name="楕円 588">
          <a:extLst>
            <a:ext uri="{FF2B5EF4-FFF2-40B4-BE49-F238E27FC236}">
              <a16:creationId xmlns:a16="http://schemas.microsoft.com/office/drawing/2014/main" id="{0CC027AB-07BE-4473-8906-0FC57E995DD9}"/>
            </a:ext>
          </a:extLst>
        </xdr:cNvPr>
        <xdr:cNvSpPr/>
      </xdr:nvSpPr>
      <xdr:spPr>
        <a:xfrm>
          <a:off x="17547590" y="68492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139957</xdr:rowOff>
    </xdr:from>
    <xdr:to>
      <xdr:col>107</xdr:col>
      <xdr:colOff>50800</xdr:colOff>
      <xdr:row>40</xdr:row>
      <xdr:rowOff>40119</xdr:rowOff>
    </xdr:to>
    <xdr:cxnSp macro="">
      <xdr:nvCxnSpPr>
        <xdr:cNvPr id="590" name="直線コネクタ 589">
          <a:extLst>
            <a:ext uri="{FF2B5EF4-FFF2-40B4-BE49-F238E27FC236}">
              <a16:creationId xmlns:a16="http://schemas.microsoft.com/office/drawing/2014/main" id="{A2A42FE4-4775-451C-B2B1-71BE2F288251}"/>
            </a:ext>
          </a:extLst>
        </xdr:cNvPr>
        <xdr:cNvCxnSpPr/>
      </xdr:nvCxnSpPr>
      <xdr:spPr>
        <a:xfrm flipV="1">
          <a:off x="17602200" y="6651247"/>
          <a:ext cx="797560" cy="24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158879</xdr:rowOff>
    </xdr:from>
    <xdr:to>
      <xdr:col>98</xdr:col>
      <xdr:colOff>38100</xdr:colOff>
      <xdr:row>40</xdr:row>
      <xdr:rowOff>89029</xdr:rowOff>
    </xdr:to>
    <xdr:sp macro="" textlink="">
      <xdr:nvSpPr>
        <xdr:cNvPr id="591" name="楕円 590">
          <a:extLst>
            <a:ext uri="{FF2B5EF4-FFF2-40B4-BE49-F238E27FC236}">
              <a16:creationId xmlns:a16="http://schemas.microsoft.com/office/drawing/2014/main" id="{DCBDB7E0-62DE-494E-998A-1C98BF8D1599}"/>
            </a:ext>
          </a:extLst>
        </xdr:cNvPr>
        <xdr:cNvSpPr/>
      </xdr:nvSpPr>
      <xdr:spPr>
        <a:xfrm>
          <a:off x="16761460" y="684733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38229</xdr:rowOff>
    </xdr:from>
    <xdr:to>
      <xdr:col>102</xdr:col>
      <xdr:colOff>114300</xdr:colOff>
      <xdr:row>40</xdr:row>
      <xdr:rowOff>40119</xdr:rowOff>
    </xdr:to>
    <xdr:cxnSp macro="">
      <xdr:nvCxnSpPr>
        <xdr:cNvPr id="592" name="直線コネクタ 591">
          <a:extLst>
            <a:ext uri="{FF2B5EF4-FFF2-40B4-BE49-F238E27FC236}">
              <a16:creationId xmlns:a16="http://schemas.microsoft.com/office/drawing/2014/main" id="{2F4FC85C-4356-4DF3-A462-8C953E1B16D7}"/>
            </a:ext>
          </a:extLst>
        </xdr:cNvPr>
        <xdr:cNvCxnSpPr/>
      </xdr:nvCxnSpPr>
      <xdr:spPr>
        <a:xfrm>
          <a:off x="16804640" y="6896229"/>
          <a:ext cx="79756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078E2B10-7CFF-4C98-BFBC-03F2ED9F298A}"/>
            </a:ext>
          </a:extLst>
        </xdr:cNvPr>
        <xdr:cNvSpPr txBox="1"/>
      </xdr:nvSpPr>
      <xdr:spPr>
        <a:xfrm>
          <a:off x="18951721" y="674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D723D3A6-6C7E-4F0A-BB26-1E8EDEDBEA77}"/>
            </a:ext>
          </a:extLst>
        </xdr:cNvPr>
        <xdr:cNvSpPr txBox="1"/>
      </xdr:nvSpPr>
      <xdr:spPr>
        <a:xfrm>
          <a:off x="18170671" y="67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621DE30E-408D-4D55-9C3E-D9BD31DE143B}"/>
            </a:ext>
          </a:extLst>
        </xdr:cNvPr>
        <xdr:cNvSpPr txBox="1"/>
      </xdr:nvSpPr>
      <xdr:spPr>
        <a:xfrm>
          <a:off x="1735406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CF0EDFF7-39C3-498A-82DB-8C0F754CE1D4}"/>
            </a:ext>
          </a:extLst>
        </xdr:cNvPr>
        <xdr:cNvSpPr txBox="1"/>
      </xdr:nvSpPr>
      <xdr:spPr>
        <a:xfrm>
          <a:off x="1655650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37670</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2DD11F2C-1995-41F1-B6CB-7BDBA0AB030C}"/>
            </a:ext>
          </a:extLst>
        </xdr:cNvPr>
        <xdr:cNvSpPr txBox="1"/>
      </xdr:nvSpPr>
      <xdr:spPr>
        <a:xfrm>
          <a:off x="18951721" y="63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35834</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17ED70F5-8C9A-48C4-9C6F-BDE23FA2B0C7}"/>
            </a:ext>
          </a:extLst>
        </xdr:cNvPr>
        <xdr:cNvSpPr txBox="1"/>
      </xdr:nvSpPr>
      <xdr:spPr>
        <a:xfrm>
          <a:off x="18170671" y="637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82046</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58AD9DF4-0081-41AE-890C-4828E5CD481A}"/>
            </a:ext>
          </a:extLst>
        </xdr:cNvPr>
        <xdr:cNvSpPr txBox="1"/>
      </xdr:nvSpPr>
      <xdr:spPr>
        <a:xfrm>
          <a:off x="17354061" y="69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80156</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DB57E0B8-E60C-4431-9292-71FF34A1A121}"/>
            </a:ext>
          </a:extLst>
        </xdr:cNvPr>
        <xdr:cNvSpPr txBox="1"/>
      </xdr:nvSpPr>
      <xdr:spPr>
        <a:xfrm>
          <a:off x="16556501" y="69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917825D0-2D8A-46BC-B105-F78D9F3E866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14305D5B-CF0D-4F06-A37E-7DAA8DDB668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CE4AA998-6D2D-4834-8281-B7738163E66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29151E5B-084F-4642-8124-203F40833DD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39A2EE80-68BE-43F9-A1DA-23BC643877D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45A94178-E1AF-449E-8208-43EF61D12A5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25B2D488-626F-4E25-87AD-73FF12074B0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C1672E-BB3F-4D70-BE6C-B576F5BBE08F}"/>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134CC168-2E74-495D-A492-8D48A6D3B1B5}"/>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8A9A2FEC-3DC7-45FB-B326-BC512A480772}"/>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3F7C0F30-6165-4880-8ED9-17C04B2873AD}"/>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56A37A5E-0BB4-4401-AB3B-F77DBA11A844}"/>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a:extLst>
            <a:ext uri="{FF2B5EF4-FFF2-40B4-BE49-F238E27FC236}">
              <a16:creationId xmlns:a16="http://schemas.microsoft.com/office/drawing/2014/main" id="{B74B707F-7B94-4C05-B216-98BBC3AFD0ED}"/>
            </a:ext>
          </a:extLst>
        </xdr:cNvPr>
        <xdr:cNvSpPr txBox="1"/>
      </xdr:nvSpPr>
      <xdr:spPr>
        <a:xfrm>
          <a:off x="1084279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C8E17C2C-69BB-4C11-A0CB-9DB4DB01D1FA}"/>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67829F8C-AF8A-44A0-84E9-0A2B677A7F8D}"/>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4194E7C8-7609-43E8-A783-A52C7F11A362}"/>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BBC7E4B6-9984-4943-977B-8459DA6E132A}"/>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FFABAE7D-2CDE-4F3F-A81E-7463D9E6EBA7}"/>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E08CB015-AF92-4D60-A7D4-CA15BC97FF9E}"/>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3062B01-2937-4AEC-9068-D7F4DFD92A1A}"/>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a:extLst>
            <a:ext uri="{FF2B5EF4-FFF2-40B4-BE49-F238E27FC236}">
              <a16:creationId xmlns:a16="http://schemas.microsoft.com/office/drawing/2014/main" id="{D7B4CE4D-8222-48A5-8BDE-B7A1AEF8D9C6}"/>
            </a:ext>
          </a:extLst>
        </xdr:cNvPr>
        <xdr:cNvSpPr txBox="1"/>
      </xdr:nvSpPr>
      <xdr:spPr>
        <a:xfrm>
          <a:off x="10905006" y="938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B8E0BC15-A19C-4502-8C15-1D8C598D998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FE73666C-E0BA-44B6-BFA3-02C1C4E8C5BA}"/>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4" name="直線コネクタ 623">
          <a:extLst>
            <a:ext uri="{FF2B5EF4-FFF2-40B4-BE49-F238E27FC236}">
              <a16:creationId xmlns:a16="http://schemas.microsoft.com/office/drawing/2014/main" id="{131216E2-7DF0-4246-A08E-4A60C9DEDF63}"/>
            </a:ext>
          </a:extLst>
        </xdr:cNvPr>
        <xdr:cNvCxnSpPr/>
      </xdr:nvCxnSpPr>
      <xdr:spPr>
        <a:xfrm flipV="1">
          <a:off x="14703424" y="961644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C048023D-4EEF-40A6-894D-576577FA2878}"/>
            </a:ext>
          </a:extLst>
        </xdr:cNvPr>
        <xdr:cNvSpPr txBox="1"/>
      </xdr:nvSpPr>
      <xdr:spPr>
        <a:xfrm>
          <a:off x="1474216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6" name="直線コネクタ 625">
          <a:extLst>
            <a:ext uri="{FF2B5EF4-FFF2-40B4-BE49-F238E27FC236}">
              <a16:creationId xmlns:a16="http://schemas.microsoft.com/office/drawing/2014/main" id="{903FB326-7F39-42BC-A954-0AB504B240E0}"/>
            </a:ext>
          </a:extLst>
        </xdr:cNvPr>
        <xdr:cNvCxnSpPr/>
      </xdr:nvCxnSpPr>
      <xdr:spPr>
        <a:xfrm>
          <a:off x="14611350" y="10908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22A12A22-3273-4399-B67D-E03874817632}"/>
            </a:ext>
          </a:extLst>
        </xdr:cNvPr>
        <xdr:cNvSpPr txBox="1"/>
      </xdr:nvSpPr>
      <xdr:spPr>
        <a:xfrm>
          <a:off x="14742160" y="939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8" name="直線コネクタ 627">
          <a:extLst>
            <a:ext uri="{FF2B5EF4-FFF2-40B4-BE49-F238E27FC236}">
              <a16:creationId xmlns:a16="http://schemas.microsoft.com/office/drawing/2014/main" id="{9ABE7DB7-78C9-4700-9E04-1C1C97DDFE6D}"/>
            </a:ext>
          </a:extLst>
        </xdr:cNvPr>
        <xdr:cNvCxnSpPr/>
      </xdr:nvCxnSpPr>
      <xdr:spPr>
        <a:xfrm>
          <a:off x="14611350" y="961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1E6EF6D1-7113-4C44-8926-844D114BE7E3}"/>
            </a:ext>
          </a:extLst>
        </xdr:cNvPr>
        <xdr:cNvSpPr txBox="1"/>
      </xdr:nvSpPr>
      <xdr:spPr>
        <a:xfrm>
          <a:off x="14742160" y="1017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0" name="フローチャート: 判断 629">
          <a:extLst>
            <a:ext uri="{FF2B5EF4-FFF2-40B4-BE49-F238E27FC236}">
              <a16:creationId xmlns:a16="http://schemas.microsoft.com/office/drawing/2014/main" id="{6EAD8E32-B3E7-4791-A5F3-FFA2FC702C78}"/>
            </a:ext>
          </a:extLst>
        </xdr:cNvPr>
        <xdr:cNvSpPr/>
      </xdr:nvSpPr>
      <xdr:spPr>
        <a:xfrm>
          <a:off x="14649450" y="10314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1" name="フローチャート: 判断 630">
          <a:extLst>
            <a:ext uri="{FF2B5EF4-FFF2-40B4-BE49-F238E27FC236}">
              <a16:creationId xmlns:a16="http://schemas.microsoft.com/office/drawing/2014/main" id="{7BDF8AA8-E598-4E5D-94F9-1BDEA3C0C7A4}"/>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2" name="フローチャート: 判断 631">
          <a:extLst>
            <a:ext uri="{FF2B5EF4-FFF2-40B4-BE49-F238E27FC236}">
              <a16:creationId xmlns:a16="http://schemas.microsoft.com/office/drawing/2014/main" id="{4B4C8923-AE54-4EB7-8C22-8461A8FF1154}"/>
            </a:ext>
          </a:extLst>
        </xdr:cNvPr>
        <xdr:cNvSpPr/>
      </xdr:nvSpPr>
      <xdr:spPr>
        <a:xfrm>
          <a:off x="13089890" y="1025144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3" name="フローチャート: 判断 632">
          <a:extLst>
            <a:ext uri="{FF2B5EF4-FFF2-40B4-BE49-F238E27FC236}">
              <a16:creationId xmlns:a16="http://schemas.microsoft.com/office/drawing/2014/main" id="{523DB839-B422-467F-B7CD-AFA9EBEA4873}"/>
            </a:ext>
          </a:extLst>
        </xdr:cNvPr>
        <xdr:cNvSpPr/>
      </xdr:nvSpPr>
      <xdr:spPr>
        <a:xfrm>
          <a:off x="12303760" y="10209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4" name="フローチャート: 判断 633">
          <a:extLst>
            <a:ext uri="{FF2B5EF4-FFF2-40B4-BE49-F238E27FC236}">
              <a16:creationId xmlns:a16="http://schemas.microsoft.com/office/drawing/2014/main" id="{FE35C354-A90B-4B63-801B-C4C797432C02}"/>
            </a:ext>
          </a:extLst>
        </xdr:cNvPr>
        <xdr:cNvSpPr/>
      </xdr:nvSpPr>
      <xdr:spPr>
        <a:xfrm>
          <a:off x="11487150" y="101885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841F080-494D-4F18-8CE6-AC4296289C5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FC855382-C6BB-40FC-80E3-E49C9CCE617C}"/>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6AACE22A-BC65-4F23-8993-5A5ABF7B84C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D691D98-1D79-4BE4-BA3F-7D9063F1852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E0040C7-4618-4047-AF01-F284D09F633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40" name="楕円 639">
          <a:extLst>
            <a:ext uri="{FF2B5EF4-FFF2-40B4-BE49-F238E27FC236}">
              <a16:creationId xmlns:a16="http://schemas.microsoft.com/office/drawing/2014/main" id="{709D9070-A270-4663-80FF-3F4F9896A73D}"/>
            </a:ext>
          </a:extLst>
        </xdr:cNvPr>
        <xdr:cNvSpPr/>
      </xdr:nvSpPr>
      <xdr:spPr>
        <a:xfrm>
          <a:off x="14649450" y="103619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5F4788E9-F9C9-473E-AE46-4E7E8F49CB56}"/>
            </a:ext>
          </a:extLst>
        </xdr:cNvPr>
        <xdr:cNvSpPr txBox="1"/>
      </xdr:nvSpPr>
      <xdr:spPr>
        <a:xfrm>
          <a:off x="1474216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642" name="楕円 641">
          <a:extLst>
            <a:ext uri="{FF2B5EF4-FFF2-40B4-BE49-F238E27FC236}">
              <a16:creationId xmlns:a16="http://schemas.microsoft.com/office/drawing/2014/main" id="{5B639AD3-B099-4081-B47D-24C1C54E5D07}"/>
            </a:ext>
          </a:extLst>
        </xdr:cNvPr>
        <xdr:cNvSpPr/>
      </xdr:nvSpPr>
      <xdr:spPr>
        <a:xfrm>
          <a:off x="13887450" y="10026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60</xdr:row>
      <xdr:rowOff>125730</xdr:rowOff>
    </xdr:to>
    <xdr:cxnSp macro="">
      <xdr:nvCxnSpPr>
        <xdr:cNvPr id="643" name="直線コネクタ 642">
          <a:extLst>
            <a:ext uri="{FF2B5EF4-FFF2-40B4-BE49-F238E27FC236}">
              <a16:creationId xmlns:a16="http://schemas.microsoft.com/office/drawing/2014/main" id="{80858533-28C3-4B56-857D-A3D2C0F1CE2B}"/>
            </a:ext>
          </a:extLst>
        </xdr:cNvPr>
        <xdr:cNvCxnSpPr/>
      </xdr:nvCxnSpPr>
      <xdr:spPr>
        <a:xfrm>
          <a:off x="13942060" y="10079355"/>
          <a:ext cx="762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17780</xdr:rowOff>
    </xdr:from>
    <xdr:to>
      <xdr:col>76</xdr:col>
      <xdr:colOff>165100</xdr:colOff>
      <xdr:row>58</xdr:row>
      <xdr:rowOff>119380</xdr:rowOff>
    </xdr:to>
    <xdr:sp macro="" textlink="">
      <xdr:nvSpPr>
        <xdr:cNvPr id="644" name="楕円 643">
          <a:extLst>
            <a:ext uri="{FF2B5EF4-FFF2-40B4-BE49-F238E27FC236}">
              <a16:creationId xmlns:a16="http://schemas.microsoft.com/office/drawing/2014/main" id="{E8024507-6982-46C8-A8CF-59373427C00B}"/>
            </a:ext>
          </a:extLst>
        </xdr:cNvPr>
        <xdr:cNvSpPr/>
      </xdr:nvSpPr>
      <xdr:spPr>
        <a:xfrm>
          <a:off x="13089890" y="99656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131445</xdr:rowOff>
    </xdr:to>
    <xdr:cxnSp macro="">
      <xdr:nvCxnSpPr>
        <xdr:cNvPr id="645" name="直線コネクタ 644">
          <a:extLst>
            <a:ext uri="{FF2B5EF4-FFF2-40B4-BE49-F238E27FC236}">
              <a16:creationId xmlns:a16="http://schemas.microsoft.com/office/drawing/2014/main" id="{AA3B4B0A-D1C4-4ADA-A442-777BF206C6C2}"/>
            </a:ext>
          </a:extLst>
        </xdr:cNvPr>
        <xdr:cNvCxnSpPr/>
      </xdr:nvCxnSpPr>
      <xdr:spPr>
        <a:xfrm>
          <a:off x="13144500" y="10010775"/>
          <a:ext cx="7975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36830</xdr:rowOff>
    </xdr:from>
    <xdr:to>
      <xdr:col>72</xdr:col>
      <xdr:colOff>38100</xdr:colOff>
      <xdr:row>57</xdr:row>
      <xdr:rowOff>138430</xdr:rowOff>
    </xdr:to>
    <xdr:sp macro="" textlink="">
      <xdr:nvSpPr>
        <xdr:cNvPr id="646" name="楕円 645">
          <a:extLst>
            <a:ext uri="{FF2B5EF4-FFF2-40B4-BE49-F238E27FC236}">
              <a16:creationId xmlns:a16="http://schemas.microsoft.com/office/drawing/2014/main" id="{CB1B3E3F-A73F-4D5E-A611-3552B070B687}"/>
            </a:ext>
          </a:extLst>
        </xdr:cNvPr>
        <xdr:cNvSpPr/>
      </xdr:nvSpPr>
      <xdr:spPr>
        <a:xfrm>
          <a:off x="12303760" y="9809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87630</xdr:rowOff>
    </xdr:from>
    <xdr:to>
      <xdr:col>76</xdr:col>
      <xdr:colOff>114300</xdr:colOff>
      <xdr:row>58</xdr:row>
      <xdr:rowOff>68580</xdr:rowOff>
    </xdr:to>
    <xdr:cxnSp macro="">
      <xdr:nvCxnSpPr>
        <xdr:cNvPr id="647" name="直線コネクタ 646">
          <a:extLst>
            <a:ext uri="{FF2B5EF4-FFF2-40B4-BE49-F238E27FC236}">
              <a16:creationId xmlns:a16="http://schemas.microsoft.com/office/drawing/2014/main" id="{72F27E6B-95AB-46FE-99AA-E48F7A66A164}"/>
            </a:ext>
          </a:extLst>
        </xdr:cNvPr>
        <xdr:cNvCxnSpPr/>
      </xdr:nvCxnSpPr>
      <xdr:spPr>
        <a:xfrm>
          <a:off x="12346940" y="9864090"/>
          <a:ext cx="79756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73025</xdr:rowOff>
    </xdr:from>
    <xdr:to>
      <xdr:col>67</xdr:col>
      <xdr:colOff>101600</xdr:colOff>
      <xdr:row>58</xdr:row>
      <xdr:rowOff>3175</xdr:rowOff>
    </xdr:to>
    <xdr:sp macro="" textlink="">
      <xdr:nvSpPr>
        <xdr:cNvPr id="648" name="楕円 647">
          <a:extLst>
            <a:ext uri="{FF2B5EF4-FFF2-40B4-BE49-F238E27FC236}">
              <a16:creationId xmlns:a16="http://schemas.microsoft.com/office/drawing/2014/main" id="{AF8DDF34-8DC4-46B2-91E7-D0204A221CDB}"/>
            </a:ext>
          </a:extLst>
        </xdr:cNvPr>
        <xdr:cNvSpPr/>
      </xdr:nvSpPr>
      <xdr:spPr>
        <a:xfrm>
          <a:off x="11487150" y="98456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87630</xdr:rowOff>
    </xdr:from>
    <xdr:to>
      <xdr:col>71</xdr:col>
      <xdr:colOff>177800</xdr:colOff>
      <xdr:row>57</xdr:row>
      <xdr:rowOff>123825</xdr:rowOff>
    </xdr:to>
    <xdr:cxnSp macro="">
      <xdr:nvCxnSpPr>
        <xdr:cNvPr id="649" name="直線コネクタ 648">
          <a:extLst>
            <a:ext uri="{FF2B5EF4-FFF2-40B4-BE49-F238E27FC236}">
              <a16:creationId xmlns:a16="http://schemas.microsoft.com/office/drawing/2014/main" id="{4A570807-28E0-4B20-8852-01E85D090C91}"/>
            </a:ext>
          </a:extLst>
        </xdr:cNvPr>
        <xdr:cNvCxnSpPr/>
      </xdr:nvCxnSpPr>
      <xdr:spPr>
        <a:xfrm flipV="1">
          <a:off x="11541760" y="986409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C61B216F-61F6-4785-94A4-8D1CCE0B0349}"/>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BDB8CF04-DE5F-4621-B151-6AB14347C8A5}"/>
            </a:ext>
          </a:extLst>
        </xdr:cNvPr>
        <xdr:cNvSpPr txBox="1"/>
      </xdr:nvSpPr>
      <xdr:spPr>
        <a:xfrm>
          <a:off x="1295718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DA6C73A6-F553-4C42-9A09-ACF32E4C010A}"/>
            </a:ext>
          </a:extLst>
        </xdr:cNvPr>
        <xdr:cNvSpPr txBox="1"/>
      </xdr:nvSpPr>
      <xdr:spPr>
        <a:xfrm>
          <a:off x="1217105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DC44EE77-AEB8-4D41-B3AF-B6BE6DAE01CC}"/>
            </a:ext>
          </a:extLst>
        </xdr:cNvPr>
        <xdr:cNvSpPr txBox="1"/>
      </xdr:nvSpPr>
      <xdr:spPr>
        <a:xfrm>
          <a:off x="113544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3C84CEB5-EC49-4D50-B326-0556A72F256E}"/>
            </a:ext>
          </a:extLst>
        </xdr:cNvPr>
        <xdr:cNvSpPr txBox="1"/>
      </xdr:nvSpPr>
      <xdr:spPr>
        <a:xfrm>
          <a:off x="1373823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6B5DCD6E-D46C-489F-AF6C-F1A8298E7F89}"/>
            </a:ext>
          </a:extLst>
        </xdr:cNvPr>
        <xdr:cNvSpPr txBox="1"/>
      </xdr:nvSpPr>
      <xdr:spPr>
        <a:xfrm>
          <a:off x="1295718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154957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E22C0DE1-D930-489A-B759-9552C05191E4}"/>
            </a:ext>
          </a:extLst>
        </xdr:cNvPr>
        <xdr:cNvSpPr txBox="1"/>
      </xdr:nvSpPr>
      <xdr:spPr>
        <a:xfrm>
          <a:off x="1217105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19702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7580F3FA-4FA4-4462-8FD8-8C3EE81E8A22}"/>
            </a:ext>
          </a:extLst>
        </xdr:cNvPr>
        <xdr:cNvSpPr txBox="1"/>
      </xdr:nvSpPr>
      <xdr:spPr>
        <a:xfrm>
          <a:off x="113544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AB3080B5-1A08-43DA-AA44-B2638473FB3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3E15C127-BA88-4690-A6DD-77618A74AEA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C242B1FC-3C69-40AC-99B5-DB92FA788E5B}"/>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38BA960B-904C-4F9C-8D12-C861C50B555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D0972246-F28F-49B9-AA95-587403183D7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9E87CCF1-3DB8-4E03-848F-2B16DF07182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1254D434-A8E4-422F-8E6E-79BBE631E89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FE90C437-02D0-4523-A63C-FA346BCE430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D267F3CC-007E-46EF-A083-C15C6930BF44}"/>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79D347A8-05ED-4491-B30B-93119373953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767C8081-2633-4ED7-BF92-5DC3C8937DAA}"/>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6C42AF2F-9AD0-4BC8-8F2A-B3523F8E1BB6}"/>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B85D3ACF-A377-4EB9-9CBF-F7421946F848}"/>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3EEC37A4-0609-47A5-A6B1-6C9C32777CFE}"/>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2BE73455-B882-4B0A-AE4B-5F8597435734}"/>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4F643311-7277-4B4D-BA8F-6A7F85C6C47C}"/>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D6A1126D-606D-4E64-8A64-2DE1390B47CC}"/>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C6CD06DB-8620-4E8E-A006-A4A0A69B73E8}"/>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ABBCACE0-E941-4A70-BDE5-D3D2152B4134}"/>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3B4064B0-FCE3-4416-8EF0-49B712DC6B5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6197A993-FA6B-4DE4-A34A-5E3746E97D58}"/>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9" name="直線コネクタ 678">
          <a:extLst>
            <a:ext uri="{FF2B5EF4-FFF2-40B4-BE49-F238E27FC236}">
              <a16:creationId xmlns:a16="http://schemas.microsoft.com/office/drawing/2014/main" id="{91C4F324-3EF2-4396-9AA5-6F9E5666E546}"/>
            </a:ext>
          </a:extLst>
        </xdr:cNvPr>
        <xdr:cNvCxnSpPr/>
      </xdr:nvCxnSpPr>
      <xdr:spPr>
        <a:xfrm flipV="1">
          <a:off x="19947254" y="9511665"/>
          <a:ext cx="0" cy="144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F06B2120-599C-4895-A863-1BD8C15A9DF8}"/>
            </a:ext>
          </a:extLst>
        </xdr:cNvPr>
        <xdr:cNvSpPr txBox="1"/>
      </xdr:nvSpPr>
      <xdr:spPr>
        <a:xfrm>
          <a:off x="19985990" y="1096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1" name="直線コネクタ 680">
          <a:extLst>
            <a:ext uri="{FF2B5EF4-FFF2-40B4-BE49-F238E27FC236}">
              <a16:creationId xmlns:a16="http://schemas.microsoft.com/office/drawing/2014/main" id="{0C389038-45CE-4CF8-ACB7-4127D0A316D4}"/>
            </a:ext>
          </a:extLst>
        </xdr:cNvPr>
        <xdr:cNvCxnSpPr/>
      </xdr:nvCxnSpPr>
      <xdr:spPr>
        <a:xfrm>
          <a:off x="19885660" y="10954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F98A8D54-BDD1-4B86-B8D6-60DBC828BA47}"/>
            </a:ext>
          </a:extLst>
        </xdr:cNvPr>
        <xdr:cNvSpPr txBox="1"/>
      </xdr:nvSpPr>
      <xdr:spPr>
        <a:xfrm>
          <a:off x="19985990" y="928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3" name="直線コネクタ 682">
          <a:extLst>
            <a:ext uri="{FF2B5EF4-FFF2-40B4-BE49-F238E27FC236}">
              <a16:creationId xmlns:a16="http://schemas.microsoft.com/office/drawing/2014/main" id="{E0487FF4-4320-4107-A49E-D9377C84774F}"/>
            </a:ext>
          </a:extLst>
        </xdr:cNvPr>
        <xdr:cNvCxnSpPr/>
      </xdr:nvCxnSpPr>
      <xdr:spPr>
        <a:xfrm>
          <a:off x="19885660" y="951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D6D605E1-32D6-4AB5-8F08-91917CC9D526}"/>
            </a:ext>
          </a:extLst>
        </xdr:cNvPr>
        <xdr:cNvSpPr txBox="1"/>
      </xdr:nvSpPr>
      <xdr:spPr>
        <a:xfrm>
          <a:off x="1998599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5" name="フローチャート: 判断 684">
          <a:extLst>
            <a:ext uri="{FF2B5EF4-FFF2-40B4-BE49-F238E27FC236}">
              <a16:creationId xmlns:a16="http://schemas.microsoft.com/office/drawing/2014/main" id="{3E6BE75E-E719-422C-8B71-AAEF8E6C1480}"/>
            </a:ext>
          </a:extLst>
        </xdr:cNvPr>
        <xdr:cNvSpPr/>
      </xdr:nvSpPr>
      <xdr:spPr>
        <a:xfrm>
          <a:off x="19904710" y="106880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6" name="フローチャート: 判断 685">
          <a:extLst>
            <a:ext uri="{FF2B5EF4-FFF2-40B4-BE49-F238E27FC236}">
              <a16:creationId xmlns:a16="http://schemas.microsoft.com/office/drawing/2014/main" id="{7FB6C3B3-5E0D-4035-9014-DBFD56916651}"/>
            </a:ext>
          </a:extLst>
        </xdr:cNvPr>
        <xdr:cNvSpPr/>
      </xdr:nvSpPr>
      <xdr:spPr>
        <a:xfrm>
          <a:off x="19161760" y="106880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7" name="フローチャート: 判断 686">
          <a:extLst>
            <a:ext uri="{FF2B5EF4-FFF2-40B4-BE49-F238E27FC236}">
              <a16:creationId xmlns:a16="http://schemas.microsoft.com/office/drawing/2014/main" id="{381486E9-6EAE-4729-B914-40E3B242552E}"/>
            </a:ext>
          </a:extLst>
        </xdr:cNvPr>
        <xdr:cNvSpPr/>
      </xdr:nvSpPr>
      <xdr:spPr>
        <a:xfrm>
          <a:off x="18345150" y="106895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8" name="フローチャート: 判断 687">
          <a:extLst>
            <a:ext uri="{FF2B5EF4-FFF2-40B4-BE49-F238E27FC236}">
              <a16:creationId xmlns:a16="http://schemas.microsoft.com/office/drawing/2014/main" id="{3DD76BF3-F884-4300-8329-0163C63306FD}"/>
            </a:ext>
          </a:extLst>
        </xdr:cNvPr>
        <xdr:cNvSpPr/>
      </xdr:nvSpPr>
      <xdr:spPr>
        <a:xfrm>
          <a:off x="17547590" y="1068806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9" name="フローチャート: 判断 688">
          <a:extLst>
            <a:ext uri="{FF2B5EF4-FFF2-40B4-BE49-F238E27FC236}">
              <a16:creationId xmlns:a16="http://schemas.microsoft.com/office/drawing/2014/main" id="{7FD0E68C-B590-479E-B7C1-1AD3252C854C}"/>
            </a:ext>
          </a:extLst>
        </xdr:cNvPr>
        <xdr:cNvSpPr/>
      </xdr:nvSpPr>
      <xdr:spPr>
        <a:xfrm>
          <a:off x="16761460" y="10677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BB5BD3B-D478-4FE7-8DD0-DB46CD11B57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5E97B45-FF04-4F54-812B-A9226711E4FF}"/>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BF7CD384-0376-40FE-A2CA-824EB97D4A4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3A25C4A7-3065-407C-8C71-69F80E427B6B}"/>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9DC83E1B-639E-47B7-9BB0-E5AF184B3523}"/>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5" name="楕円 694">
          <a:extLst>
            <a:ext uri="{FF2B5EF4-FFF2-40B4-BE49-F238E27FC236}">
              <a16:creationId xmlns:a16="http://schemas.microsoft.com/office/drawing/2014/main" id="{027AE3C7-84CB-463E-A8E5-CE96268531F3}"/>
            </a:ext>
          </a:extLst>
        </xdr:cNvPr>
        <xdr:cNvSpPr/>
      </xdr:nvSpPr>
      <xdr:spPr>
        <a:xfrm>
          <a:off x="19904710" y="1068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B45F12DD-CDE5-4093-8F1C-E88D8A2B7DAE}"/>
            </a:ext>
          </a:extLst>
        </xdr:cNvPr>
        <xdr:cNvSpPr txBox="1"/>
      </xdr:nvSpPr>
      <xdr:spPr>
        <a:xfrm>
          <a:off x="19985990"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7" name="楕円 696">
          <a:extLst>
            <a:ext uri="{FF2B5EF4-FFF2-40B4-BE49-F238E27FC236}">
              <a16:creationId xmlns:a16="http://schemas.microsoft.com/office/drawing/2014/main" id="{4E83C898-B0D8-4CC9-BB33-B4618BDD8C05}"/>
            </a:ext>
          </a:extLst>
        </xdr:cNvPr>
        <xdr:cNvSpPr/>
      </xdr:nvSpPr>
      <xdr:spPr>
        <a:xfrm>
          <a:off x="19161760" y="106895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8" name="直線コネクタ 697">
          <a:extLst>
            <a:ext uri="{FF2B5EF4-FFF2-40B4-BE49-F238E27FC236}">
              <a16:creationId xmlns:a16="http://schemas.microsoft.com/office/drawing/2014/main" id="{9E951960-D952-4994-A385-0C24261D10B1}"/>
            </a:ext>
          </a:extLst>
        </xdr:cNvPr>
        <xdr:cNvCxnSpPr/>
      </xdr:nvCxnSpPr>
      <xdr:spPr>
        <a:xfrm>
          <a:off x="19204940" y="10744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9" name="楕円 698">
          <a:extLst>
            <a:ext uri="{FF2B5EF4-FFF2-40B4-BE49-F238E27FC236}">
              <a16:creationId xmlns:a16="http://schemas.microsoft.com/office/drawing/2014/main" id="{0E814818-E50E-49B8-815A-9FB9AFEC42DE}"/>
            </a:ext>
          </a:extLst>
        </xdr:cNvPr>
        <xdr:cNvSpPr/>
      </xdr:nvSpPr>
      <xdr:spPr>
        <a:xfrm>
          <a:off x="18345150" y="1068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0" name="直線コネクタ 699">
          <a:extLst>
            <a:ext uri="{FF2B5EF4-FFF2-40B4-BE49-F238E27FC236}">
              <a16:creationId xmlns:a16="http://schemas.microsoft.com/office/drawing/2014/main" id="{09041E4A-6401-4F49-8B77-381AFA7B5654}"/>
            </a:ext>
          </a:extLst>
        </xdr:cNvPr>
        <xdr:cNvCxnSpPr/>
      </xdr:nvCxnSpPr>
      <xdr:spPr>
        <a:xfrm>
          <a:off x="18399760" y="107442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1" name="楕円 700">
          <a:extLst>
            <a:ext uri="{FF2B5EF4-FFF2-40B4-BE49-F238E27FC236}">
              <a16:creationId xmlns:a16="http://schemas.microsoft.com/office/drawing/2014/main" id="{9A1E8C9B-6E6A-4846-9A96-EAE6DC997AE8}"/>
            </a:ext>
          </a:extLst>
        </xdr:cNvPr>
        <xdr:cNvSpPr/>
      </xdr:nvSpPr>
      <xdr:spPr>
        <a:xfrm>
          <a:off x="17547590" y="106895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2" name="直線コネクタ 701">
          <a:extLst>
            <a:ext uri="{FF2B5EF4-FFF2-40B4-BE49-F238E27FC236}">
              <a16:creationId xmlns:a16="http://schemas.microsoft.com/office/drawing/2014/main" id="{29811FD1-DD46-4B84-9244-43A5BAD397B9}"/>
            </a:ext>
          </a:extLst>
        </xdr:cNvPr>
        <xdr:cNvCxnSpPr/>
      </xdr:nvCxnSpPr>
      <xdr:spPr>
        <a:xfrm>
          <a:off x="17602200" y="1074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703" name="楕円 702">
          <a:extLst>
            <a:ext uri="{FF2B5EF4-FFF2-40B4-BE49-F238E27FC236}">
              <a16:creationId xmlns:a16="http://schemas.microsoft.com/office/drawing/2014/main" id="{C351B89A-F1A1-49D7-81A9-5E78D19A2AF3}"/>
            </a:ext>
          </a:extLst>
        </xdr:cNvPr>
        <xdr:cNvSpPr/>
      </xdr:nvSpPr>
      <xdr:spPr>
        <a:xfrm>
          <a:off x="16761460" y="106880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105156</xdr:rowOff>
    </xdr:from>
    <xdr:to>
      <xdr:col>102</xdr:col>
      <xdr:colOff>114300</xdr:colOff>
      <xdr:row>62</xdr:row>
      <xdr:rowOff>114300</xdr:rowOff>
    </xdr:to>
    <xdr:cxnSp macro="">
      <xdr:nvCxnSpPr>
        <xdr:cNvPr id="704" name="直線コネクタ 703">
          <a:extLst>
            <a:ext uri="{FF2B5EF4-FFF2-40B4-BE49-F238E27FC236}">
              <a16:creationId xmlns:a16="http://schemas.microsoft.com/office/drawing/2014/main" id="{76BAD1B1-A461-4497-BF62-7FECC6AB597B}"/>
            </a:ext>
          </a:extLst>
        </xdr:cNvPr>
        <xdr:cNvCxnSpPr/>
      </xdr:nvCxnSpPr>
      <xdr:spPr>
        <a:xfrm>
          <a:off x="16804640" y="10733151"/>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5" name="n_1aveValue【保健センター・保健所】&#10;一人当たり面積">
          <a:extLst>
            <a:ext uri="{FF2B5EF4-FFF2-40B4-BE49-F238E27FC236}">
              <a16:creationId xmlns:a16="http://schemas.microsoft.com/office/drawing/2014/main" id="{A55D4301-FC1C-4148-9840-53DA4D272FA2}"/>
            </a:ext>
          </a:extLst>
        </xdr:cNvPr>
        <xdr:cNvSpPr txBox="1"/>
      </xdr:nvSpPr>
      <xdr:spPr>
        <a:xfrm>
          <a:off x="18982132"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6" name="n_2aveValue【保健センター・保健所】&#10;一人当たり面積">
          <a:extLst>
            <a:ext uri="{FF2B5EF4-FFF2-40B4-BE49-F238E27FC236}">
              <a16:creationId xmlns:a16="http://schemas.microsoft.com/office/drawing/2014/main" id="{A8AECBC8-8EB7-4F59-850B-B049D46EACF8}"/>
            </a:ext>
          </a:extLst>
        </xdr:cNvPr>
        <xdr:cNvSpPr txBox="1"/>
      </xdr:nvSpPr>
      <xdr:spPr>
        <a:xfrm>
          <a:off x="1818203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7" name="n_3aveValue【保健センター・保健所】&#10;一人当たり面積">
          <a:extLst>
            <a:ext uri="{FF2B5EF4-FFF2-40B4-BE49-F238E27FC236}">
              <a16:creationId xmlns:a16="http://schemas.microsoft.com/office/drawing/2014/main" id="{5FD6852E-0076-43D6-87B0-D7F9D402C128}"/>
            </a:ext>
          </a:extLst>
        </xdr:cNvPr>
        <xdr:cNvSpPr txBox="1"/>
      </xdr:nvSpPr>
      <xdr:spPr>
        <a:xfrm>
          <a:off x="17384472"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8" name="n_4aveValue【保健センター・保健所】&#10;一人当たり面積">
          <a:extLst>
            <a:ext uri="{FF2B5EF4-FFF2-40B4-BE49-F238E27FC236}">
              <a16:creationId xmlns:a16="http://schemas.microsoft.com/office/drawing/2014/main" id="{428DB77C-9FBF-42BE-93C7-47C0AD596746}"/>
            </a:ext>
          </a:extLst>
        </xdr:cNvPr>
        <xdr:cNvSpPr txBox="1"/>
      </xdr:nvSpPr>
      <xdr:spPr>
        <a:xfrm>
          <a:off x="16588817" y="104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9" name="n_1mainValue【保健センター・保健所】&#10;一人当たり面積">
          <a:extLst>
            <a:ext uri="{FF2B5EF4-FFF2-40B4-BE49-F238E27FC236}">
              <a16:creationId xmlns:a16="http://schemas.microsoft.com/office/drawing/2014/main" id="{0D674006-EF42-44F3-9BAE-55DF14EACD97}"/>
            </a:ext>
          </a:extLst>
        </xdr:cNvPr>
        <xdr:cNvSpPr txBox="1"/>
      </xdr:nvSpPr>
      <xdr:spPr>
        <a:xfrm>
          <a:off x="1898213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10" name="n_2mainValue【保健センター・保健所】&#10;一人当たり面積">
          <a:extLst>
            <a:ext uri="{FF2B5EF4-FFF2-40B4-BE49-F238E27FC236}">
              <a16:creationId xmlns:a16="http://schemas.microsoft.com/office/drawing/2014/main" id="{FAF60747-70C8-44E1-BB00-38FC875D9511}"/>
            </a:ext>
          </a:extLst>
        </xdr:cNvPr>
        <xdr:cNvSpPr txBox="1"/>
      </xdr:nvSpPr>
      <xdr:spPr>
        <a:xfrm>
          <a:off x="18182032" y="104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1" name="n_3mainValue【保健センター・保健所】&#10;一人当たり面積">
          <a:extLst>
            <a:ext uri="{FF2B5EF4-FFF2-40B4-BE49-F238E27FC236}">
              <a16:creationId xmlns:a16="http://schemas.microsoft.com/office/drawing/2014/main" id="{33526217-5A0F-45A4-850D-4A88EBB00B18}"/>
            </a:ext>
          </a:extLst>
        </xdr:cNvPr>
        <xdr:cNvSpPr txBox="1"/>
      </xdr:nvSpPr>
      <xdr:spPr>
        <a:xfrm>
          <a:off x="17384472"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147083</xdr:rowOff>
    </xdr:from>
    <xdr:ext cx="469744" cy="259045"/>
    <xdr:sp macro="" textlink="">
      <xdr:nvSpPr>
        <xdr:cNvPr id="712" name="n_4mainValue【保健センター・保健所】&#10;一人当たり面積">
          <a:extLst>
            <a:ext uri="{FF2B5EF4-FFF2-40B4-BE49-F238E27FC236}">
              <a16:creationId xmlns:a16="http://schemas.microsoft.com/office/drawing/2014/main" id="{72F0B94B-8C7A-4E24-BE50-B541455DB3AE}"/>
            </a:ext>
          </a:extLst>
        </xdr:cNvPr>
        <xdr:cNvSpPr txBox="1"/>
      </xdr:nvSpPr>
      <xdr:spPr>
        <a:xfrm>
          <a:off x="1658881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E0D25810-491E-411B-BFDF-57F3C7B05FC8}"/>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6C6DCBE9-F7E2-46A7-845D-C49DE5147D8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AAADECD2-C648-4952-BFAF-F80EA54F810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48AEF4BD-C020-4092-87E1-725D6DACEC7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2FB3AF70-80DF-4D57-8C40-90EB59443AA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8951B194-6677-461B-8E01-D7B78F6870B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3BA21E2B-CDB9-4C9C-A6A5-655D6ADF397F}"/>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1046E0E9-7233-4F5B-A1B4-5DF5CA06446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978E76E9-CBA6-42E6-99AA-A5AA2F17279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87C18AE5-BB6B-495D-88A3-9270F6F634A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3582F3C7-7FC1-41F1-A5EC-9DB35443E1E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60EFEB3B-6BF2-4CD8-A1A7-3D0EAE559756}"/>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DAAF2098-1F59-49DA-B34E-06629DE05CED}"/>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B0D72BA8-4B32-44F2-9956-4D6CB45B069F}"/>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20217EC1-8BB2-4B02-A2D7-DAED56A49149}"/>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4B3543EE-C270-4C10-8C67-14FD588E51D3}"/>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61479F2F-59AB-4FB2-8649-78C722F3B00E}"/>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105DD460-02AA-40BF-9416-1FDC6E860168}"/>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7E76CBA-EB9D-4AA2-9F07-29D51004850D}"/>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2886DC6C-B122-4319-84F9-206F6559DCBC}"/>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a:extLst>
            <a:ext uri="{FF2B5EF4-FFF2-40B4-BE49-F238E27FC236}">
              <a16:creationId xmlns:a16="http://schemas.microsoft.com/office/drawing/2014/main" id="{90ECA781-C274-445A-9871-FCE52EE738BC}"/>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662A5C7D-D828-4E9A-980F-1AF5FAE06890}"/>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a:extLst>
            <a:ext uri="{FF2B5EF4-FFF2-40B4-BE49-F238E27FC236}">
              <a16:creationId xmlns:a16="http://schemas.microsoft.com/office/drawing/2014/main" id="{CBCA8C55-E795-4B8B-BF3A-A91AE170BDAA}"/>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a:extLst>
            <a:ext uri="{FF2B5EF4-FFF2-40B4-BE49-F238E27FC236}">
              <a16:creationId xmlns:a16="http://schemas.microsoft.com/office/drawing/2014/main" id="{E20A2342-D5CD-4D6B-A76E-C6FCC86619F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7" name="直線コネクタ 736">
          <a:extLst>
            <a:ext uri="{FF2B5EF4-FFF2-40B4-BE49-F238E27FC236}">
              <a16:creationId xmlns:a16="http://schemas.microsoft.com/office/drawing/2014/main" id="{711EA8BC-CD8A-4090-83C9-D3F9BE4454C5}"/>
            </a:ext>
          </a:extLst>
        </xdr:cNvPr>
        <xdr:cNvCxnSpPr/>
      </xdr:nvCxnSpPr>
      <xdr:spPr>
        <a:xfrm flipV="1">
          <a:off x="14703424" y="1357312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8" name="【消防施設】&#10;有形固定資産減価償却率最小値テキスト">
          <a:extLst>
            <a:ext uri="{FF2B5EF4-FFF2-40B4-BE49-F238E27FC236}">
              <a16:creationId xmlns:a16="http://schemas.microsoft.com/office/drawing/2014/main" id="{B4397AE8-7BB7-496D-83C1-88F478B45E5B}"/>
            </a:ext>
          </a:extLst>
        </xdr:cNvPr>
        <xdr:cNvSpPr txBox="1"/>
      </xdr:nvSpPr>
      <xdr:spPr>
        <a:xfrm>
          <a:off x="1474216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9" name="直線コネクタ 738">
          <a:extLst>
            <a:ext uri="{FF2B5EF4-FFF2-40B4-BE49-F238E27FC236}">
              <a16:creationId xmlns:a16="http://schemas.microsoft.com/office/drawing/2014/main" id="{A780ACBA-C7DC-4D1C-AECE-6D6779201A60}"/>
            </a:ext>
          </a:extLst>
        </xdr:cNvPr>
        <xdr:cNvCxnSpPr/>
      </xdr:nvCxnSpPr>
      <xdr:spPr>
        <a:xfrm>
          <a:off x="14611350" y="14649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0" name="【消防施設】&#10;有形固定資産減価償却率最大値テキスト">
          <a:extLst>
            <a:ext uri="{FF2B5EF4-FFF2-40B4-BE49-F238E27FC236}">
              <a16:creationId xmlns:a16="http://schemas.microsoft.com/office/drawing/2014/main" id="{AEB7F224-147B-46C3-B591-07EF394C9C2B}"/>
            </a:ext>
          </a:extLst>
        </xdr:cNvPr>
        <xdr:cNvSpPr txBox="1"/>
      </xdr:nvSpPr>
      <xdr:spPr>
        <a:xfrm>
          <a:off x="1474216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1" name="直線コネクタ 740">
          <a:extLst>
            <a:ext uri="{FF2B5EF4-FFF2-40B4-BE49-F238E27FC236}">
              <a16:creationId xmlns:a16="http://schemas.microsoft.com/office/drawing/2014/main" id="{AB164313-FE55-4866-86BC-6C1016A301D1}"/>
            </a:ext>
          </a:extLst>
        </xdr:cNvPr>
        <xdr:cNvCxnSpPr/>
      </xdr:nvCxnSpPr>
      <xdr:spPr>
        <a:xfrm>
          <a:off x="14611350" y="13573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2" name="【消防施設】&#10;有形固定資産減価償却率平均値テキスト">
          <a:extLst>
            <a:ext uri="{FF2B5EF4-FFF2-40B4-BE49-F238E27FC236}">
              <a16:creationId xmlns:a16="http://schemas.microsoft.com/office/drawing/2014/main" id="{7D58548D-D8B1-4E1B-8D0F-4CE500EE798D}"/>
            </a:ext>
          </a:extLst>
        </xdr:cNvPr>
        <xdr:cNvSpPr txBox="1"/>
      </xdr:nvSpPr>
      <xdr:spPr>
        <a:xfrm>
          <a:off x="14742160" y="139789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3" name="フローチャート: 判断 742">
          <a:extLst>
            <a:ext uri="{FF2B5EF4-FFF2-40B4-BE49-F238E27FC236}">
              <a16:creationId xmlns:a16="http://schemas.microsoft.com/office/drawing/2014/main" id="{BFCCE619-A703-4F33-9D0A-A355E4BBC8A5}"/>
            </a:ext>
          </a:extLst>
        </xdr:cNvPr>
        <xdr:cNvSpPr/>
      </xdr:nvSpPr>
      <xdr:spPr>
        <a:xfrm>
          <a:off x="14649450" y="140042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4" name="フローチャート: 判断 743">
          <a:extLst>
            <a:ext uri="{FF2B5EF4-FFF2-40B4-BE49-F238E27FC236}">
              <a16:creationId xmlns:a16="http://schemas.microsoft.com/office/drawing/2014/main" id="{A9D9A9EA-E0C9-4B96-9186-9F6BF2DD7E7F}"/>
            </a:ext>
          </a:extLst>
        </xdr:cNvPr>
        <xdr:cNvSpPr/>
      </xdr:nvSpPr>
      <xdr:spPr>
        <a:xfrm>
          <a:off x="13887450" y="139795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5" name="フローチャート: 判断 744">
          <a:extLst>
            <a:ext uri="{FF2B5EF4-FFF2-40B4-BE49-F238E27FC236}">
              <a16:creationId xmlns:a16="http://schemas.microsoft.com/office/drawing/2014/main" id="{B2750217-7708-42D1-AC51-4571213FC628}"/>
            </a:ext>
          </a:extLst>
        </xdr:cNvPr>
        <xdr:cNvSpPr/>
      </xdr:nvSpPr>
      <xdr:spPr>
        <a:xfrm>
          <a:off x="13089890" y="1395285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6" name="フローチャート: 判断 745">
          <a:extLst>
            <a:ext uri="{FF2B5EF4-FFF2-40B4-BE49-F238E27FC236}">
              <a16:creationId xmlns:a16="http://schemas.microsoft.com/office/drawing/2014/main" id="{A411AC1F-F1A9-4B25-A550-E171E4AD7DED}"/>
            </a:ext>
          </a:extLst>
        </xdr:cNvPr>
        <xdr:cNvSpPr/>
      </xdr:nvSpPr>
      <xdr:spPr>
        <a:xfrm>
          <a:off x="12303760" y="13935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7" name="フローチャート: 判断 746">
          <a:extLst>
            <a:ext uri="{FF2B5EF4-FFF2-40B4-BE49-F238E27FC236}">
              <a16:creationId xmlns:a16="http://schemas.microsoft.com/office/drawing/2014/main" id="{27E085AA-88A2-4C3C-BD8C-FCAC6C6D21A6}"/>
            </a:ext>
          </a:extLst>
        </xdr:cNvPr>
        <xdr:cNvSpPr/>
      </xdr:nvSpPr>
      <xdr:spPr>
        <a:xfrm>
          <a:off x="11487150" y="139071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69C96996-0EFF-4CA6-9A28-BBEEE5DC243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FADF18A3-2799-499F-82C9-E015E896155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547DC82D-5537-4693-A3CF-61D317EC6F1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67CD489-8783-4B23-8422-D4F7615765E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CBFBA42A-8DF0-4638-8576-039FA8C80AA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53" name="楕円 752">
          <a:extLst>
            <a:ext uri="{FF2B5EF4-FFF2-40B4-BE49-F238E27FC236}">
              <a16:creationId xmlns:a16="http://schemas.microsoft.com/office/drawing/2014/main" id="{111EA7A8-C754-4D27-B2AE-D563C5EA6B37}"/>
            </a:ext>
          </a:extLst>
        </xdr:cNvPr>
        <xdr:cNvSpPr/>
      </xdr:nvSpPr>
      <xdr:spPr>
        <a:xfrm>
          <a:off x="14649450" y="13998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754" name="【消防施設】&#10;有形固定資産減価償却率該当値テキスト">
          <a:extLst>
            <a:ext uri="{FF2B5EF4-FFF2-40B4-BE49-F238E27FC236}">
              <a16:creationId xmlns:a16="http://schemas.microsoft.com/office/drawing/2014/main" id="{F8CD5A7D-A16B-4C4E-896E-D8996B70C0BF}"/>
            </a:ext>
          </a:extLst>
        </xdr:cNvPr>
        <xdr:cNvSpPr txBox="1"/>
      </xdr:nvSpPr>
      <xdr:spPr>
        <a:xfrm>
          <a:off x="14742160" y="138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50164</xdr:rowOff>
    </xdr:from>
    <xdr:to>
      <xdr:col>81</xdr:col>
      <xdr:colOff>101600</xdr:colOff>
      <xdr:row>81</xdr:row>
      <xdr:rowOff>151764</xdr:rowOff>
    </xdr:to>
    <xdr:sp macro="" textlink="">
      <xdr:nvSpPr>
        <xdr:cNvPr id="755" name="楕円 754">
          <a:extLst>
            <a:ext uri="{FF2B5EF4-FFF2-40B4-BE49-F238E27FC236}">
              <a16:creationId xmlns:a16="http://schemas.microsoft.com/office/drawing/2014/main" id="{8F7B8242-DBA8-4B83-906B-476F3DE75BA6}"/>
            </a:ext>
          </a:extLst>
        </xdr:cNvPr>
        <xdr:cNvSpPr/>
      </xdr:nvSpPr>
      <xdr:spPr>
        <a:xfrm>
          <a:off x="13887450" y="1394142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100964</xdr:rowOff>
    </xdr:from>
    <xdr:to>
      <xdr:col>85</xdr:col>
      <xdr:colOff>127000</xdr:colOff>
      <xdr:row>81</xdr:row>
      <xdr:rowOff>161925</xdr:rowOff>
    </xdr:to>
    <xdr:cxnSp macro="">
      <xdr:nvCxnSpPr>
        <xdr:cNvPr id="756" name="直線コネクタ 755">
          <a:extLst>
            <a:ext uri="{FF2B5EF4-FFF2-40B4-BE49-F238E27FC236}">
              <a16:creationId xmlns:a16="http://schemas.microsoft.com/office/drawing/2014/main" id="{4256074B-0290-443E-92EC-8E3EBF08BD1D}"/>
            </a:ext>
          </a:extLst>
        </xdr:cNvPr>
        <xdr:cNvCxnSpPr/>
      </xdr:nvCxnSpPr>
      <xdr:spPr>
        <a:xfrm>
          <a:off x="13942060" y="13984604"/>
          <a:ext cx="762000" cy="6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166370</xdr:rowOff>
    </xdr:from>
    <xdr:to>
      <xdr:col>76</xdr:col>
      <xdr:colOff>165100</xdr:colOff>
      <xdr:row>81</xdr:row>
      <xdr:rowOff>96520</xdr:rowOff>
    </xdr:to>
    <xdr:sp macro="" textlink="">
      <xdr:nvSpPr>
        <xdr:cNvPr id="757" name="楕円 756">
          <a:extLst>
            <a:ext uri="{FF2B5EF4-FFF2-40B4-BE49-F238E27FC236}">
              <a16:creationId xmlns:a16="http://schemas.microsoft.com/office/drawing/2014/main" id="{C89F605B-5745-4F71-A517-E3FA24406B8F}"/>
            </a:ext>
          </a:extLst>
        </xdr:cNvPr>
        <xdr:cNvSpPr/>
      </xdr:nvSpPr>
      <xdr:spPr>
        <a:xfrm>
          <a:off x="13089890" y="138861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81</xdr:row>
      <xdr:rowOff>100964</xdr:rowOff>
    </xdr:to>
    <xdr:cxnSp macro="">
      <xdr:nvCxnSpPr>
        <xdr:cNvPr id="758" name="直線コネクタ 757">
          <a:extLst>
            <a:ext uri="{FF2B5EF4-FFF2-40B4-BE49-F238E27FC236}">
              <a16:creationId xmlns:a16="http://schemas.microsoft.com/office/drawing/2014/main" id="{42FDB7CB-4A37-47A4-BB47-3DC4415438A2}"/>
            </a:ext>
          </a:extLst>
        </xdr:cNvPr>
        <xdr:cNvCxnSpPr/>
      </xdr:nvCxnSpPr>
      <xdr:spPr>
        <a:xfrm>
          <a:off x="13144500" y="13935075"/>
          <a:ext cx="79756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109220</xdr:rowOff>
    </xdr:from>
    <xdr:to>
      <xdr:col>72</xdr:col>
      <xdr:colOff>38100</xdr:colOff>
      <xdr:row>81</xdr:row>
      <xdr:rowOff>39370</xdr:rowOff>
    </xdr:to>
    <xdr:sp macro="" textlink="">
      <xdr:nvSpPr>
        <xdr:cNvPr id="759" name="楕円 758">
          <a:extLst>
            <a:ext uri="{FF2B5EF4-FFF2-40B4-BE49-F238E27FC236}">
              <a16:creationId xmlns:a16="http://schemas.microsoft.com/office/drawing/2014/main" id="{9850CEEE-4BFE-4091-93B6-9BBE46FEDE62}"/>
            </a:ext>
          </a:extLst>
        </xdr:cNvPr>
        <xdr:cNvSpPr/>
      </xdr:nvSpPr>
      <xdr:spPr>
        <a:xfrm>
          <a:off x="12303760" y="13823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160020</xdr:rowOff>
    </xdr:from>
    <xdr:to>
      <xdr:col>76</xdr:col>
      <xdr:colOff>114300</xdr:colOff>
      <xdr:row>81</xdr:row>
      <xdr:rowOff>45720</xdr:rowOff>
    </xdr:to>
    <xdr:cxnSp macro="">
      <xdr:nvCxnSpPr>
        <xdr:cNvPr id="760" name="直線コネクタ 759">
          <a:extLst>
            <a:ext uri="{FF2B5EF4-FFF2-40B4-BE49-F238E27FC236}">
              <a16:creationId xmlns:a16="http://schemas.microsoft.com/office/drawing/2014/main" id="{A7650C4F-2EBB-492F-B0DA-3987B38532E5}"/>
            </a:ext>
          </a:extLst>
        </xdr:cNvPr>
        <xdr:cNvCxnSpPr/>
      </xdr:nvCxnSpPr>
      <xdr:spPr>
        <a:xfrm>
          <a:off x="12346940" y="13877925"/>
          <a:ext cx="7975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57786</xdr:rowOff>
    </xdr:from>
    <xdr:to>
      <xdr:col>67</xdr:col>
      <xdr:colOff>101600</xdr:colOff>
      <xdr:row>81</xdr:row>
      <xdr:rowOff>159386</xdr:rowOff>
    </xdr:to>
    <xdr:sp macro="" textlink="">
      <xdr:nvSpPr>
        <xdr:cNvPr id="761" name="楕円 760">
          <a:extLst>
            <a:ext uri="{FF2B5EF4-FFF2-40B4-BE49-F238E27FC236}">
              <a16:creationId xmlns:a16="http://schemas.microsoft.com/office/drawing/2014/main" id="{C79C0FF3-AC79-42DE-9B1B-C206CF8893F5}"/>
            </a:ext>
          </a:extLst>
        </xdr:cNvPr>
        <xdr:cNvSpPr/>
      </xdr:nvSpPr>
      <xdr:spPr>
        <a:xfrm>
          <a:off x="11487150" y="139414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160020</xdr:rowOff>
    </xdr:from>
    <xdr:to>
      <xdr:col>71</xdr:col>
      <xdr:colOff>177800</xdr:colOff>
      <xdr:row>81</xdr:row>
      <xdr:rowOff>108586</xdr:rowOff>
    </xdr:to>
    <xdr:cxnSp macro="">
      <xdr:nvCxnSpPr>
        <xdr:cNvPr id="762" name="直線コネクタ 761">
          <a:extLst>
            <a:ext uri="{FF2B5EF4-FFF2-40B4-BE49-F238E27FC236}">
              <a16:creationId xmlns:a16="http://schemas.microsoft.com/office/drawing/2014/main" id="{F3505C18-1719-41AA-87B2-6AB5D03DF263}"/>
            </a:ext>
          </a:extLst>
        </xdr:cNvPr>
        <xdr:cNvCxnSpPr/>
      </xdr:nvCxnSpPr>
      <xdr:spPr>
        <a:xfrm flipV="1">
          <a:off x="11541760" y="13877925"/>
          <a:ext cx="80518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3" name="n_1aveValue【消防施設】&#10;有形固定資産減価償却率">
          <a:extLst>
            <a:ext uri="{FF2B5EF4-FFF2-40B4-BE49-F238E27FC236}">
              <a16:creationId xmlns:a16="http://schemas.microsoft.com/office/drawing/2014/main" id="{85A9D133-8F30-4954-9FA6-1B6D96F0D223}"/>
            </a:ext>
          </a:extLst>
        </xdr:cNvPr>
        <xdr:cNvSpPr txBox="1"/>
      </xdr:nvSpPr>
      <xdr:spPr>
        <a:xfrm>
          <a:off x="13738234" y="1407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4" name="n_2aveValue【消防施設】&#10;有形固定資産減価償却率">
          <a:extLst>
            <a:ext uri="{FF2B5EF4-FFF2-40B4-BE49-F238E27FC236}">
              <a16:creationId xmlns:a16="http://schemas.microsoft.com/office/drawing/2014/main" id="{8E36870D-0FCC-4CA3-B663-42F0FD6C5046}"/>
            </a:ext>
          </a:extLst>
        </xdr:cNvPr>
        <xdr:cNvSpPr txBox="1"/>
      </xdr:nvSpPr>
      <xdr:spPr>
        <a:xfrm>
          <a:off x="12957184" y="1404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5" name="n_3aveValue【消防施設】&#10;有形固定資産減価償却率">
          <a:extLst>
            <a:ext uri="{FF2B5EF4-FFF2-40B4-BE49-F238E27FC236}">
              <a16:creationId xmlns:a16="http://schemas.microsoft.com/office/drawing/2014/main" id="{FD4A1C6E-632B-4066-B56E-22757A6B4F6E}"/>
            </a:ext>
          </a:extLst>
        </xdr:cNvPr>
        <xdr:cNvSpPr txBox="1"/>
      </xdr:nvSpPr>
      <xdr:spPr>
        <a:xfrm>
          <a:off x="1217105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6" name="n_4aveValue【消防施設】&#10;有形固定資産減価償却率">
          <a:extLst>
            <a:ext uri="{FF2B5EF4-FFF2-40B4-BE49-F238E27FC236}">
              <a16:creationId xmlns:a16="http://schemas.microsoft.com/office/drawing/2014/main" id="{6D4C0A9B-AD8C-43D5-9FAD-B88099724CC6}"/>
            </a:ext>
          </a:extLst>
        </xdr:cNvPr>
        <xdr:cNvSpPr txBox="1"/>
      </xdr:nvSpPr>
      <xdr:spPr>
        <a:xfrm>
          <a:off x="11354444" y="1368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168291</xdr:rowOff>
    </xdr:from>
    <xdr:ext cx="405111" cy="259045"/>
    <xdr:sp macro="" textlink="">
      <xdr:nvSpPr>
        <xdr:cNvPr id="767" name="n_1mainValue【消防施設】&#10;有形固定資産減価償却率">
          <a:extLst>
            <a:ext uri="{FF2B5EF4-FFF2-40B4-BE49-F238E27FC236}">
              <a16:creationId xmlns:a16="http://schemas.microsoft.com/office/drawing/2014/main" id="{6CB26FB7-36DA-4466-9513-FAA7E985303A}"/>
            </a:ext>
          </a:extLst>
        </xdr:cNvPr>
        <xdr:cNvSpPr txBox="1"/>
      </xdr:nvSpPr>
      <xdr:spPr>
        <a:xfrm>
          <a:off x="13738234" y="137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113047</xdr:rowOff>
    </xdr:from>
    <xdr:ext cx="405111" cy="259045"/>
    <xdr:sp macro="" textlink="">
      <xdr:nvSpPr>
        <xdr:cNvPr id="768" name="n_2mainValue【消防施設】&#10;有形固定資産減価償却率">
          <a:extLst>
            <a:ext uri="{FF2B5EF4-FFF2-40B4-BE49-F238E27FC236}">
              <a16:creationId xmlns:a16="http://schemas.microsoft.com/office/drawing/2014/main" id="{9615210A-BD8C-4235-994C-798096C2315D}"/>
            </a:ext>
          </a:extLst>
        </xdr:cNvPr>
        <xdr:cNvSpPr txBox="1"/>
      </xdr:nvSpPr>
      <xdr:spPr>
        <a:xfrm>
          <a:off x="1295718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55897</xdr:rowOff>
    </xdr:from>
    <xdr:ext cx="405111" cy="259045"/>
    <xdr:sp macro="" textlink="">
      <xdr:nvSpPr>
        <xdr:cNvPr id="769" name="n_3mainValue【消防施設】&#10;有形固定資産減価償却率">
          <a:extLst>
            <a:ext uri="{FF2B5EF4-FFF2-40B4-BE49-F238E27FC236}">
              <a16:creationId xmlns:a16="http://schemas.microsoft.com/office/drawing/2014/main" id="{93E747E5-A917-404E-911E-9F1F915F9EDF}"/>
            </a:ext>
          </a:extLst>
        </xdr:cNvPr>
        <xdr:cNvSpPr txBox="1"/>
      </xdr:nvSpPr>
      <xdr:spPr>
        <a:xfrm>
          <a:off x="1217105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770" name="n_4mainValue【消防施設】&#10;有形固定資産減価償却率">
          <a:extLst>
            <a:ext uri="{FF2B5EF4-FFF2-40B4-BE49-F238E27FC236}">
              <a16:creationId xmlns:a16="http://schemas.microsoft.com/office/drawing/2014/main" id="{2559EC55-48CE-4C0D-ABE3-FEEC5455CC74}"/>
            </a:ext>
          </a:extLst>
        </xdr:cNvPr>
        <xdr:cNvSpPr txBox="1"/>
      </xdr:nvSpPr>
      <xdr:spPr>
        <a:xfrm>
          <a:off x="113544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DC808AE5-1D50-45C9-905C-D4D75860AE8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653FE3DE-8A88-4E5A-817D-4DEE019355C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2E30AE43-25C6-4369-B09A-77AE64D72E1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2DE6D90B-C67B-4E55-A625-E80CB9B2BE4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CEECEAE7-C2BF-4B0A-BF38-F2E041188B7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60AAF537-FF9C-40A7-B78B-8A6FA4253D0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4C38A791-C7F7-442F-9456-D3979F12B85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D9A34F9E-9C79-49F1-BB74-F3410A786C67}"/>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1243A9B5-50EE-4FAF-8CF9-0D29B12C494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8B65E8FD-D770-45C0-9EFE-55EB6EAC68E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5DFC635E-47A0-48E9-9079-E14FEF1D397C}"/>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155ECF45-35EB-4418-80D0-F0525A22E8D5}"/>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0ED791AB-8229-4FB6-8C6E-F1BDD3AD51A9}"/>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5772B22B-B642-41A8-A99E-C860C6F32DE3}"/>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1F9C8DAC-1BE6-4BDF-AA90-7CA49CEB1D45}"/>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142B25A3-7659-4104-AB35-54A23AF24D03}"/>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9BBCE508-E52F-494D-B3AC-ACCC1A723E56}"/>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F51F3C9D-3ECF-4622-9F93-D5029638AA9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186E4D3B-8477-490E-9925-67B5D5BC59C1}"/>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222D149C-3CB8-41D6-8CAB-819EDBC44B54}"/>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41A7736B-BB88-4EE3-86C2-71F1796E0E53}"/>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5E11452E-9AEA-41E9-8DBB-8ED95FF39B32}"/>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EF470D03-7A2A-4B34-BA18-C05607FBAE5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4" name="直線コネクタ 793">
          <a:extLst>
            <a:ext uri="{FF2B5EF4-FFF2-40B4-BE49-F238E27FC236}">
              <a16:creationId xmlns:a16="http://schemas.microsoft.com/office/drawing/2014/main" id="{09E41AD1-115C-4184-82D6-F6A512CF6236}"/>
            </a:ext>
          </a:extLst>
        </xdr:cNvPr>
        <xdr:cNvCxnSpPr/>
      </xdr:nvCxnSpPr>
      <xdr:spPr>
        <a:xfrm flipV="1">
          <a:off x="19947254" y="1332420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5" name="【消防施設】&#10;一人当たり面積最小値テキスト">
          <a:extLst>
            <a:ext uri="{FF2B5EF4-FFF2-40B4-BE49-F238E27FC236}">
              <a16:creationId xmlns:a16="http://schemas.microsoft.com/office/drawing/2014/main" id="{A4161C85-88C1-4A9D-95A9-5050BF208769}"/>
            </a:ext>
          </a:extLst>
        </xdr:cNvPr>
        <xdr:cNvSpPr txBox="1"/>
      </xdr:nvSpPr>
      <xdr:spPr>
        <a:xfrm>
          <a:off x="19985990"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6" name="直線コネクタ 795">
          <a:extLst>
            <a:ext uri="{FF2B5EF4-FFF2-40B4-BE49-F238E27FC236}">
              <a16:creationId xmlns:a16="http://schemas.microsoft.com/office/drawing/2014/main" id="{FCB153E2-A1D2-4AB9-B8C7-1A1FFC7DE9FD}"/>
            </a:ext>
          </a:extLst>
        </xdr:cNvPr>
        <xdr:cNvCxnSpPr/>
      </xdr:nvCxnSpPr>
      <xdr:spPr>
        <a:xfrm>
          <a:off x="19885660" y="1474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7" name="【消防施設】&#10;一人当たり面積最大値テキスト">
          <a:extLst>
            <a:ext uri="{FF2B5EF4-FFF2-40B4-BE49-F238E27FC236}">
              <a16:creationId xmlns:a16="http://schemas.microsoft.com/office/drawing/2014/main" id="{02713E72-E536-4065-B0D5-7818DACAE97C}"/>
            </a:ext>
          </a:extLst>
        </xdr:cNvPr>
        <xdr:cNvSpPr txBox="1"/>
      </xdr:nvSpPr>
      <xdr:spPr>
        <a:xfrm>
          <a:off x="19985990" y="1309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8" name="直線コネクタ 797">
          <a:extLst>
            <a:ext uri="{FF2B5EF4-FFF2-40B4-BE49-F238E27FC236}">
              <a16:creationId xmlns:a16="http://schemas.microsoft.com/office/drawing/2014/main" id="{E02C95FF-0690-4E0B-81A9-D481B228139F}"/>
            </a:ext>
          </a:extLst>
        </xdr:cNvPr>
        <xdr:cNvCxnSpPr/>
      </xdr:nvCxnSpPr>
      <xdr:spPr>
        <a:xfrm>
          <a:off x="19885660" y="1332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9" name="【消防施設】&#10;一人当たり面積平均値テキスト">
          <a:extLst>
            <a:ext uri="{FF2B5EF4-FFF2-40B4-BE49-F238E27FC236}">
              <a16:creationId xmlns:a16="http://schemas.microsoft.com/office/drawing/2014/main" id="{BFC17E9D-59BD-42EA-8B8B-21CA4C40F42E}"/>
            </a:ext>
          </a:extLst>
        </xdr:cNvPr>
        <xdr:cNvSpPr txBox="1"/>
      </xdr:nvSpPr>
      <xdr:spPr>
        <a:xfrm>
          <a:off x="1998599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0" name="フローチャート: 判断 799">
          <a:extLst>
            <a:ext uri="{FF2B5EF4-FFF2-40B4-BE49-F238E27FC236}">
              <a16:creationId xmlns:a16="http://schemas.microsoft.com/office/drawing/2014/main" id="{B389ED4C-2D1B-4899-9926-6637C86220DA}"/>
            </a:ext>
          </a:extLst>
        </xdr:cNvPr>
        <xdr:cNvSpPr/>
      </xdr:nvSpPr>
      <xdr:spPr>
        <a:xfrm>
          <a:off x="19904710" y="14189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1" name="フローチャート: 判断 800">
          <a:extLst>
            <a:ext uri="{FF2B5EF4-FFF2-40B4-BE49-F238E27FC236}">
              <a16:creationId xmlns:a16="http://schemas.microsoft.com/office/drawing/2014/main" id="{E2905BA8-8073-47AA-B3A5-D42AF9D397D8}"/>
            </a:ext>
          </a:extLst>
        </xdr:cNvPr>
        <xdr:cNvSpPr/>
      </xdr:nvSpPr>
      <xdr:spPr>
        <a:xfrm>
          <a:off x="19161760" y="1418971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2" name="フローチャート: 判断 801">
          <a:extLst>
            <a:ext uri="{FF2B5EF4-FFF2-40B4-BE49-F238E27FC236}">
              <a16:creationId xmlns:a16="http://schemas.microsoft.com/office/drawing/2014/main" id="{D5C5980E-449D-4A2C-AF6E-DA3311EA3D65}"/>
            </a:ext>
          </a:extLst>
        </xdr:cNvPr>
        <xdr:cNvSpPr/>
      </xdr:nvSpPr>
      <xdr:spPr>
        <a:xfrm>
          <a:off x="18345150" y="1418971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3" name="フローチャート: 判断 802">
          <a:extLst>
            <a:ext uri="{FF2B5EF4-FFF2-40B4-BE49-F238E27FC236}">
              <a16:creationId xmlns:a16="http://schemas.microsoft.com/office/drawing/2014/main" id="{489AE5AC-EE2B-4EED-A1D1-D78373BD1CA0}"/>
            </a:ext>
          </a:extLst>
        </xdr:cNvPr>
        <xdr:cNvSpPr/>
      </xdr:nvSpPr>
      <xdr:spPr>
        <a:xfrm>
          <a:off x="17547590" y="14194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4" name="フローチャート: 判断 803">
          <a:extLst>
            <a:ext uri="{FF2B5EF4-FFF2-40B4-BE49-F238E27FC236}">
              <a16:creationId xmlns:a16="http://schemas.microsoft.com/office/drawing/2014/main" id="{A6A80947-189E-4BA4-80C0-224849084CCA}"/>
            </a:ext>
          </a:extLst>
        </xdr:cNvPr>
        <xdr:cNvSpPr/>
      </xdr:nvSpPr>
      <xdr:spPr>
        <a:xfrm>
          <a:off x="16761460" y="14156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514B4835-B0A7-4CCF-B277-1F0F070F470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859B6063-0247-412F-BEFC-18B40BE9A5BC}"/>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B16FA942-FCBA-4C69-BD2F-8FEC5581C9C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FFBE7D3C-26F3-4C08-A514-044EE3A7C7B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2CA91FA9-49C3-445C-A2ED-511B85EA46FE}"/>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810" name="楕円 809">
          <a:extLst>
            <a:ext uri="{FF2B5EF4-FFF2-40B4-BE49-F238E27FC236}">
              <a16:creationId xmlns:a16="http://schemas.microsoft.com/office/drawing/2014/main" id="{CF963FDF-095D-4165-BFB5-22019C29D9FB}"/>
            </a:ext>
          </a:extLst>
        </xdr:cNvPr>
        <xdr:cNvSpPr/>
      </xdr:nvSpPr>
      <xdr:spPr>
        <a:xfrm>
          <a:off x="19904710" y="14418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811" name="【消防施設】&#10;一人当たり面積該当値テキスト">
          <a:extLst>
            <a:ext uri="{FF2B5EF4-FFF2-40B4-BE49-F238E27FC236}">
              <a16:creationId xmlns:a16="http://schemas.microsoft.com/office/drawing/2014/main" id="{8AFBD8F4-9786-4884-8E88-BC307B5C2A58}"/>
            </a:ext>
          </a:extLst>
        </xdr:cNvPr>
        <xdr:cNvSpPr txBox="1"/>
      </xdr:nvSpPr>
      <xdr:spPr>
        <a:xfrm>
          <a:off x="19985990" y="1439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812" name="楕円 811">
          <a:extLst>
            <a:ext uri="{FF2B5EF4-FFF2-40B4-BE49-F238E27FC236}">
              <a16:creationId xmlns:a16="http://schemas.microsoft.com/office/drawing/2014/main" id="{A1782549-2F78-4710-B52B-E63276443FC1}"/>
            </a:ext>
          </a:extLst>
        </xdr:cNvPr>
        <xdr:cNvSpPr/>
      </xdr:nvSpPr>
      <xdr:spPr>
        <a:xfrm>
          <a:off x="19161760" y="14418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813" name="直線コネクタ 812">
          <a:extLst>
            <a:ext uri="{FF2B5EF4-FFF2-40B4-BE49-F238E27FC236}">
              <a16:creationId xmlns:a16="http://schemas.microsoft.com/office/drawing/2014/main" id="{7698D934-D4FB-4335-8295-6871B8C63109}"/>
            </a:ext>
          </a:extLst>
        </xdr:cNvPr>
        <xdr:cNvCxnSpPr/>
      </xdr:nvCxnSpPr>
      <xdr:spPr>
        <a:xfrm>
          <a:off x="19204940" y="144614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814" name="楕円 813">
          <a:extLst>
            <a:ext uri="{FF2B5EF4-FFF2-40B4-BE49-F238E27FC236}">
              <a16:creationId xmlns:a16="http://schemas.microsoft.com/office/drawing/2014/main" id="{DCACF72F-767C-4434-BD88-692967E610B0}"/>
            </a:ext>
          </a:extLst>
        </xdr:cNvPr>
        <xdr:cNvSpPr/>
      </xdr:nvSpPr>
      <xdr:spPr>
        <a:xfrm>
          <a:off x="18345150" y="14418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815" name="直線コネクタ 814">
          <a:extLst>
            <a:ext uri="{FF2B5EF4-FFF2-40B4-BE49-F238E27FC236}">
              <a16:creationId xmlns:a16="http://schemas.microsoft.com/office/drawing/2014/main" id="{CBD9FD2E-5453-4B18-A8BD-9ACA6592E660}"/>
            </a:ext>
          </a:extLst>
        </xdr:cNvPr>
        <xdr:cNvCxnSpPr/>
      </xdr:nvCxnSpPr>
      <xdr:spPr>
        <a:xfrm>
          <a:off x="18399760" y="144614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16" name="楕円 815">
          <a:extLst>
            <a:ext uri="{FF2B5EF4-FFF2-40B4-BE49-F238E27FC236}">
              <a16:creationId xmlns:a16="http://schemas.microsoft.com/office/drawing/2014/main" id="{176CA95A-AF48-45CD-BD64-B5F631BFC905}"/>
            </a:ext>
          </a:extLst>
        </xdr:cNvPr>
        <xdr:cNvSpPr/>
      </xdr:nvSpPr>
      <xdr:spPr>
        <a:xfrm>
          <a:off x="17547590" y="144183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63500</xdr:rowOff>
    </xdr:to>
    <xdr:cxnSp macro="">
      <xdr:nvCxnSpPr>
        <xdr:cNvPr id="817" name="直線コネクタ 816">
          <a:extLst>
            <a:ext uri="{FF2B5EF4-FFF2-40B4-BE49-F238E27FC236}">
              <a16:creationId xmlns:a16="http://schemas.microsoft.com/office/drawing/2014/main" id="{24C0DDED-827E-4CBE-8CDE-6A44DF16A773}"/>
            </a:ext>
          </a:extLst>
        </xdr:cNvPr>
        <xdr:cNvCxnSpPr/>
      </xdr:nvCxnSpPr>
      <xdr:spPr>
        <a:xfrm>
          <a:off x="17602200" y="144614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76200</xdr:rowOff>
    </xdr:from>
    <xdr:to>
      <xdr:col>98</xdr:col>
      <xdr:colOff>38100</xdr:colOff>
      <xdr:row>85</xdr:row>
      <xdr:rowOff>6350</xdr:rowOff>
    </xdr:to>
    <xdr:sp macro="" textlink="">
      <xdr:nvSpPr>
        <xdr:cNvPr id="818" name="楕円 817">
          <a:extLst>
            <a:ext uri="{FF2B5EF4-FFF2-40B4-BE49-F238E27FC236}">
              <a16:creationId xmlns:a16="http://schemas.microsoft.com/office/drawing/2014/main" id="{1C7D532B-0E0E-4F44-9C11-FE9DDFDA8AEA}"/>
            </a:ext>
          </a:extLst>
        </xdr:cNvPr>
        <xdr:cNvSpPr/>
      </xdr:nvSpPr>
      <xdr:spPr>
        <a:xfrm>
          <a:off x="16761460" y="144780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63500</xdr:rowOff>
    </xdr:from>
    <xdr:to>
      <xdr:col>102</xdr:col>
      <xdr:colOff>114300</xdr:colOff>
      <xdr:row>84</xdr:row>
      <xdr:rowOff>127000</xdr:rowOff>
    </xdr:to>
    <xdr:cxnSp macro="">
      <xdr:nvCxnSpPr>
        <xdr:cNvPr id="819" name="直線コネクタ 818">
          <a:extLst>
            <a:ext uri="{FF2B5EF4-FFF2-40B4-BE49-F238E27FC236}">
              <a16:creationId xmlns:a16="http://schemas.microsoft.com/office/drawing/2014/main" id="{E2FD4B62-5D64-4754-BB64-79A1D5EFB90C}"/>
            </a:ext>
          </a:extLst>
        </xdr:cNvPr>
        <xdr:cNvCxnSpPr/>
      </xdr:nvCxnSpPr>
      <xdr:spPr>
        <a:xfrm flipV="1">
          <a:off x="16804640" y="14461490"/>
          <a:ext cx="79756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0" name="n_1aveValue【消防施設】&#10;一人当たり面積">
          <a:extLst>
            <a:ext uri="{FF2B5EF4-FFF2-40B4-BE49-F238E27FC236}">
              <a16:creationId xmlns:a16="http://schemas.microsoft.com/office/drawing/2014/main" id="{D83B7C1F-3453-4B54-8286-1A28172F5984}"/>
            </a:ext>
          </a:extLst>
        </xdr:cNvPr>
        <xdr:cNvSpPr txBox="1"/>
      </xdr:nvSpPr>
      <xdr:spPr>
        <a:xfrm>
          <a:off x="1898213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1" name="n_2aveValue【消防施設】&#10;一人当たり面積">
          <a:extLst>
            <a:ext uri="{FF2B5EF4-FFF2-40B4-BE49-F238E27FC236}">
              <a16:creationId xmlns:a16="http://schemas.microsoft.com/office/drawing/2014/main" id="{63206258-F2FD-4FFE-8173-98FE59FA111C}"/>
            </a:ext>
          </a:extLst>
        </xdr:cNvPr>
        <xdr:cNvSpPr txBox="1"/>
      </xdr:nvSpPr>
      <xdr:spPr>
        <a:xfrm>
          <a:off x="1818203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2" name="n_3aveValue【消防施設】&#10;一人当たり面積">
          <a:extLst>
            <a:ext uri="{FF2B5EF4-FFF2-40B4-BE49-F238E27FC236}">
              <a16:creationId xmlns:a16="http://schemas.microsoft.com/office/drawing/2014/main" id="{D4408827-4B11-4243-86DF-9C581FCD41B0}"/>
            </a:ext>
          </a:extLst>
        </xdr:cNvPr>
        <xdr:cNvSpPr txBox="1"/>
      </xdr:nvSpPr>
      <xdr:spPr>
        <a:xfrm>
          <a:off x="17384472"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3" name="n_4aveValue【消防施設】&#10;一人当たり面積">
          <a:extLst>
            <a:ext uri="{FF2B5EF4-FFF2-40B4-BE49-F238E27FC236}">
              <a16:creationId xmlns:a16="http://schemas.microsoft.com/office/drawing/2014/main" id="{7B4258BB-F14A-4E6A-A132-1E153FE9E922}"/>
            </a:ext>
          </a:extLst>
        </xdr:cNvPr>
        <xdr:cNvSpPr txBox="1"/>
      </xdr:nvSpPr>
      <xdr:spPr>
        <a:xfrm>
          <a:off x="16588817" y="139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824" name="n_1mainValue【消防施設】&#10;一人当たり面積">
          <a:extLst>
            <a:ext uri="{FF2B5EF4-FFF2-40B4-BE49-F238E27FC236}">
              <a16:creationId xmlns:a16="http://schemas.microsoft.com/office/drawing/2014/main" id="{A3C3EF74-DC4A-4374-9F2D-D519EC0919C2}"/>
            </a:ext>
          </a:extLst>
        </xdr:cNvPr>
        <xdr:cNvSpPr txBox="1"/>
      </xdr:nvSpPr>
      <xdr:spPr>
        <a:xfrm>
          <a:off x="18982132" y="14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825" name="n_2mainValue【消防施設】&#10;一人当たり面積">
          <a:extLst>
            <a:ext uri="{FF2B5EF4-FFF2-40B4-BE49-F238E27FC236}">
              <a16:creationId xmlns:a16="http://schemas.microsoft.com/office/drawing/2014/main" id="{00BD18B3-6236-4F19-97DA-99F5B9793DBF}"/>
            </a:ext>
          </a:extLst>
        </xdr:cNvPr>
        <xdr:cNvSpPr txBox="1"/>
      </xdr:nvSpPr>
      <xdr:spPr>
        <a:xfrm>
          <a:off x="18182032" y="14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826" name="n_3mainValue【消防施設】&#10;一人当たり面積">
          <a:extLst>
            <a:ext uri="{FF2B5EF4-FFF2-40B4-BE49-F238E27FC236}">
              <a16:creationId xmlns:a16="http://schemas.microsoft.com/office/drawing/2014/main" id="{07141114-510C-4E3D-9CE7-F1C6C3D06049}"/>
            </a:ext>
          </a:extLst>
        </xdr:cNvPr>
        <xdr:cNvSpPr txBox="1"/>
      </xdr:nvSpPr>
      <xdr:spPr>
        <a:xfrm>
          <a:off x="17384472" y="145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168927</xdr:rowOff>
    </xdr:from>
    <xdr:ext cx="469744" cy="259045"/>
    <xdr:sp macro="" textlink="">
      <xdr:nvSpPr>
        <xdr:cNvPr id="827" name="n_4mainValue【消防施設】&#10;一人当たり面積">
          <a:extLst>
            <a:ext uri="{FF2B5EF4-FFF2-40B4-BE49-F238E27FC236}">
              <a16:creationId xmlns:a16="http://schemas.microsoft.com/office/drawing/2014/main" id="{1D517CFC-CDF9-4F14-A3AB-162ABF215272}"/>
            </a:ext>
          </a:extLst>
        </xdr:cNvPr>
        <xdr:cNvSpPr txBox="1"/>
      </xdr:nvSpPr>
      <xdr:spPr>
        <a:xfrm>
          <a:off x="16588817" y="1457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B69364E5-78DE-4E61-B229-059FEB647E4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92DF3F9E-2CB5-4170-ACE3-245B6A74A5B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A29EC3B4-892E-489C-981B-7D4E12045F7B}"/>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5DA9266A-55D5-4BBA-A698-1DAFD1C616D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866E47B2-F9ED-4164-B7EB-01CD8C7E2DE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77050173-7CB5-4E73-B7C5-ED23E7E9C98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D19FA0AA-9A89-4609-8DBE-E8766BA74E64}"/>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6517375F-03C8-4345-8C2B-2B2C85B1F59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6EE2F8AB-07B8-4070-83EC-5352EB09A55A}"/>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B227E7A4-5EEC-42C2-968A-87FCAF6BB1CD}"/>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FDBB70E4-97A5-4501-83DB-AF0A301BF20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9" name="直線コネクタ 838">
          <a:extLst>
            <a:ext uri="{FF2B5EF4-FFF2-40B4-BE49-F238E27FC236}">
              <a16:creationId xmlns:a16="http://schemas.microsoft.com/office/drawing/2014/main" id="{E46C3575-D095-49D0-BAB9-BF9195EE23A3}"/>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0" name="テキスト ボックス 839">
          <a:extLst>
            <a:ext uri="{FF2B5EF4-FFF2-40B4-BE49-F238E27FC236}">
              <a16:creationId xmlns:a16="http://schemas.microsoft.com/office/drawing/2014/main" id="{97BE2609-68FF-4B94-AB49-D8D8DFABE0A3}"/>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1" name="直線コネクタ 840">
          <a:extLst>
            <a:ext uri="{FF2B5EF4-FFF2-40B4-BE49-F238E27FC236}">
              <a16:creationId xmlns:a16="http://schemas.microsoft.com/office/drawing/2014/main" id="{A5ED3E6E-4BCE-416E-AD69-BA4C167D1D4A}"/>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2" name="テキスト ボックス 841">
          <a:extLst>
            <a:ext uri="{FF2B5EF4-FFF2-40B4-BE49-F238E27FC236}">
              <a16:creationId xmlns:a16="http://schemas.microsoft.com/office/drawing/2014/main" id="{99651D43-C42E-447B-BE27-10F137942A5D}"/>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3" name="直線コネクタ 842">
          <a:extLst>
            <a:ext uri="{FF2B5EF4-FFF2-40B4-BE49-F238E27FC236}">
              <a16:creationId xmlns:a16="http://schemas.microsoft.com/office/drawing/2014/main" id="{42D4147B-7684-4FA5-AE4A-AEC6BAD495A3}"/>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4" name="テキスト ボックス 843">
          <a:extLst>
            <a:ext uri="{FF2B5EF4-FFF2-40B4-BE49-F238E27FC236}">
              <a16:creationId xmlns:a16="http://schemas.microsoft.com/office/drawing/2014/main" id="{322E4127-12E7-4E81-A262-0C17029B16AB}"/>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5" name="直線コネクタ 844">
          <a:extLst>
            <a:ext uri="{FF2B5EF4-FFF2-40B4-BE49-F238E27FC236}">
              <a16:creationId xmlns:a16="http://schemas.microsoft.com/office/drawing/2014/main" id="{A2A3B7C3-F0CA-43D2-9739-DBF2498D0E1E}"/>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6" name="テキスト ボックス 845">
          <a:extLst>
            <a:ext uri="{FF2B5EF4-FFF2-40B4-BE49-F238E27FC236}">
              <a16:creationId xmlns:a16="http://schemas.microsoft.com/office/drawing/2014/main" id="{B6472A25-AD9D-4608-A518-9D6F76144A37}"/>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7" name="直線コネクタ 846">
          <a:extLst>
            <a:ext uri="{FF2B5EF4-FFF2-40B4-BE49-F238E27FC236}">
              <a16:creationId xmlns:a16="http://schemas.microsoft.com/office/drawing/2014/main" id="{1EDD8434-4FE7-41E0-86E4-0D0C93706183}"/>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8" name="テキスト ボックス 847">
          <a:extLst>
            <a:ext uri="{FF2B5EF4-FFF2-40B4-BE49-F238E27FC236}">
              <a16:creationId xmlns:a16="http://schemas.microsoft.com/office/drawing/2014/main" id="{4A7AD2A0-B427-479F-A26B-5BA321D31A4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a:extLst>
            <a:ext uri="{FF2B5EF4-FFF2-40B4-BE49-F238E27FC236}">
              <a16:creationId xmlns:a16="http://schemas.microsoft.com/office/drawing/2014/main" id="{ABF59291-4081-4F09-98A6-1CF4E87A8B7D}"/>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0" name="テキスト ボックス 849">
          <a:extLst>
            <a:ext uri="{FF2B5EF4-FFF2-40B4-BE49-F238E27FC236}">
              <a16:creationId xmlns:a16="http://schemas.microsoft.com/office/drawing/2014/main" id="{81AEE8FF-FD61-4E15-AAE0-56B1B1699B86}"/>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E0EB37CB-7343-4C1B-80DD-2956E524989B}"/>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2" name="直線コネクタ 851">
          <a:extLst>
            <a:ext uri="{FF2B5EF4-FFF2-40B4-BE49-F238E27FC236}">
              <a16:creationId xmlns:a16="http://schemas.microsoft.com/office/drawing/2014/main" id="{77D3EF2D-1A0B-4CED-B16F-760C6FCC7FD4}"/>
            </a:ext>
          </a:extLst>
        </xdr:cNvPr>
        <xdr:cNvCxnSpPr/>
      </xdr:nvCxnSpPr>
      <xdr:spPr>
        <a:xfrm flipV="1">
          <a:off x="14703424" y="1704975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3" name="【庁舎】&#10;有形固定資産減価償却率最小値テキスト">
          <a:extLst>
            <a:ext uri="{FF2B5EF4-FFF2-40B4-BE49-F238E27FC236}">
              <a16:creationId xmlns:a16="http://schemas.microsoft.com/office/drawing/2014/main" id="{536F5839-6EE6-4131-82D7-07B4371FA1FA}"/>
            </a:ext>
          </a:extLst>
        </xdr:cNvPr>
        <xdr:cNvSpPr txBox="1"/>
      </xdr:nvSpPr>
      <xdr:spPr>
        <a:xfrm>
          <a:off x="14742160" y="184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4" name="直線コネクタ 853">
          <a:extLst>
            <a:ext uri="{FF2B5EF4-FFF2-40B4-BE49-F238E27FC236}">
              <a16:creationId xmlns:a16="http://schemas.microsoft.com/office/drawing/2014/main" id="{2A8BB976-4B05-4B9D-A4DD-653453647F07}"/>
            </a:ext>
          </a:extLst>
        </xdr:cNvPr>
        <xdr:cNvCxnSpPr/>
      </xdr:nvCxnSpPr>
      <xdr:spPr>
        <a:xfrm>
          <a:off x="14611350" y="1840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5" name="【庁舎】&#10;有形固定資産減価償却率最大値テキスト">
          <a:extLst>
            <a:ext uri="{FF2B5EF4-FFF2-40B4-BE49-F238E27FC236}">
              <a16:creationId xmlns:a16="http://schemas.microsoft.com/office/drawing/2014/main" id="{22DC5397-4A26-4675-9EFE-5135855F10C9}"/>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6" name="直線コネクタ 855">
          <a:extLst>
            <a:ext uri="{FF2B5EF4-FFF2-40B4-BE49-F238E27FC236}">
              <a16:creationId xmlns:a16="http://schemas.microsoft.com/office/drawing/2014/main" id="{71860102-7551-4BD4-81C9-B5E86F5F86C1}"/>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7" name="【庁舎】&#10;有形固定資産減価償却率平均値テキスト">
          <a:extLst>
            <a:ext uri="{FF2B5EF4-FFF2-40B4-BE49-F238E27FC236}">
              <a16:creationId xmlns:a16="http://schemas.microsoft.com/office/drawing/2014/main" id="{2220DA94-9A96-44E6-A1FF-01190156C276}"/>
            </a:ext>
          </a:extLst>
        </xdr:cNvPr>
        <xdr:cNvSpPr txBox="1"/>
      </xdr:nvSpPr>
      <xdr:spPr>
        <a:xfrm>
          <a:off x="14742160" y="17583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8" name="フローチャート: 判断 857">
          <a:extLst>
            <a:ext uri="{FF2B5EF4-FFF2-40B4-BE49-F238E27FC236}">
              <a16:creationId xmlns:a16="http://schemas.microsoft.com/office/drawing/2014/main" id="{A364183C-E3C4-428F-8EF7-561956D2A06D}"/>
            </a:ext>
          </a:extLst>
        </xdr:cNvPr>
        <xdr:cNvSpPr/>
      </xdr:nvSpPr>
      <xdr:spPr>
        <a:xfrm>
          <a:off x="14649450" y="177361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9" name="フローチャート: 判断 858">
          <a:extLst>
            <a:ext uri="{FF2B5EF4-FFF2-40B4-BE49-F238E27FC236}">
              <a16:creationId xmlns:a16="http://schemas.microsoft.com/office/drawing/2014/main" id="{C5BCA8BA-5D91-4165-8761-75A13C9FBA50}"/>
            </a:ext>
          </a:extLst>
        </xdr:cNvPr>
        <xdr:cNvSpPr/>
      </xdr:nvSpPr>
      <xdr:spPr>
        <a:xfrm>
          <a:off x="13887450" y="17705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60" name="フローチャート: 判断 859">
          <a:extLst>
            <a:ext uri="{FF2B5EF4-FFF2-40B4-BE49-F238E27FC236}">
              <a16:creationId xmlns:a16="http://schemas.microsoft.com/office/drawing/2014/main" id="{F370FEFA-0AE1-44B4-8F3B-4B74618C8DB4}"/>
            </a:ext>
          </a:extLst>
        </xdr:cNvPr>
        <xdr:cNvSpPr/>
      </xdr:nvSpPr>
      <xdr:spPr>
        <a:xfrm>
          <a:off x="130898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1" name="フローチャート: 判断 860">
          <a:extLst>
            <a:ext uri="{FF2B5EF4-FFF2-40B4-BE49-F238E27FC236}">
              <a16:creationId xmlns:a16="http://schemas.microsoft.com/office/drawing/2014/main" id="{533B2B16-0B80-4F34-B652-12C9D03B40F2}"/>
            </a:ext>
          </a:extLst>
        </xdr:cNvPr>
        <xdr:cNvSpPr/>
      </xdr:nvSpPr>
      <xdr:spPr>
        <a:xfrm>
          <a:off x="12303760" y="1775523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2" name="フローチャート: 判断 861">
          <a:extLst>
            <a:ext uri="{FF2B5EF4-FFF2-40B4-BE49-F238E27FC236}">
              <a16:creationId xmlns:a16="http://schemas.microsoft.com/office/drawing/2014/main" id="{F1934E61-539F-40CD-BB94-58D149FCA1D5}"/>
            </a:ext>
          </a:extLst>
        </xdr:cNvPr>
        <xdr:cNvSpPr/>
      </xdr:nvSpPr>
      <xdr:spPr>
        <a:xfrm>
          <a:off x="11487150" y="177152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4BE1BE9D-38C5-4943-9637-D3DAD38C6FCC}"/>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FEC8FE33-3512-4398-9C6B-86BA88C8764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E3712298-74DD-4F94-A27E-9D28BFDD570A}"/>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A019E32C-2799-47C9-A66E-D529A08807FE}"/>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9330B9B5-C1B1-4570-B251-0D9ABBB35F2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8" name="楕円 867">
          <a:extLst>
            <a:ext uri="{FF2B5EF4-FFF2-40B4-BE49-F238E27FC236}">
              <a16:creationId xmlns:a16="http://schemas.microsoft.com/office/drawing/2014/main" id="{1E93AB2F-AEE5-4C80-8923-DAEE14A66D20}"/>
            </a:ext>
          </a:extLst>
        </xdr:cNvPr>
        <xdr:cNvSpPr/>
      </xdr:nvSpPr>
      <xdr:spPr>
        <a:xfrm>
          <a:off x="14649450" y="17976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125747</xdr:rowOff>
    </xdr:from>
    <xdr:ext cx="405111" cy="259045"/>
    <xdr:sp macro="" textlink="">
      <xdr:nvSpPr>
        <xdr:cNvPr id="869" name="【庁舎】&#10;有形固定資産減価償却率該当値テキスト">
          <a:extLst>
            <a:ext uri="{FF2B5EF4-FFF2-40B4-BE49-F238E27FC236}">
              <a16:creationId xmlns:a16="http://schemas.microsoft.com/office/drawing/2014/main" id="{C2D0620E-8E05-4BFB-9156-3F869F386B22}"/>
            </a:ext>
          </a:extLst>
        </xdr:cNvPr>
        <xdr:cNvSpPr txBox="1"/>
      </xdr:nvSpPr>
      <xdr:spPr>
        <a:xfrm>
          <a:off x="1474216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870" name="楕円 869">
          <a:extLst>
            <a:ext uri="{FF2B5EF4-FFF2-40B4-BE49-F238E27FC236}">
              <a16:creationId xmlns:a16="http://schemas.microsoft.com/office/drawing/2014/main" id="{9F4C4C7A-0325-4E82-9ADD-30FF88FB0B38}"/>
            </a:ext>
          </a:extLst>
        </xdr:cNvPr>
        <xdr:cNvSpPr/>
      </xdr:nvSpPr>
      <xdr:spPr>
        <a:xfrm>
          <a:off x="13887450" y="179285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26670</xdr:rowOff>
    </xdr:to>
    <xdr:cxnSp macro="">
      <xdr:nvCxnSpPr>
        <xdr:cNvPr id="871" name="直線コネクタ 870">
          <a:extLst>
            <a:ext uri="{FF2B5EF4-FFF2-40B4-BE49-F238E27FC236}">
              <a16:creationId xmlns:a16="http://schemas.microsoft.com/office/drawing/2014/main" id="{A92490F8-43A8-4AE1-B552-94679AE9CD4E}"/>
            </a:ext>
          </a:extLst>
        </xdr:cNvPr>
        <xdr:cNvCxnSpPr/>
      </xdr:nvCxnSpPr>
      <xdr:spPr>
        <a:xfrm>
          <a:off x="13942060" y="1797367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872" name="楕円 871">
          <a:extLst>
            <a:ext uri="{FF2B5EF4-FFF2-40B4-BE49-F238E27FC236}">
              <a16:creationId xmlns:a16="http://schemas.microsoft.com/office/drawing/2014/main" id="{A536AB8B-FA52-40FE-ADB0-CC6D90064A65}"/>
            </a:ext>
          </a:extLst>
        </xdr:cNvPr>
        <xdr:cNvSpPr/>
      </xdr:nvSpPr>
      <xdr:spPr>
        <a:xfrm>
          <a:off x="13089890" y="178714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91439</xdr:rowOff>
    </xdr:from>
    <xdr:to>
      <xdr:col>81</xdr:col>
      <xdr:colOff>50800</xdr:colOff>
      <xdr:row>104</xdr:row>
      <xdr:rowOff>144780</xdr:rowOff>
    </xdr:to>
    <xdr:cxnSp macro="">
      <xdr:nvCxnSpPr>
        <xdr:cNvPr id="873" name="直線コネクタ 872">
          <a:extLst>
            <a:ext uri="{FF2B5EF4-FFF2-40B4-BE49-F238E27FC236}">
              <a16:creationId xmlns:a16="http://schemas.microsoft.com/office/drawing/2014/main" id="{5DE160E2-36F7-44E7-8052-7AC7B75F1108}"/>
            </a:ext>
          </a:extLst>
        </xdr:cNvPr>
        <xdr:cNvCxnSpPr/>
      </xdr:nvCxnSpPr>
      <xdr:spPr>
        <a:xfrm>
          <a:off x="13144500" y="17926049"/>
          <a:ext cx="79756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164464</xdr:rowOff>
    </xdr:from>
    <xdr:to>
      <xdr:col>72</xdr:col>
      <xdr:colOff>38100</xdr:colOff>
      <xdr:row>104</xdr:row>
      <xdr:rowOff>94614</xdr:rowOff>
    </xdr:to>
    <xdr:sp macro="" textlink="">
      <xdr:nvSpPr>
        <xdr:cNvPr id="874" name="楕円 873">
          <a:extLst>
            <a:ext uri="{FF2B5EF4-FFF2-40B4-BE49-F238E27FC236}">
              <a16:creationId xmlns:a16="http://schemas.microsoft.com/office/drawing/2014/main" id="{47D1DA53-DCC4-4C8F-A21F-D87BF2C2F0E3}"/>
            </a:ext>
          </a:extLst>
        </xdr:cNvPr>
        <xdr:cNvSpPr/>
      </xdr:nvSpPr>
      <xdr:spPr>
        <a:xfrm>
          <a:off x="12303760" y="17827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43814</xdr:rowOff>
    </xdr:from>
    <xdr:to>
      <xdr:col>76</xdr:col>
      <xdr:colOff>114300</xdr:colOff>
      <xdr:row>104</xdr:row>
      <xdr:rowOff>91439</xdr:rowOff>
    </xdr:to>
    <xdr:cxnSp macro="">
      <xdr:nvCxnSpPr>
        <xdr:cNvPr id="875" name="直線コネクタ 874">
          <a:extLst>
            <a:ext uri="{FF2B5EF4-FFF2-40B4-BE49-F238E27FC236}">
              <a16:creationId xmlns:a16="http://schemas.microsoft.com/office/drawing/2014/main" id="{A4A91695-AB69-438E-8C6E-96A67781F3C9}"/>
            </a:ext>
          </a:extLst>
        </xdr:cNvPr>
        <xdr:cNvCxnSpPr/>
      </xdr:nvCxnSpPr>
      <xdr:spPr>
        <a:xfrm>
          <a:off x="12346940" y="17876519"/>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111125</xdr:rowOff>
    </xdr:from>
    <xdr:to>
      <xdr:col>67</xdr:col>
      <xdr:colOff>101600</xdr:colOff>
      <xdr:row>104</xdr:row>
      <xdr:rowOff>41275</xdr:rowOff>
    </xdr:to>
    <xdr:sp macro="" textlink="">
      <xdr:nvSpPr>
        <xdr:cNvPr id="876" name="楕円 875">
          <a:extLst>
            <a:ext uri="{FF2B5EF4-FFF2-40B4-BE49-F238E27FC236}">
              <a16:creationId xmlns:a16="http://schemas.microsoft.com/office/drawing/2014/main" id="{ED0AB1CE-1C46-4AF2-AD82-6865F93203D3}"/>
            </a:ext>
          </a:extLst>
        </xdr:cNvPr>
        <xdr:cNvSpPr/>
      </xdr:nvSpPr>
      <xdr:spPr>
        <a:xfrm>
          <a:off x="11487150" y="177704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161925</xdr:rowOff>
    </xdr:from>
    <xdr:to>
      <xdr:col>71</xdr:col>
      <xdr:colOff>177800</xdr:colOff>
      <xdr:row>104</xdr:row>
      <xdr:rowOff>43814</xdr:rowOff>
    </xdr:to>
    <xdr:cxnSp macro="">
      <xdr:nvCxnSpPr>
        <xdr:cNvPr id="877" name="直線コネクタ 876">
          <a:extLst>
            <a:ext uri="{FF2B5EF4-FFF2-40B4-BE49-F238E27FC236}">
              <a16:creationId xmlns:a16="http://schemas.microsoft.com/office/drawing/2014/main" id="{3994497F-E281-45F9-9F72-771A2FA481EE}"/>
            </a:ext>
          </a:extLst>
        </xdr:cNvPr>
        <xdr:cNvCxnSpPr/>
      </xdr:nvCxnSpPr>
      <xdr:spPr>
        <a:xfrm>
          <a:off x="11541760" y="17823180"/>
          <a:ext cx="80518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8" name="n_1aveValue【庁舎】&#10;有形固定資産減価償却率">
          <a:extLst>
            <a:ext uri="{FF2B5EF4-FFF2-40B4-BE49-F238E27FC236}">
              <a16:creationId xmlns:a16="http://schemas.microsoft.com/office/drawing/2014/main" id="{AA46FB5F-3AF4-4CA3-915E-5BC55BF0BE1B}"/>
            </a:ext>
          </a:extLst>
        </xdr:cNvPr>
        <xdr:cNvSpPr txBox="1"/>
      </xdr:nvSpPr>
      <xdr:spPr>
        <a:xfrm>
          <a:off x="1373823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9" name="n_2aveValue【庁舎】&#10;有形固定資産減価償却率">
          <a:extLst>
            <a:ext uri="{FF2B5EF4-FFF2-40B4-BE49-F238E27FC236}">
              <a16:creationId xmlns:a16="http://schemas.microsoft.com/office/drawing/2014/main" id="{1F0BF735-99F3-4141-8231-60895CD96B50}"/>
            </a:ext>
          </a:extLst>
        </xdr:cNvPr>
        <xdr:cNvSpPr txBox="1"/>
      </xdr:nvSpPr>
      <xdr:spPr>
        <a:xfrm>
          <a:off x="1295718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80" name="n_3aveValue【庁舎】&#10;有形固定資産減価償却率">
          <a:extLst>
            <a:ext uri="{FF2B5EF4-FFF2-40B4-BE49-F238E27FC236}">
              <a16:creationId xmlns:a16="http://schemas.microsoft.com/office/drawing/2014/main" id="{A70E148D-C7DC-47C2-B1CA-69E53B37EF07}"/>
            </a:ext>
          </a:extLst>
        </xdr:cNvPr>
        <xdr:cNvSpPr txBox="1"/>
      </xdr:nvSpPr>
      <xdr:spPr>
        <a:xfrm>
          <a:off x="1217105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1" name="n_4aveValue【庁舎】&#10;有形固定資産減価償却率">
          <a:extLst>
            <a:ext uri="{FF2B5EF4-FFF2-40B4-BE49-F238E27FC236}">
              <a16:creationId xmlns:a16="http://schemas.microsoft.com/office/drawing/2014/main" id="{81729241-5C22-4CA5-86CA-F453E80B8D8B}"/>
            </a:ext>
          </a:extLst>
        </xdr:cNvPr>
        <xdr:cNvSpPr txBox="1"/>
      </xdr:nvSpPr>
      <xdr:spPr>
        <a:xfrm>
          <a:off x="11354444" y="1749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882" name="n_1mainValue【庁舎】&#10;有形固定資産減価償却率">
          <a:extLst>
            <a:ext uri="{FF2B5EF4-FFF2-40B4-BE49-F238E27FC236}">
              <a16:creationId xmlns:a16="http://schemas.microsoft.com/office/drawing/2014/main" id="{FF4A317C-812E-404D-822D-561CD68B39BE}"/>
            </a:ext>
          </a:extLst>
        </xdr:cNvPr>
        <xdr:cNvSpPr txBox="1"/>
      </xdr:nvSpPr>
      <xdr:spPr>
        <a:xfrm>
          <a:off x="13738234" y="1802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133366</xdr:rowOff>
    </xdr:from>
    <xdr:ext cx="405111" cy="259045"/>
    <xdr:sp macro="" textlink="">
      <xdr:nvSpPr>
        <xdr:cNvPr id="883" name="n_2mainValue【庁舎】&#10;有形固定資産減価償却率">
          <a:extLst>
            <a:ext uri="{FF2B5EF4-FFF2-40B4-BE49-F238E27FC236}">
              <a16:creationId xmlns:a16="http://schemas.microsoft.com/office/drawing/2014/main" id="{952E335A-29E0-4204-84D0-CAF861A5FD7D}"/>
            </a:ext>
          </a:extLst>
        </xdr:cNvPr>
        <xdr:cNvSpPr txBox="1"/>
      </xdr:nvSpPr>
      <xdr:spPr>
        <a:xfrm>
          <a:off x="12957184" y="1796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85741</xdr:rowOff>
    </xdr:from>
    <xdr:ext cx="405111" cy="259045"/>
    <xdr:sp macro="" textlink="">
      <xdr:nvSpPr>
        <xdr:cNvPr id="884" name="n_3mainValue【庁舎】&#10;有形固定資産減価償却率">
          <a:extLst>
            <a:ext uri="{FF2B5EF4-FFF2-40B4-BE49-F238E27FC236}">
              <a16:creationId xmlns:a16="http://schemas.microsoft.com/office/drawing/2014/main" id="{2CB0B9C1-5A34-4D08-B7EC-B2983F372CE2}"/>
            </a:ext>
          </a:extLst>
        </xdr:cNvPr>
        <xdr:cNvSpPr txBox="1"/>
      </xdr:nvSpPr>
      <xdr:spPr>
        <a:xfrm>
          <a:off x="12171054" y="1791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32402</xdr:rowOff>
    </xdr:from>
    <xdr:ext cx="405111" cy="259045"/>
    <xdr:sp macro="" textlink="">
      <xdr:nvSpPr>
        <xdr:cNvPr id="885" name="n_4mainValue【庁舎】&#10;有形固定資産減価償却率">
          <a:extLst>
            <a:ext uri="{FF2B5EF4-FFF2-40B4-BE49-F238E27FC236}">
              <a16:creationId xmlns:a16="http://schemas.microsoft.com/office/drawing/2014/main" id="{FB980470-DFA8-4509-A370-CCE442900059}"/>
            </a:ext>
          </a:extLst>
        </xdr:cNvPr>
        <xdr:cNvSpPr txBox="1"/>
      </xdr:nvSpPr>
      <xdr:spPr>
        <a:xfrm>
          <a:off x="113544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14FC16E4-A2C9-4A2B-B4D4-681F0DE0748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6E9EC77A-F3BF-4946-BA28-8D1C2086C7C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DEA41A19-B67E-4426-9B7F-0426594F3E4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B74B8B6F-8367-4BBB-9FBD-599974E8CFEB}"/>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8FE6DDAC-4505-4587-806F-FD2598C29292}"/>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5C804761-67D5-4BAF-BDD2-6A129E320B22}"/>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721BF194-58EC-4686-8FFB-4676F9DDD7B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A7DFD34D-2F45-4016-A56F-E613446AAE5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9EF4D1CC-7CDC-48AA-9986-12EE928CFFA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BE702C32-45AB-4F54-91DA-7EC6344838C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6" name="直線コネクタ 895">
          <a:extLst>
            <a:ext uri="{FF2B5EF4-FFF2-40B4-BE49-F238E27FC236}">
              <a16:creationId xmlns:a16="http://schemas.microsoft.com/office/drawing/2014/main" id="{E33D032D-70CF-4E90-B7A4-4944E778D4BC}"/>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7" name="テキスト ボックス 896">
          <a:extLst>
            <a:ext uri="{FF2B5EF4-FFF2-40B4-BE49-F238E27FC236}">
              <a16:creationId xmlns:a16="http://schemas.microsoft.com/office/drawing/2014/main" id="{CB6EB0C8-E522-44DA-A6F6-9E545163CC7D}"/>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8" name="直線コネクタ 897">
          <a:extLst>
            <a:ext uri="{FF2B5EF4-FFF2-40B4-BE49-F238E27FC236}">
              <a16:creationId xmlns:a16="http://schemas.microsoft.com/office/drawing/2014/main" id="{BFF8D680-6ACA-473E-9E69-52DA4C134A78}"/>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9" name="テキスト ボックス 898">
          <a:extLst>
            <a:ext uri="{FF2B5EF4-FFF2-40B4-BE49-F238E27FC236}">
              <a16:creationId xmlns:a16="http://schemas.microsoft.com/office/drawing/2014/main" id="{5380EAD6-06B1-4ABE-A1F4-317DE3A07BD1}"/>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0" name="直線コネクタ 899">
          <a:extLst>
            <a:ext uri="{FF2B5EF4-FFF2-40B4-BE49-F238E27FC236}">
              <a16:creationId xmlns:a16="http://schemas.microsoft.com/office/drawing/2014/main" id="{05EE9822-080E-4CEA-A072-BDCBC84DF60C}"/>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1" name="テキスト ボックス 900">
          <a:extLst>
            <a:ext uri="{FF2B5EF4-FFF2-40B4-BE49-F238E27FC236}">
              <a16:creationId xmlns:a16="http://schemas.microsoft.com/office/drawing/2014/main" id="{A3E31B7B-1E74-4ABA-A6A6-F83633A11546}"/>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2" name="直線コネクタ 901">
          <a:extLst>
            <a:ext uri="{FF2B5EF4-FFF2-40B4-BE49-F238E27FC236}">
              <a16:creationId xmlns:a16="http://schemas.microsoft.com/office/drawing/2014/main" id="{19F1D6D4-F49C-4CD0-9B78-E53B3627A5DC}"/>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3" name="テキスト ボックス 902">
          <a:extLst>
            <a:ext uri="{FF2B5EF4-FFF2-40B4-BE49-F238E27FC236}">
              <a16:creationId xmlns:a16="http://schemas.microsoft.com/office/drawing/2014/main" id="{2DA50113-089E-493B-A034-6593801D3C40}"/>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4" name="直線コネクタ 903">
          <a:extLst>
            <a:ext uri="{FF2B5EF4-FFF2-40B4-BE49-F238E27FC236}">
              <a16:creationId xmlns:a16="http://schemas.microsoft.com/office/drawing/2014/main" id="{E58C1286-A8C6-462D-9CB2-E565C4F4D364}"/>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5" name="テキスト ボックス 904">
          <a:extLst>
            <a:ext uri="{FF2B5EF4-FFF2-40B4-BE49-F238E27FC236}">
              <a16:creationId xmlns:a16="http://schemas.microsoft.com/office/drawing/2014/main" id="{21B79BAB-7731-49DF-BE98-4987C39BB813}"/>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a:extLst>
            <a:ext uri="{FF2B5EF4-FFF2-40B4-BE49-F238E27FC236}">
              <a16:creationId xmlns:a16="http://schemas.microsoft.com/office/drawing/2014/main" id="{C7FBEEE7-5F8D-4DAC-81E4-DB946F00919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a:extLst>
            <a:ext uri="{FF2B5EF4-FFF2-40B4-BE49-F238E27FC236}">
              <a16:creationId xmlns:a16="http://schemas.microsoft.com/office/drawing/2014/main" id="{2769FC51-D504-4A88-9E4E-7D88020573B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a:extLst>
            <a:ext uri="{FF2B5EF4-FFF2-40B4-BE49-F238E27FC236}">
              <a16:creationId xmlns:a16="http://schemas.microsoft.com/office/drawing/2014/main" id="{F65BB980-1C87-468F-B59A-A7938DB6F8F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9" name="直線コネクタ 908">
          <a:extLst>
            <a:ext uri="{FF2B5EF4-FFF2-40B4-BE49-F238E27FC236}">
              <a16:creationId xmlns:a16="http://schemas.microsoft.com/office/drawing/2014/main" id="{FA38D105-20EE-4291-BE4C-1FB10715EC2D}"/>
            </a:ext>
          </a:extLst>
        </xdr:cNvPr>
        <xdr:cNvCxnSpPr/>
      </xdr:nvCxnSpPr>
      <xdr:spPr>
        <a:xfrm flipV="1">
          <a:off x="19947254" y="17386934"/>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0" name="【庁舎】&#10;一人当たり面積最小値テキスト">
          <a:extLst>
            <a:ext uri="{FF2B5EF4-FFF2-40B4-BE49-F238E27FC236}">
              <a16:creationId xmlns:a16="http://schemas.microsoft.com/office/drawing/2014/main" id="{305B3A5A-E19C-4AD6-964C-2B7BEC2DD141}"/>
            </a:ext>
          </a:extLst>
        </xdr:cNvPr>
        <xdr:cNvSpPr txBox="1"/>
      </xdr:nvSpPr>
      <xdr:spPr>
        <a:xfrm>
          <a:off x="1998599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1" name="直線コネクタ 910">
          <a:extLst>
            <a:ext uri="{FF2B5EF4-FFF2-40B4-BE49-F238E27FC236}">
              <a16:creationId xmlns:a16="http://schemas.microsoft.com/office/drawing/2014/main" id="{525E4EA8-47EF-4FF9-880B-C7CBD610700B}"/>
            </a:ext>
          </a:extLst>
        </xdr:cNvPr>
        <xdr:cNvCxnSpPr/>
      </xdr:nvCxnSpPr>
      <xdr:spPr>
        <a:xfrm>
          <a:off x="19885660" y="18453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2" name="【庁舎】&#10;一人当たり面積最大値テキスト">
          <a:extLst>
            <a:ext uri="{FF2B5EF4-FFF2-40B4-BE49-F238E27FC236}">
              <a16:creationId xmlns:a16="http://schemas.microsoft.com/office/drawing/2014/main" id="{7857E092-917A-46A0-B8F6-79E77BCE112D}"/>
            </a:ext>
          </a:extLst>
        </xdr:cNvPr>
        <xdr:cNvSpPr txBox="1"/>
      </xdr:nvSpPr>
      <xdr:spPr>
        <a:xfrm>
          <a:off x="19985990" y="1716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3" name="直線コネクタ 912">
          <a:extLst>
            <a:ext uri="{FF2B5EF4-FFF2-40B4-BE49-F238E27FC236}">
              <a16:creationId xmlns:a16="http://schemas.microsoft.com/office/drawing/2014/main" id="{9F03FC9D-7108-42C7-BC4F-FC552C3EB834}"/>
            </a:ext>
          </a:extLst>
        </xdr:cNvPr>
        <xdr:cNvCxnSpPr/>
      </xdr:nvCxnSpPr>
      <xdr:spPr>
        <a:xfrm>
          <a:off x="19885660" y="17386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4" name="【庁舎】&#10;一人当たり面積平均値テキスト">
          <a:extLst>
            <a:ext uri="{FF2B5EF4-FFF2-40B4-BE49-F238E27FC236}">
              <a16:creationId xmlns:a16="http://schemas.microsoft.com/office/drawing/2014/main" id="{2CE207C5-B055-4194-BEB1-3F8CBFA3D259}"/>
            </a:ext>
          </a:extLst>
        </xdr:cNvPr>
        <xdr:cNvSpPr txBox="1"/>
      </xdr:nvSpPr>
      <xdr:spPr>
        <a:xfrm>
          <a:off x="19985990" y="17924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5" name="フローチャート: 判断 914">
          <a:extLst>
            <a:ext uri="{FF2B5EF4-FFF2-40B4-BE49-F238E27FC236}">
              <a16:creationId xmlns:a16="http://schemas.microsoft.com/office/drawing/2014/main" id="{42F8868E-579A-41BC-9B3C-3504350E4F15}"/>
            </a:ext>
          </a:extLst>
        </xdr:cNvPr>
        <xdr:cNvSpPr/>
      </xdr:nvSpPr>
      <xdr:spPr>
        <a:xfrm>
          <a:off x="19904710" y="1806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6" name="フローチャート: 判断 915">
          <a:extLst>
            <a:ext uri="{FF2B5EF4-FFF2-40B4-BE49-F238E27FC236}">
              <a16:creationId xmlns:a16="http://schemas.microsoft.com/office/drawing/2014/main" id="{FFE19665-DA78-4E41-B655-B3A8B71B49C5}"/>
            </a:ext>
          </a:extLst>
        </xdr:cNvPr>
        <xdr:cNvSpPr/>
      </xdr:nvSpPr>
      <xdr:spPr>
        <a:xfrm>
          <a:off x="19161760" y="180771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7" name="フローチャート: 判断 916">
          <a:extLst>
            <a:ext uri="{FF2B5EF4-FFF2-40B4-BE49-F238E27FC236}">
              <a16:creationId xmlns:a16="http://schemas.microsoft.com/office/drawing/2014/main" id="{DC7E9FFB-868E-407B-B39D-6CB1E1F747DC}"/>
            </a:ext>
          </a:extLst>
        </xdr:cNvPr>
        <xdr:cNvSpPr/>
      </xdr:nvSpPr>
      <xdr:spPr>
        <a:xfrm>
          <a:off x="18345150" y="180771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8" name="フローチャート: 判断 917">
          <a:extLst>
            <a:ext uri="{FF2B5EF4-FFF2-40B4-BE49-F238E27FC236}">
              <a16:creationId xmlns:a16="http://schemas.microsoft.com/office/drawing/2014/main" id="{FFAADF86-CBF7-4655-84C7-8D397A5AA481}"/>
            </a:ext>
          </a:extLst>
        </xdr:cNvPr>
        <xdr:cNvSpPr/>
      </xdr:nvSpPr>
      <xdr:spPr>
        <a:xfrm>
          <a:off x="17547590" y="180905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9" name="フローチャート: 判断 918">
          <a:extLst>
            <a:ext uri="{FF2B5EF4-FFF2-40B4-BE49-F238E27FC236}">
              <a16:creationId xmlns:a16="http://schemas.microsoft.com/office/drawing/2014/main" id="{FA19A867-50EA-411A-A575-F042DFF80E31}"/>
            </a:ext>
          </a:extLst>
        </xdr:cNvPr>
        <xdr:cNvSpPr/>
      </xdr:nvSpPr>
      <xdr:spPr>
        <a:xfrm>
          <a:off x="16761460" y="180714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DAC13A2E-AD29-4BA3-BF37-3027C84F6CA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D28F123C-45B5-480A-8E21-B75775FC3BF1}"/>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197984DA-919D-4B8B-91D2-242BDAE6432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775978C-A848-4BA6-8B24-86090BC5FF6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62A303AF-6485-4E31-9A40-FAAA887280E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925" name="楕円 924">
          <a:extLst>
            <a:ext uri="{FF2B5EF4-FFF2-40B4-BE49-F238E27FC236}">
              <a16:creationId xmlns:a16="http://schemas.microsoft.com/office/drawing/2014/main" id="{879D7B38-4ED5-4253-A605-867442A7970C}"/>
            </a:ext>
          </a:extLst>
        </xdr:cNvPr>
        <xdr:cNvSpPr/>
      </xdr:nvSpPr>
      <xdr:spPr>
        <a:xfrm>
          <a:off x="19904710" y="183534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92727</xdr:rowOff>
    </xdr:from>
    <xdr:ext cx="469744" cy="259045"/>
    <xdr:sp macro="" textlink="">
      <xdr:nvSpPr>
        <xdr:cNvPr id="926" name="【庁舎】&#10;一人当たり面積該当値テキスト">
          <a:extLst>
            <a:ext uri="{FF2B5EF4-FFF2-40B4-BE49-F238E27FC236}">
              <a16:creationId xmlns:a16="http://schemas.microsoft.com/office/drawing/2014/main" id="{9424743F-6254-48BF-940C-132A7A88E686}"/>
            </a:ext>
          </a:extLst>
        </xdr:cNvPr>
        <xdr:cNvSpPr txBox="1"/>
      </xdr:nvSpPr>
      <xdr:spPr>
        <a:xfrm>
          <a:off x="19985990" y="182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927" name="楕円 926">
          <a:extLst>
            <a:ext uri="{FF2B5EF4-FFF2-40B4-BE49-F238E27FC236}">
              <a16:creationId xmlns:a16="http://schemas.microsoft.com/office/drawing/2014/main" id="{BF734312-C143-4A33-83B7-89CD524AF1D4}"/>
            </a:ext>
          </a:extLst>
        </xdr:cNvPr>
        <xdr:cNvSpPr/>
      </xdr:nvSpPr>
      <xdr:spPr>
        <a:xfrm>
          <a:off x="19161760" y="18353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57150</xdr:rowOff>
    </xdr:to>
    <xdr:cxnSp macro="">
      <xdr:nvCxnSpPr>
        <xdr:cNvPr id="928" name="直線コネクタ 927">
          <a:extLst>
            <a:ext uri="{FF2B5EF4-FFF2-40B4-BE49-F238E27FC236}">
              <a16:creationId xmlns:a16="http://schemas.microsoft.com/office/drawing/2014/main" id="{DDECD8A1-631F-4F3E-B33D-845403CE0493}"/>
            </a:ext>
          </a:extLst>
        </xdr:cNvPr>
        <xdr:cNvCxnSpPr/>
      </xdr:nvCxnSpPr>
      <xdr:spPr>
        <a:xfrm>
          <a:off x="19204940" y="183984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929" name="楕円 928">
          <a:extLst>
            <a:ext uri="{FF2B5EF4-FFF2-40B4-BE49-F238E27FC236}">
              <a16:creationId xmlns:a16="http://schemas.microsoft.com/office/drawing/2014/main" id="{FBE3F212-7FAD-45A6-B390-430118313DFF}"/>
            </a:ext>
          </a:extLst>
        </xdr:cNvPr>
        <xdr:cNvSpPr/>
      </xdr:nvSpPr>
      <xdr:spPr>
        <a:xfrm>
          <a:off x="18345150" y="183534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57150</xdr:rowOff>
    </xdr:to>
    <xdr:cxnSp macro="">
      <xdr:nvCxnSpPr>
        <xdr:cNvPr id="930" name="直線コネクタ 929">
          <a:extLst>
            <a:ext uri="{FF2B5EF4-FFF2-40B4-BE49-F238E27FC236}">
              <a16:creationId xmlns:a16="http://schemas.microsoft.com/office/drawing/2014/main" id="{2CBB993D-A1B4-4C04-B413-8E80A7773A3E}"/>
            </a:ext>
          </a:extLst>
        </xdr:cNvPr>
        <xdr:cNvCxnSpPr/>
      </xdr:nvCxnSpPr>
      <xdr:spPr>
        <a:xfrm>
          <a:off x="18399760" y="183984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931" name="楕円 930">
          <a:extLst>
            <a:ext uri="{FF2B5EF4-FFF2-40B4-BE49-F238E27FC236}">
              <a16:creationId xmlns:a16="http://schemas.microsoft.com/office/drawing/2014/main" id="{7CA5BA6A-56AF-476A-9C33-44DE93EE13B5}"/>
            </a:ext>
          </a:extLst>
        </xdr:cNvPr>
        <xdr:cNvSpPr/>
      </xdr:nvSpPr>
      <xdr:spPr>
        <a:xfrm>
          <a:off x="17547590" y="183534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57150</xdr:rowOff>
    </xdr:to>
    <xdr:cxnSp macro="">
      <xdr:nvCxnSpPr>
        <xdr:cNvPr id="932" name="直線コネクタ 931">
          <a:extLst>
            <a:ext uri="{FF2B5EF4-FFF2-40B4-BE49-F238E27FC236}">
              <a16:creationId xmlns:a16="http://schemas.microsoft.com/office/drawing/2014/main" id="{3566F8C9-77A2-48B8-8A36-9ABB99DB948D}"/>
            </a:ext>
          </a:extLst>
        </xdr:cNvPr>
        <xdr:cNvCxnSpPr/>
      </xdr:nvCxnSpPr>
      <xdr:spPr>
        <a:xfrm>
          <a:off x="17602200" y="183984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33" name="楕円 932">
          <a:extLst>
            <a:ext uri="{FF2B5EF4-FFF2-40B4-BE49-F238E27FC236}">
              <a16:creationId xmlns:a16="http://schemas.microsoft.com/office/drawing/2014/main" id="{00A0B940-865B-4A94-A95A-5C22292F1BD0}"/>
            </a:ext>
          </a:extLst>
        </xdr:cNvPr>
        <xdr:cNvSpPr/>
      </xdr:nvSpPr>
      <xdr:spPr>
        <a:xfrm>
          <a:off x="16761460" y="183476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57150</xdr:rowOff>
    </xdr:to>
    <xdr:cxnSp macro="">
      <xdr:nvCxnSpPr>
        <xdr:cNvPr id="934" name="直線コネクタ 933">
          <a:extLst>
            <a:ext uri="{FF2B5EF4-FFF2-40B4-BE49-F238E27FC236}">
              <a16:creationId xmlns:a16="http://schemas.microsoft.com/office/drawing/2014/main" id="{D80C6C08-C5CE-4D02-8A87-2B3C5E9A7E59}"/>
            </a:ext>
          </a:extLst>
        </xdr:cNvPr>
        <xdr:cNvCxnSpPr/>
      </xdr:nvCxnSpPr>
      <xdr:spPr>
        <a:xfrm>
          <a:off x="16804640" y="1840229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5" name="n_1aveValue【庁舎】&#10;一人当たり面積">
          <a:extLst>
            <a:ext uri="{FF2B5EF4-FFF2-40B4-BE49-F238E27FC236}">
              <a16:creationId xmlns:a16="http://schemas.microsoft.com/office/drawing/2014/main" id="{CFCBD96C-A014-4EAD-80F0-251BD7B9F4B4}"/>
            </a:ext>
          </a:extLst>
        </xdr:cNvPr>
        <xdr:cNvSpPr txBox="1"/>
      </xdr:nvSpPr>
      <xdr:spPr>
        <a:xfrm>
          <a:off x="18982132"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6" name="n_2aveValue【庁舎】&#10;一人当たり面積">
          <a:extLst>
            <a:ext uri="{FF2B5EF4-FFF2-40B4-BE49-F238E27FC236}">
              <a16:creationId xmlns:a16="http://schemas.microsoft.com/office/drawing/2014/main" id="{DAFE4180-4E1D-4E9F-9A13-0CAD0AD97703}"/>
            </a:ext>
          </a:extLst>
        </xdr:cNvPr>
        <xdr:cNvSpPr txBox="1"/>
      </xdr:nvSpPr>
      <xdr:spPr>
        <a:xfrm>
          <a:off x="18182032"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7" name="n_3aveValue【庁舎】&#10;一人当たり面積">
          <a:extLst>
            <a:ext uri="{FF2B5EF4-FFF2-40B4-BE49-F238E27FC236}">
              <a16:creationId xmlns:a16="http://schemas.microsoft.com/office/drawing/2014/main" id="{4EDB0148-A795-4D72-AFF5-AF1051EA0905}"/>
            </a:ext>
          </a:extLst>
        </xdr:cNvPr>
        <xdr:cNvSpPr txBox="1"/>
      </xdr:nvSpPr>
      <xdr:spPr>
        <a:xfrm>
          <a:off x="17384472"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8" name="n_4aveValue【庁舎】&#10;一人当たり面積">
          <a:extLst>
            <a:ext uri="{FF2B5EF4-FFF2-40B4-BE49-F238E27FC236}">
              <a16:creationId xmlns:a16="http://schemas.microsoft.com/office/drawing/2014/main" id="{00771523-34D9-4678-833E-BE68D092B7A9}"/>
            </a:ext>
          </a:extLst>
        </xdr:cNvPr>
        <xdr:cNvSpPr txBox="1"/>
      </xdr:nvSpPr>
      <xdr:spPr>
        <a:xfrm>
          <a:off x="1658881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939" name="n_1mainValue【庁舎】&#10;一人当たり面積">
          <a:extLst>
            <a:ext uri="{FF2B5EF4-FFF2-40B4-BE49-F238E27FC236}">
              <a16:creationId xmlns:a16="http://schemas.microsoft.com/office/drawing/2014/main" id="{84250322-8F38-444C-84EE-BAE490C1323D}"/>
            </a:ext>
          </a:extLst>
        </xdr:cNvPr>
        <xdr:cNvSpPr txBox="1"/>
      </xdr:nvSpPr>
      <xdr:spPr>
        <a:xfrm>
          <a:off x="18982132"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940" name="n_2mainValue【庁舎】&#10;一人当たり面積">
          <a:extLst>
            <a:ext uri="{FF2B5EF4-FFF2-40B4-BE49-F238E27FC236}">
              <a16:creationId xmlns:a16="http://schemas.microsoft.com/office/drawing/2014/main" id="{2913753B-E35C-417E-BAE0-D180ADDCA198}"/>
            </a:ext>
          </a:extLst>
        </xdr:cNvPr>
        <xdr:cNvSpPr txBox="1"/>
      </xdr:nvSpPr>
      <xdr:spPr>
        <a:xfrm>
          <a:off x="18182032"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941" name="n_3mainValue【庁舎】&#10;一人当たり面積">
          <a:extLst>
            <a:ext uri="{FF2B5EF4-FFF2-40B4-BE49-F238E27FC236}">
              <a16:creationId xmlns:a16="http://schemas.microsoft.com/office/drawing/2014/main" id="{94D373DA-86AB-4A1D-B146-3C7994198966}"/>
            </a:ext>
          </a:extLst>
        </xdr:cNvPr>
        <xdr:cNvSpPr txBox="1"/>
      </xdr:nvSpPr>
      <xdr:spPr>
        <a:xfrm>
          <a:off x="17384472"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942" name="n_4mainValue【庁舎】&#10;一人当たり面積">
          <a:extLst>
            <a:ext uri="{FF2B5EF4-FFF2-40B4-BE49-F238E27FC236}">
              <a16:creationId xmlns:a16="http://schemas.microsoft.com/office/drawing/2014/main" id="{9077F702-F007-4028-9A0E-462AC61EDC49}"/>
            </a:ext>
          </a:extLst>
        </xdr:cNvPr>
        <xdr:cNvSpPr txBox="1"/>
      </xdr:nvSpPr>
      <xdr:spPr>
        <a:xfrm>
          <a:off x="16588817"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a:extLst>
            <a:ext uri="{FF2B5EF4-FFF2-40B4-BE49-F238E27FC236}">
              <a16:creationId xmlns:a16="http://schemas.microsoft.com/office/drawing/2014/main" id="{8BF534A6-5CFC-45E2-B880-BC25D7578FF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a:extLst>
            <a:ext uri="{FF2B5EF4-FFF2-40B4-BE49-F238E27FC236}">
              <a16:creationId xmlns:a16="http://schemas.microsoft.com/office/drawing/2014/main" id="{AE64A89B-776E-4200-8D6F-0B7EA638679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a:extLst>
            <a:ext uri="{FF2B5EF4-FFF2-40B4-BE49-F238E27FC236}">
              <a16:creationId xmlns:a16="http://schemas.microsoft.com/office/drawing/2014/main" id="{DF8E7FBF-33F8-4734-B8FA-1BC8211075E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多くの項目で住民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人当たりの指標が類似団体を下回っているのは、首都圏に位置している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ため市域が狭いこと、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類似団体中人口が最多であることが要因であると考えられる。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類似団体と比較して市民会館及び庁舎は有形固定資産減価償却率が高くなっているが、多くの施設は低い水準にある。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特に低くなっている施設は、一般廃棄物処理施設である。令和元年度に南部清掃工場の建替えを行ったため、有形固定資産減価償却率が低くなっている。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645,718
627,241
85.62
253,140,520
242,389,403
10,084,947
125,918,304
186,179,391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心に近く、公共交通機関にも恵まれた地理的要因もあり、人口は未だ増加を続けており、それに合わせて税収も伸びてきた。しかし、令和３年度においては新型コロナウイルスの影響を受け、税収が前年度より落ち込み、財政力指数も下がった。</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上回った状態ではあるが、将来的に少子高齢化による歳出の増加と税収の減少が想定されるため、税徴収率の向上や事業評価による事業の改善・見直しなどを図り、安定した行財政運営を行っていく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令和３年度は地方交付税等の経常一般財源が大幅に増加したため、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88.5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並みとなった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b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しかし、経常一般財源の増加は一過性のものと考えられ、歳出面も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公債費は増加して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は令和２年度までと同様の状況が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続くと見込まれ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、普通建設事業の精査・見直しによる市債の発行抑制</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、経常収支比率の改善に努めていく。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65</xdr:row>
      <xdr:rowOff>28787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74350"/>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65</xdr:row>
      <xdr:rowOff>141394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730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141394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7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133350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489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令和２年度と比較して、新型コロナウイルス感染症対応の会計年度任用職員の増加等により人件費は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億円増加しており、物件費についても新型コロナウイルス感染症予防接種費等により約</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億円増加した結果、人口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9,049</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人件費及び物件費は類似団体と比較しても高く、本市の経常収支比率を悪化させる要因の一つになっているが、人口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人当たり人件費・物件費等決算額は、住民基本台帳人口が類似団体中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番目となっているため、類似団体の平均程度となっている。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59720</xdr:rowOff>
    </xdr:from>
    <xdr:to>
      <xdr:col>23</xdr:col>
      <xdr:colOff>133350</xdr:colOff>
      <xdr:row>83</xdr:row>
      <xdr:rowOff>70230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8620"/>
          <a:ext cx="8382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51984</xdr:rowOff>
    </xdr:from>
    <xdr:to>
      <xdr:col>19</xdr:col>
      <xdr:colOff>133350</xdr:colOff>
      <xdr:row>82</xdr:row>
      <xdr:rowOff>59720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9434"/>
          <a:ext cx="889000" cy="1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7003</xdr:rowOff>
    </xdr:from>
    <xdr:to>
      <xdr:col>15</xdr:col>
      <xdr:colOff>82550</xdr:colOff>
      <xdr:row>81</xdr:row>
      <xdr:rowOff>51984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94453"/>
          <a:ext cx="889000" cy="4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7003</xdr:rowOff>
    </xdr:from>
    <xdr:to>
      <xdr:col>11</xdr:col>
      <xdr:colOff>31750</xdr:colOff>
      <xdr:row>81</xdr:row>
      <xdr:rowOff>15850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89445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19430</xdr:rowOff>
    </xdr:from>
    <xdr:to>
      <xdr:col>23</xdr:col>
      <xdr:colOff>184150</xdr:colOff>
      <xdr:row>83</xdr:row>
      <xdr:rowOff>121030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35957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8920</xdr:rowOff>
    </xdr:from>
    <xdr:to>
      <xdr:col>19</xdr:col>
      <xdr:colOff>184150</xdr:colOff>
      <xdr:row>82</xdr:row>
      <xdr:rowOff>110520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120697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1184</xdr:rowOff>
    </xdr:from>
    <xdr:to>
      <xdr:col>15</xdr:col>
      <xdr:colOff>133350</xdr:colOff>
      <xdr:row>81</xdr:row>
      <xdr:rowOff>102784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112961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127653</xdr:rowOff>
    </xdr:from>
    <xdr:to>
      <xdr:col>11</xdr:col>
      <xdr:colOff>82550</xdr:colOff>
      <xdr:row>81</xdr:row>
      <xdr:rowOff>57803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67980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136500</xdr:rowOff>
    </xdr:from>
    <xdr:to>
      <xdr:col>7</xdr:col>
      <xdr:colOff>31750</xdr:colOff>
      <xdr:row>81</xdr:row>
      <xdr:rowOff>66650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76827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船橋市の一般行政職に適用する給料表は、平成２６年度に市独自の給料表の継足し部分（国家公務員の俸給表の最高号給を超える部分）を廃止したことにより、国家公務員の俸給表と全く同じ構造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67129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業務の効率化や民間委託の推進等による定員の適正化を進め、集中改革プラン期間（平成１７年～平成２２年の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年間）に約</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％の削減を実施した。人口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6.06</a:t>
          </a:r>
          <a:r>
            <a:rPr kumimoji="1" lang="ja-JP" altLang="en-US" sz="1300">
              <a:latin typeface="ＭＳ Ｐゴシック" panose="020B0600070205080204" pitchFamily="50" charset="-128"/>
              <a:ea typeface="ＭＳ Ｐゴシック" panose="020B0600070205080204" pitchFamily="50" charset="-128"/>
            </a:rPr>
            <a:t>人と令和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年度より低下し、類似団体の平均を下回る状況が続いている。　</a:t>
          </a:r>
        </a:p>
        <a:p>
          <a:r>
            <a:rPr kumimoji="1" lang="ja-JP" altLang="en-US" sz="1300">
              <a:latin typeface="ＭＳ Ｐゴシック" panose="020B0600070205080204" pitchFamily="50" charset="-128"/>
              <a:ea typeface="ＭＳ Ｐゴシック" panose="020B0600070205080204" pitchFamily="50" charset="-128"/>
            </a:rPr>
            <a:t>　今後も引き続き、行政需要の増加等に適切に対応しながら、本市の実情に応じた適正な定員管理に努めていく。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129963</xdr:rowOff>
    </xdr:from>
    <xdr:to>
      <xdr:col>81</xdr:col>
      <xdr:colOff>44450</xdr:colOff>
      <xdr:row>60</xdr:row>
      <xdr:rowOff>133985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1696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133985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2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150071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209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142029</xdr:rowOff>
    </xdr:from>
    <xdr:to>
      <xdr:col>68</xdr:col>
      <xdr:colOff>152400</xdr:colOff>
      <xdr:row>60</xdr:row>
      <xdr:rowOff>150071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290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99271</xdr:rowOff>
    </xdr:from>
    <xdr:to>
      <xdr:col>68</xdr:col>
      <xdr:colOff>203200</xdr:colOff>
      <xdr:row>61</xdr:row>
      <xdr:rowOff>29421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39598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に取り組んできた老朽化施設の建替えや改修、小学校の新設、清掃工場の建替え等による市債の発行により、公債費は増加の見込みであったが、普通建設事業の精査・見直しを行うなど、市債の発行抑制に努めた結果、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年程度は公債費は横ばいとなっていく予定である。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57679</xdr:rowOff>
    </xdr:from>
    <xdr:to>
      <xdr:col>81</xdr:col>
      <xdr:colOff>44450</xdr:colOff>
      <xdr:row>38</xdr:row>
      <xdr:rowOff>158221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572779"/>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108479</xdr:rowOff>
    </xdr:from>
    <xdr:to>
      <xdr:col>77</xdr:col>
      <xdr:colOff>44450</xdr:colOff>
      <xdr:row>38</xdr:row>
      <xdr:rowOff>57679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4521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108479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38175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38100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a:off x="13512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107421</xdr:rowOff>
    </xdr:from>
    <xdr:to>
      <xdr:col>81</xdr:col>
      <xdr:colOff>95250</xdr:colOff>
      <xdr:row>39</xdr:row>
      <xdr:rowOff>37571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123948</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6879</xdr:rowOff>
    </xdr:from>
    <xdr:to>
      <xdr:col>77</xdr:col>
      <xdr:colOff>95250</xdr:colOff>
      <xdr:row>38</xdr:row>
      <xdr:rowOff>108479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118656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29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57679</xdr:rowOff>
    </xdr:from>
    <xdr:to>
      <xdr:col>73</xdr:col>
      <xdr:colOff>44450</xdr:colOff>
      <xdr:row>37</xdr:row>
      <xdr:rowOff>159279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169456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17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や地方消費税交付金が予算額を大きく上回ったため、財源調整基金からの繰り入れが不要となったこと、公共施設保全等基金に積み立てをしたことにより、充当可能基金が大きく増加し、将来負担比率が減少した。類似団体の平均や全国平均と比べても良い比率ではあるが、今後も堅実な財政運営に努め、将来の財政需要に備え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95038</xdr:rowOff>
    </xdr:from>
    <xdr:to>
      <xdr:col>81</xdr:col>
      <xdr:colOff>44450</xdr:colOff>
      <xdr:row>14</xdr:row>
      <xdr:rowOff>165820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95338"/>
          <a:ext cx="8382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164211</xdr:rowOff>
    </xdr:from>
    <xdr:to>
      <xdr:col>77</xdr:col>
      <xdr:colOff>44450</xdr:colOff>
      <xdr:row>14</xdr:row>
      <xdr:rowOff>165820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6451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96647</xdr:rowOff>
    </xdr:from>
    <xdr:to>
      <xdr:col>72</xdr:col>
      <xdr:colOff>203200</xdr:colOff>
      <xdr:row>14</xdr:row>
      <xdr:rowOff>164211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49694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30692</xdr:rowOff>
    </xdr:from>
    <xdr:to>
      <xdr:col>68</xdr:col>
      <xdr:colOff>152400</xdr:colOff>
      <xdr:row>14</xdr:row>
      <xdr:rowOff>96647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430992"/>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44238</xdr:rowOff>
    </xdr:from>
    <xdr:to>
      <xdr:col>81</xdr:col>
      <xdr:colOff>95250</xdr:colOff>
      <xdr:row>14</xdr:row>
      <xdr:rowOff>145838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136965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3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115020</xdr:rowOff>
    </xdr:from>
    <xdr:to>
      <xdr:col>77</xdr:col>
      <xdr:colOff>95250</xdr:colOff>
      <xdr:row>15</xdr:row>
      <xdr:rowOff>45170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55347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28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113411</xdr:rowOff>
    </xdr:from>
    <xdr:to>
      <xdr:col>73</xdr:col>
      <xdr:colOff>44450</xdr:colOff>
      <xdr:row>15</xdr:row>
      <xdr:rowOff>43561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53738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45847</xdr:rowOff>
    </xdr:from>
    <xdr:to>
      <xdr:col>68</xdr:col>
      <xdr:colOff>203200</xdr:colOff>
      <xdr:row>14</xdr:row>
      <xdr:rowOff>147447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157624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151342</xdr:rowOff>
    </xdr:from>
    <xdr:to>
      <xdr:col>64</xdr:col>
      <xdr:colOff>152400</xdr:colOff>
      <xdr:row>14</xdr:row>
      <xdr:rowOff>81492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91669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645,718
627,241
85.62
253,140,520
242,389,403
10,084,947
125,918,304
186,179,391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人当たり人件費決算額及び人口千人当たり職員数は類似団体に比べ低いものの、人件費の構成比が類似団体に比べ高い理由は、国の定める地域手当の支給率が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％と類似団体と比べて高い地域であること等が挙げられる。</a:t>
          </a:r>
        </a:p>
        <a:p>
          <a:r>
            <a:rPr kumimoji="1" lang="ja-JP" altLang="en-US" sz="1200">
              <a:latin typeface="ＭＳ Ｐゴシック" panose="020B0600070205080204" pitchFamily="50" charset="-128"/>
              <a:ea typeface="ＭＳ Ｐゴシック" panose="020B0600070205080204" pitchFamily="50" charset="-128"/>
            </a:rPr>
            <a:t>給料表の継足し部分の廃止等、市独自の制度について給与の適正化を図った後、人件費の経常収支比率は横ばい傾向にあるが、今後も引き続き人事院勧告に準拠し給与の適正化に努めていく。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1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3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ポイント上回っており、本市の経常収支比率を悪化させる要因となっている。</a:t>
          </a:r>
        </a:p>
        <a:p>
          <a:r>
            <a:rPr kumimoji="1" lang="ja-JP" altLang="en-US" sz="1300">
              <a:latin typeface="ＭＳ Ｐゴシック" panose="020B0600070205080204" pitchFamily="50" charset="-128"/>
              <a:ea typeface="ＭＳ Ｐゴシック" panose="020B0600070205080204" pitchFamily="50" charset="-128"/>
            </a:rPr>
            <a:t>扶助費や公債費とは異なり、事務事業の見直し等により一定程度の経費削減は可能であると考えられる。</a:t>
          </a:r>
        </a:p>
        <a:p>
          <a:r>
            <a:rPr kumimoji="1" lang="ja-JP" altLang="en-US" sz="1300">
              <a:latin typeface="ＭＳ Ｐゴシック" panose="020B0600070205080204" pitchFamily="50" charset="-128"/>
              <a:ea typeface="ＭＳ Ｐゴシック" panose="020B0600070205080204" pitchFamily="50" charset="-128"/>
            </a:rPr>
            <a:t>なお、全国平均と千葉県平均も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ポイント差があることから、地域的な要因も考えられる。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105229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824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91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9978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45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42636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67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163286</xdr:rowOff>
    </xdr:from>
    <xdr:to>
      <xdr:col>65</xdr:col>
      <xdr:colOff>53975</xdr:colOff>
      <xdr:row>19</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78213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令和２年度に引き続き、新型コロナウイルス感染症の影響に伴うサービスの利用控えにより、例年より低い状況が続いている。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しかし、減少要因は一過性のものであり、扶助費の性質上、今後も増加傾向であると思われるため、各種手当の見直しなどにより、適正化に努めていきたい。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0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13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82550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維持補修費であるが、平成３０年度の下水道事業の法適用化に伴い、一般会計からの繰出金が出資金、補助費等に変更となったことから全国平均や類似団体平均を下回ったが、今後も税収を主な財源とする普通会計の負担を減らしていくため、より一層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79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95250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59</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42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44450</xdr:rowOff>
    </xdr:from>
    <xdr:to>
      <xdr:col>74</xdr:col>
      <xdr:colOff>31750</xdr:colOff>
      <xdr:row>57</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類似団体の平均を上回っている状況だが、下水道事業会計への負担金が年々減少しており、令和２年度と比較して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2089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37</xdr:row>
      <xdr:rowOff>33274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65444"/>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41419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4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103141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臨時財政対策債の償還分等の増加による公債費の増加によって年々増加傾向となっている。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普通建設事業の精査・見直しを行うなど、市債の発行抑制に努め、適正化に努めていきたい。</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66039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76</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8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123190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36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公債費以外の経常収支比率は人件費、物件費及び補助費等の影響により、類似団体平均より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ポイントも上回っている。</a:t>
          </a:r>
        </a:p>
        <a:p>
          <a:r>
            <a:rPr kumimoji="1" lang="ja-JP" altLang="en-US" sz="1300">
              <a:latin typeface="ＭＳ Ｐゴシック" panose="020B0600070205080204" pitchFamily="50" charset="-128"/>
              <a:ea typeface="ＭＳ Ｐゴシック" panose="020B0600070205080204" pitchFamily="50" charset="-128"/>
            </a:rPr>
            <a:t>公債費では類似団体の平均を下回っているため、本市の経常収支比率に悪影響を与えている人件費、物件費及び補助費等の経常一般財源の抑制に努め、経常収支比率の改善を図る。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79</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12648"/>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915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829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80</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673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124206</xdr:rowOff>
    </xdr:from>
    <xdr:to>
      <xdr:col>69</xdr:col>
      <xdr:colOff>142875</xdr:colOff>
      <xdr:row>80</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49078</xdr:rowOff>
    </xdr:from>
    <xdr:to>
      <xdr:col>29</xdr:col>
      <xdr:colOff>127000</xdr:colOff>
      <xdr:row>17</xdr:row>
      <xdr:rowOff>72395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1353"/>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72395</xdr:rowOff>
    </xdr:from>
    <xdr:to>
      <xdr:col>26</xdr:col>
      <xdr:colOff>50800</xdr:colOff>
      <xdr:row>18</xdr:row>
      <xdr:rowOff>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34670"/>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386</xdr:rowOff>
    </xdr:from>
    <xdr:to>
      <xdr:col>22</xdr:col>
      <xdr:colOff>114300</xdr:colOff>
      <xdr:row>18</xdr:row>
      <xdr:rowOff>19360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34111"/>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13233</xdr:rowOff>
    </xdr:from>
    <xdr:to>
      <xdr:col>18</xdr:col>
      <xdr:colOff>177800</xdr:colOff>
      <xdr:row>18</xdr:row>
      <xdr:rowOff>19360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46958"/>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169728</xdr:rowOff>
    </xdr:from>
    <xdr:to>
      <xdr:col>29</xdr:col>
      <xdr:colOff>177800</xdr:colOff>
      <xdr:row>17</xdr:row>
      <xdr:rowOff>99878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60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141805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3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21595</xdr:rowOff>
    </xdr:from>
    <xdr:to>
      <xdr:col>26</xdr:col>
      <xdr:colOff>101600</xdr:colOff>
      <xdr:row>17</xdr:row>
      <xdr:rowOff>123195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8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107972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7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121036</xdr:rowOff>
    </xdr:from>
    <xdr:to>
      <xdr:col>22</xdr:col>
      <xdr:colOff>165100</xdr:colOff>
      <xdr:row>18</xdr:row>
      <xdr:rowOff>51186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8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35963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6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140010</xdr:rowOff>
    </xdr:from>
    <xdr:to>
      <xdr:col>19</xdr:col>
      <xdr:colOff>38100</xdr:colOff>
      <xdr:row>18</xdr:row>
      <xdr:rowOff>70160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54937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18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133883</xdr:rowOff>
    </xdr:from>
    <xdr:to>
      <xdr:col>15</xdr:col>
      <xdr:colOff>101600</xdr:colOff>
      <xdr:row>18</xdr:row>
      <xdr:rowOff>64033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334873</xdr:rowOff>
    </xdr:from>
    <xdr:to>
      <xdr:col>29</xdr:col>
      <xdr:colOff>127000</xdr:colOff>
      <xdr:row>36</xdr:row>
      <xdr:rowOff>32321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45223"/>
          <a:ext cx="6477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32321</xdr:rowOff>
    </xdr:from>
    <xdr:to>
      <xdr:col>26</xdr:col>
      <xdr:colOff>50800</xdr:colOff>
      <xdr:row>36</xdr:row>
      <xdr:rowOff>82842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85571"/>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82842</xdr:rowOff>
    </xdr:from>
    <xdr:to>
      <xdr:col>22</xdr:col>
      <xdr:colOff>114300</xdr:colOff>
      <xdr:row>37</xdr:row>
      <xdr:rowOff>24168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36092"/>
          <a:ext cx="698500" cy="1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24168</xdr:rowOff>
    </xdr:from>
    <xdr:to>
      <xdr:col>18</xdr:col>
      <xdr:colOff>177800</xdr:colOff>
      <xdr:row>37</xdr:row>
      <xdr:rowOff>74499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48868"/>
          <a:ext cx="698500" cy="50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9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256150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324421</xdr:rowOff>
    </xdr:from>
    <xdr:to>
      <xdr:col>26</xdr:col>
      <xdr:colOff>101600</xdr:colOff>
      <xdr:row>36</xdr:row>
      <xdr:rowOff>83121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67898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32042</xdr:rowOff>
    </xdr:from>
    <xdr:to>
      <xdr:col>22</xdr:col>
      <xdr:colOff>165100</xdr:colOff>
      <xdr:row>36</xdr:row>
      <xdr:rowOff>133642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8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118419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144818</xdr:rowOff>
    </xdr:from>
    <xdr:to>
      <xdr:col>19</xdr:col>
      <xdr:colOff>38100</xdr:colOff>
      <xdr:row>37</xdr:row>
      <xdr:rowOff>74968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98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59745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8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23699</xdr:rowOff>
    </xdr:from>
    <xdr:to>
      <xdr:col>15</xdr:col>
      <xdr:colOff>101600</xdr:colOff>
      <xdr:row>37</xdr:row>
      <xdr:rowOff>125299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110076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3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645,718
627,241
85.62
253,140,520
242,389,403
10,084,947
125,918,304
186,179,391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153579</xdr:rowOff>
    </xdr:from>
    <xdr:to>
      <xdr:col>24</xdr:col>
      <xdr:colOff>63500</xdr:colOff>
      <xdr:row>35</xdr:row>
      <xdr:rowOff>157727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4329"/>
          <a:ext cx="8382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157727</xdr:rowOff>
    </xdr:from>
    <xdr:to>
      <xdr:col>19</xdr:col>
      <xdr:colOff>177800</xdr:colOff>
      <xdr:row>36</xdr:row>
      <xdr:rowOff>102961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58477"/>
          <a:ext cx="889000" cy="1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99238</xdr:rowOff>
    </xdr:from>
    <xdr:to>
      <xdr:col>15</xdr:col>
      <xdr:colOff>50800</xdr:colOff>
      <xdr:row>36</xdr:row>
      <xdr:rowOff>102961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143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88886</xdr:rowOff>
    </xdr:from>
    <xdr:to>
      <xdr:col>10</xdr:col>
      <xdr:colOff>114300</xdr:colOff>
      <xdr:row>36</xdr:row>
      <xdr:rowOff>99238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108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102779</xdr:rowOff>
    </xdr:from>
    <xdr:to>
      <xdr:col>24</xdr:col>
      <xdr:colOff>114300</xdr:colOff>
      <xdr:row>36</xdr:row>
      <xdr:rowOff>32929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81206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106927</xdr:rowOff>
    </xdr:from>
    <xdr:to>
      <xdr:col>20</xdr:col>
      <xdr:colOff>38100</xdr:colOff>
      <xdr:row>36</xdr:row>
      <xdr:rowOff>37077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28204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52161</xdr:rowOff>
    </xdr:from>
    <xdr:to>
      <xdr:col>15</xdr:col>
      <xdr:colOff>101600</xdr:colOff>
      <xdr:row>36</xdr:row>
      <xdr:rowOff>153761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144888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48438</xdr:rowOff>
    </xdr:from>
    <xdr:to>
      <xdr:col>10</xdr:col>
      <xdr:colOff>165100</xdr:colOff>
      <xdr:row>36</xdr:row>
      <xdr:rowOff>150038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141165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38086</xdr:rowOff>
    </xdr:from>
    <xdr:to>
      <xdr:col>6</xdr:col>
      <xdr:colOff>38100</xdr:colOff>
      <xdr:row>36</xdr:row>
      <xdr:rowOff>139686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130813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144239</xdr:rowOff>
    </xdr:from>
    <xdr:to>
      <xdr:col>24</xdr:col>
      <xdr:colOff>63500</xdr:colOff>
      <xdr:row>56</xdr:row>
      <xdr:rowOff>97279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02539"/>
          <a:ext cx="838200" cy="29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97279</xdr:rowOff>
    </xdr:from>
    <xdr:to>
      <xdr:col>19</xdr:col>
      <xdr:colOff>177800</xdr:colOff>
      <xdr:row>57</xdr:row>
      <xdr:rowOff>102079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98479"/>
          <a:ext cx="8890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102079</xdr:rowOff>
    </xdr:from>
    <xdr:to>
      <xdr:col>15</xdr:col>
      <xdr:colOff>50800</xdr:colOff>
      <xdr:row>57</xdr:row>
      <xdr:rowOff>162920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4729"/>
          <a:ext cx="8890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156649</xdr:rowOff>
    </xdr:from>
    <xdr:to>
      <xdr:col>10</xdr:col>
      <xdr:colOff>114300</xdr:colOff>
      <xdr:row>57</xdr:row>
      <xdr:rowOff>162920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29299"/>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93439</xdr:rowOff>
    </xdr:from>
    <xdr:to>
      <xdr:col>24</xdr:col>
      <xdr:colOff>114300</xdr:colOff>
      <xdr:row>55</xdr:row>
      <xdr:rowOff>23589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116316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46479</xdr:rowOff>
    </xdr:from>
    <xdr:to>
      <xdr:col>20</xdr:col>
      <xdr:colOff>38100</xdr:colOff>
      <xdr:row>56</xdr:row>
      <xdr:rowOff>148079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4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164606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2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51279</xdr:rowOff>
    </xdr:from>
    <xdr:to>
      <xdr:col>15</xdr:col>
      <xdr:colOff>101600</xdr:colOff>
      <xdr:row>57</xdr:row>
      <xdr:rowOff>152879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144006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1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112120</xdr:rowOff>
    </xdr:from>
    <xdr:to>
      <xdr:col>10</xdr:col>
      <xdr:colOff>165100</xdr:colOff>
      <xdr:row>58</xdr:row>
      <xdr:rowOff>42270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33397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105849</xdr:rowOff>
    </xdr:from>
    <xdr:to>
      <xdr:col>6</xdr:col>
      <xdr:colOff>38100</xdr:colOff>
      <xdr:row>58</xdr:row>
      <xdr:rowOff>35999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52526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5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25172</xdr:rowOff>
    </xdr:from>
    <xdr:to>
      <xdr:col>24</xdr:col>
      <xdr:colOff>63500</xdr:colOff>
      <xdr:row>78</xdr:row>
      <xdr:rowOff>48169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8272"/>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25172</xdr:rowOff>
    </xdr:from>
    <xdr:to>
      <xdr:col>19</xdr:col>
      <xdr:colOff>177800</xdr:colOff>
      <xdr:row>78</xdr:row>
      <xdr:rowOff>32303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8272"/>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32303</xdr:rowOff>
    </xdr:from>
    <xdr:to>
      <xdr:col>15</xdr:col>
      <xdr:colOff>50800</xdr:colOff>
      <xdr:row>78</xdr:row>
      <xdr:rowOff>32486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540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28738</xdr:rowOff>
    </xdr:from>
    <xdr:to>
      <xdr:col>10</xdr:col>
      <xdr:colOff>114300</xdr:colOff>
      <xdr:row>78</xdr:row>
      <xdr:rowOff>32486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1838"/>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168819</xdr:rowOff>
    </xdr:from>
    <xdr:to>
      <xdr:col>24</xdr:col>
      <xdr:colOff>114300</xdr:colOff>
      <xdr:row>78</xdr:row>
      <xdr:rowOff>98969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83746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145822</xdr:rowOff>
    </xdr:from>
    <xdr:to>
      <xdr:col>20</xdr:col>
      <xdr:colOff>38100</xdr:colOff>
      <xdr:row>78</xdr:row>
      <xdr:rowOff>75972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152953</xdr:rowOff>
    </xdr:from>
    <xdr:to>
      <xdr:col>15</xdr:col>
      <xdr:colOff>101600</xdr:colOff>
      <xdr:row>78</xdr:row>
      <xdr:rowOff>83103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74230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153136</xdr:rowOff>
    </xdr:from>
    <xdr:to>
      <xdr:col>10</xdr:col>
      <xdr:colOff>165100</xdr:colOff>
      <xdr:row>78</xdr:row>
      <xdr:rowOff>83286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74413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149388</xdr:rowOff>
    </xdr:from>
    <xdr:to>
      <xdr:col>6</xdr:col>
      <xdr:colOff>38100</xdr:colOff>
      <xdr:row>78</xdr:row>
      <xdr:rowOff>79538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70665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4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52806</xdr:rowOff>
    </xdr:from>
    <xdr:to>
      <xdr:col>24</xdr:col>
      <xdr:colOff>63500</xdr:colOff>
      <xdr:row>99</xdr:row>
      <xdr:rowOff>8483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3456"/>
          <a:ext cx="838200" cy="2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8483</xdr:rowOff>
    </xdr:from>
    <xdr:to>
      <xdr:col>19</xdr:col>
      <xdr:colOff>177800</xdr:colOff>
      <xdr:row>99</xdr:row>
      <xdr:rowOff>46177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82033"/>
          <a:ext cx="889000" cy="3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46177</xdr:rowOff>
    </xdr:from>
    <xdr:to>
      <xdr:col>15</xdr:col>
      <xdr:colOff>50800</xdr:colOff>
      <xdr:row>99</xdr:row>
      <xdr:rowOff>103760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19727"/>
          <a:ext cx="889000" cy="5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103760</xdr:rowOff>
    </xdr:from>
    <xdr:to>
      <xdr:col>10</xdr:col>
      <xdr:colOff>114300</xdr:colOff>
      <xdr:row>99</xdr:row>
      <xdr:rowOff>115912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77310"/>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2006</xdr:rowOff>
    </xdr:from>
    <xdr:to>
      <xdr:col>24</xdr:col>
      <xdr:colOff>114300</xdr:colOff>
      <xdr:row>97</xdr:row>
      <xdr:rowOff>103606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151883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129133</xdr:rowOff>
    </xdr:from>
    <xdr:to>
      <xdr:col>20</xdr:col>
      <xdr:colOff>38100</xdr:colOff>
      <xdr:row>99</xdr:row>
      <xdr:rowOff>59283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50410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166827</xdr:rowOff>
    </xdr:from>
    <xdr:to>
      <xdr:col>15</xdr:col>
      <xdr:colOff>101600</xdr:colOff>
      <xdr:row>99</xdr:row>
      <xdr:rowOff>96977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88104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52960</xdr:rowOff>
    </xdr:from>
    <xdr:to>
      <xdr:col>10</xdr:col>
      <xdr:colOff>165100</xdr:colOff>
      <xdr:row>99</xdr:row>
      <xdr:rowOff>154560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145687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65112</xdr:rowOff>
    </xdr:from>
    <xdr:to>
      <xdr:col>6</xdr:col>
      <xdr:colOff>38100</xdr:colOff>
      <xdr:row>99</xdr:row>
      <xdr:rowOff>166712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157839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135683</xdr:rowOff>
    </xdr:from>
    <xdr:to>
      <xdr:col>55</xdr:col>
      <xdr:colOff>0</xdr:colOff>
      <xdr:row>36</xdr:row>
      <xdr:rowOff>166947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79183"/>
          <a:ext cx="838200" cy="105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135683</xdr:rowOff>
    </xdr:from>
    <xdr:to>
      <xdr:col>50</xdr:col>
      <xdr:colOff>114300</xdr:colOff>
      <xdr:row>37</xdr:row>
      <xdr:rowOff>127421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79183"/>
          <a:ext cx="889000" cy="11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127421</xdr:rowOff>
    </xdr:from>
    <xdr:to>
      <xdr:col>45</xdr:col>
      <xdr:colOff>177800</xdr:colOff>
      <xdr:row>37</xdr:row>
      <xdr:rowOff>132407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71071"/>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132407</xdr:rowOff>
    </xdr:from>
    <xdr:to>
      <xdr:col>41</xdr:col>
      <xdr:colOff>50800</xdr:colOff>
      <xdr:row>38</xdr:row>
      <xdr:rowOff>77368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76057"/>
          <a:ext cx="889000" cy="1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116147</xdr:rowOff>
    </xdr:from>
    <xdr:to>
      <xdr:col>55</xdr:col>
      <xdr:colOff>50800</xdr:colOff>
      <xdr:row>37</xdr:row>
      <xdr:rowOff>46297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139024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3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84883</xdr:rowOff>
    </xdr:from>
    <xdr:to>
      <xdr:col>50</xdr:col>
      <xdr:colOff>165100</xdr:colOff>
      <xdr:row>31</xdr:row>
      <xdr:rowOff>15033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6160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76621</xdr:rowOff>
    </xdr:from>
    <xdr:to>
      <xdr:col>46</xdr:col>
      <xdr:colOff>38100</xdr:colOff>
      <xdr:row>38</xdr:row>
      <xdr:rowOff>6771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169348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81607</xdr:rowOff>
    </xdr:from>
    <xdr:to>
      <xdr:col>41</xdr:col>
      <xdr:colOff>101600</xdr:colOff>
      <xdr:row>38</xdr:row>
      <xdr:rowOff>11757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26568</xdr:rowOff>
    </xdr:from>
    <xdr:to>
      <xdr:col>36</xdr:col>
      <xdr:colOff>165100</xdr:colOff>
      <xdr:row>38</xdr:row>
      <xdr:rowOff>128168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119295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44317</xdr:rowOff>
    </xdr:from>
    <xdr:to>
      <xdr:col>55</xdr:col>
      <xdr:colOff>0</xdr:colOff>
      <xdr:row>59</xdr:row>
      <xdr:rowOff>28981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88417"/>
          <a:ext cx="838200" cy="15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13741</xdr:rowOff>
    </xdr:from>
    <xdr:to>
      <xdr:col>50</xdr:col>
      <xdr:colOff>114300</xdr:colOff>
      <xdr:row>58</xdr:row>
      <xdr:rowOff>44317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86391"/>
          <a:ext cx="889000" cy="20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121965</xdr:rowOff>
    </xdr:from>
    <xdr:to>
      <xdr:col>45</xdr:col>
      <xdr:colOff>177800</xdr:colOff>
      <xdr:row>57</xdr:row>
      <xdr:rowOff>13741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723165"/>
          <a:ext cx="889000" cy="6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158636</xdr:rowOff>
    </xdr:from>
    <xdr:to>
      <xdr:col>41</xdr:col>
      <xdr:colOff>50800</xdr:colOff>
      <xdr:row>56</xdr:row>
      <xdr:rowOff>121965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88386"/>
          <a:ext cx="889000" cy="13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149631</xdr:rowOff>
    </xdr:from>
    <xdr:to>
      <xdr:col>55</xdr:col>
      <xdr:colOff>50800</xdr:colOff>
      <xdr:row>59</xdr:row>
      <xdr:rowOff>79781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64558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164967</xdr:rowOff>
    </xdr:from>
    <xdr:to>
      <xdr:col>50</xdr:col>
      <xdr:colOff>165100</xdr:colOff>
      <xdr:row>58</xdr:row>
      <xdr:rowOff>95117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86244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134391</xdr:rowOff>
    </xdr:from>
    <xdr:to>
      <xdr:col>46</xdr:col>
      <xdr:colOff>38100</xdr:colOff>
      <xdr:row>57</xdr:row>
      <xdr:rowOff>64541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55668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71165</xdr:rowOff>
    </xdr:from>
    <xdr:to>
      <xdr:col>41</xdr:col>
      <xdr:colOff>101600</xdr:colOff>
      <xdr:row>57</xdr:row>
      <xdr:rowOff>1315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163892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107836</xdr:rowOff>
    </xdr:from>
    <xdr:to>
      <xdr:col>36</xdr:col>
      <xdr:colOff>165100</xdr:colOff>
      <xdr:row>56</xdr:row>
      <xdr:rowOff>37986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54513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114815</xdr:rowOff>
    </xdr:from>
    <xdr:to>
      <xdr:col>55</xdr:col>
      <xdr:colOff>0</xdr:colOff>
      <xdr:row>79</xdr:row>
      <xdr:rowOff>27294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16465"/>
          <a:ext cx="838200" cy="2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114815</xdr:rowOff>
    </xdr:from>
    <xdr:to>
      <xdr:col>50</xdr:col>
      <xdr:colOff>114300</xdr:colOff>
      <xdr:row>78</xdr:row>
      <xdr:rowOff>94373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16465"/>
          <a:ext cx="889000" cy="15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39670</xdr:rowOff>
    </xdr:from>
    <xdr:to>
      <xdr:col>45</xdr:col>
      <xdr:colOff>177800</xdr:colOff>
      <xdr:row>78</xdr:row>
      <xdr:rowOff>94373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12770"/>
          <a:ext cx="889000" cy="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35426</xdr:rowOff>
    </xdr:from>
    <xdr:to>
      <xdr:col>41</xdr:col>
      <xdr:colOff>50800</xdr:colOff>
      <xdr:row>78</xdr:row>
      <xdr:rowOff>39670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08526"/>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147944</xdr:rowOff>
    </xdr:from>
    <xdr:to>
      <xdr:col>55</xdr:col>
      <xdr:colOff>50800</xdr:colOff>
      <xdr:row>79</xdr:row>
      <xdr:rowOff>78094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62871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3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64015</xdr:rowOff>
    </xdr:from>
    <xdr:to>
      <xdr:col>50</xdr:col>
      <xdr:colOff>165100</xdr:colOff>
      <xdr:row>77</xdr:row>
      <xdr:rowOff>165615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156742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43573</xdr:rowOff>
    </xdr:from>
    <xdr:to>
      <xdr:col>46</xdr:col>
      <xdr:colOff>38100</xdr:colOff>
      <xdr:row>78</xdr:row>
      <xdr:rowOff>145173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136300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0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160320</xdr:rowOff>
    </xdr:from>
    <xdr:to>
      <xdr:col>41</xdr:col>
      <xdr:colOff>101600</xdr:colOff>
      <xdr:row>78</xdr:row>
      <xdr:rowOff>90470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3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81597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45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156076</xdr:rowOff>
    </xdr:from>
    <xdr:to>
      <xdr:col>36</xdr:col>
      <xdr:colOff>165100</xdr:colOff>
      <xdr:row>78</xdr:row>
      <xdr:rowOff>86226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77353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5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111182</xdr:rowOff>
    </xdr:from>
    <xdr:to>
      <xdr:col>55</xdr:col>
      <xdr:colOff>0</xdr:colOff>
      <xdr:row>97</xdr:row>
      <xdr:rowOff>118841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41832"/>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9740</xdr:rowOff>
    </xdr:from>
    <xdr:to>
      <xdr:col>50</xdr:col>
      <xdr:colOff>114300</xdr:colOff>
      <xdr:row>97</xdr:row>
      <xdr:rowOff>111182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468940"/>
          <a:ext cx="889000" cy="2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137091</xdr:rowOff>
    </xdr:from>
    <xdr:to>
      <xdr:col>45</xdr:col>
      <xdr:colOff>177800</xdr:colOff>
      <xdr:row>96</xdr:row>
      <xdr:rowOff>9740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424841"/>
          <a:ext cx="889000" cy="4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137091</xdr:rowOff>
    </xdr:from>
    <xdr:to>
      <xdr:col>41</xdr:col>
      <xdr:colOff>50800</xdr:colOff>
      <xdr:row>95</xdr:row>
      <xdr:rowOff>159379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424841"/>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68041</xdr:rowOff>
    </xdr:from>
    <xdr:to>
      <xdr:col>55</xdr:col>
      <xdr:colOff>50800</xdr:colOff>
      <xdr:row>97</xdr:row>
      <xdr:rowOff>169641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46468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60382</xdr:rowOff>
    </xdr:from>
    <xdr:to>
      <xdr:col>50</xdr:col>
      <xdr:colOff>165100</xdr:colOff>
      <xdr:row>97</xdr:row>
      <xdr:rowOff>161982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153109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130390</xdr:rowOff>
    </xdr:from>
    <xdr:to>
      <xdr:col>46</xdr:col>
      <xdr:colOff>38100</xdr:colOff>
      <xdr:row>96</xdr:row>
      <xdr:rowOff>60540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4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77067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1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86291</xdr:rowOff>
    </xdr:from>
    <xdr:to>
      <xdr:col>41</xdr:col>
      <xdr:colOff>101600</xdr:colOff>
      <xdr:row>96</xdr:row>
      <xdr:rowOff>16441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3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32968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1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108579</xdr:rowOff>
    </xdr:from>
    <xdr:to>
      <xdr:col>36</xdr:col>
      <xdr:colOff>165100</xdr:colOff>
      <xdr:row>96</xdr:row>
      <xdr:rowOff>38729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3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55256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17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62204</xdr:rowOff>
    </xdr:from>
    <xdr:to>
      <xdr:col>85</xdr:col>
      <xdr:colOff>127000</xdr:colOff>
      <xdr:row>77</xdr:row>
      <xdr:rowOff>57375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92404"/>
          <a:ext cx="838200" cy="1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57375</xdr:rowOff>
    </xdr:from>
    <xdr:to>
      <xdr:col>81</xdr:col>
      <xdr:colOff>50800</xdr:colOff>
      <xdr:row>77</xdr:row>
      <xdr:rowOff>125612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259025"/>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125612</xdr:rowOff>
    </xdr:from>
    <xdr:to>
      <xdr:col>76</xdr:col>
      <xdr:colOff>114300</xdr:colOff>
      <xdr:row>78</xdr:row>
      <xdr:rowOff>4969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327262"/>
          <a:ext cx="889000" cy="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4969</xdr:rowOff>
    </xdr:from>
    <xdr:to>
      <xdr:col>71</xdr:col>
      <xdr:colOff>177800</xdr:colOff>
      <xdr:row>78</xdr:row>
      <xdr:rowOff>47289</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378069"/>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11404</xdr:rowOff>
    </xdr:from>
    <xdr:to>
      <xdr:col>85</xdr:col>
      <xdr:colOff>177800</xdr:colOff>
      <xdr:row>76</xdr:row>
      <xdr:rowOff>113004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161281</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2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6575</xdr:rowOff>
    </xdr:from>
    <xdr:to>
      <xdr:col>81</xdr:col>
      <xdr:colOff>101600</xdr:colOff>
      <xdr:row>77</xdr:row>
      <xdr:rowOff>108175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2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99302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3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74812</xdr:rowOff>
    </xdr:from>
    <xdr:to>
      <xdr:col>76</xdr:col>
      <xdr:colOff>165100</xdr:colOff>
      <xdr:row>78</xdr:row>
      <xdr:rowOff>4962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27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167539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3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125619</xdr:rowOff>
    </xdr:from>
    <xdr:to>
      <xdr:col>72</xdr:col>
      <xdr:colOff>38100</xdr:colOff>
      <xdr:row>78</xdr:row>
      <xdr:rowOff>55769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3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46896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4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167939</xdr:rowOff>
    </xdr:from>
    <xdr:to>
      <xdr:col>67</xdr:col>
      <xdr:colOff>101600</xdr:colOff>
      <xdr:row>78</xdr:row>
      <xdr:rowOff>98089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3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89216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4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30735</xdr:rowOff>
    </xdr:from>
    <xdr:to>
      <xdr:col>85</xdr:col>
      <xdr:colOff>127000</xdr:colOff>
      <xdr:row>99</xdr:row>
      <xdr:rowOff>36830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832835"/>
          <a:ext cx="838200" cy="17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36830</xdr:rowOff>
    </xdr:from>
    <xdr:to>
      <xdr:col>81</xdr:col>
      <xdr:colOff>50800</xdr:colOff>
      <xdr:row>99</xdr:row>
      <xdr:rowOff>37554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70103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20256</xdr:rowOff>
    </xdr:from>
    <xdr:to>
      <xdr:col>76</xdr:col>
      <xdr:colOff>114300</xdr:colOff>
      <xdr:row>99</xdr:row>
      <xdr:rowOff>37554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9380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xdr:rowOff>
    </xdr:from>
    <xdr:to>
      <xdr:col>71</xdr:col>
      <xdr:colOff>177800</xdr:colOff>
      <xdr:row>99</xdr:row>
      <xdr:rowOff>20256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03382"/>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151385</xdr:rowOff>
    </xdr:from>
    <xdr:to>
      <xdr:col>85</xdr:col>
      <xdr:colOff>177800</xdr:colOff>
      <xdr:row>98</xdr:row>
      <xdr:rowOff>81535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129812</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6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157480</xdr:rowOff>
    </xdr:from>
    <xdr:to>
      <xdr:col>81</xdr:col>
      <xdr:colOff>101600</xdr:colOff>
      <xdr:row>99</xdr:row>
      <xdr:rowOff>87630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78757</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92017" y="17052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158204</xdr:rowOff>
    </xdr:from>
    <xdr:to>
      <xdr:col>76</xdr:col>
      <xdr:colOff>165100</xdr:colOff>
      <xdr:row>99</xdr:row>
      <xdr:rowOff>88354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79481</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705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140906</xdr:rowOff>
    </xdr:from>
    <xdr:to>
      <xdr:col>72</xdr:col>
      <xdr:colOff>38100</xdr:colOff>
      <xdr:row>99</xdr:row>
      <xdr:rowOff>71056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62183</xdr:rowOff>
    </xdr:from>
    <xdr:ext cx="378565"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514017" y="17035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121932</xdr:rowOff>
    </xdr:from>
    <xdr:to>
      <xdr:col>67</xdr:col>
      <xdr:colOff>101600</xdr:colOff>
      <xdr:row>98</xdr:row>
      <xdr:rowOff>52082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43209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164193</xdr:rowOff>
    </xdr:from>
    <xdr:to>
      <xdr:col>116</xdr:col>
      <xdr:colOff>63500</xdr:colOff>
      <xdr:row>37</xdr:row>
      <xdr:rowOff>129576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336393"/>
          <a:ext cx="8382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164193</xdr:rowOff>
    </xdr:from>
    <xdr:to>
      <xdr:col>111</xdr:col>
      <xdr:colOff>177800</xdr:colOff>
      <xdr:row>37</xdr:row>
      <xdr:rowOff>14623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33639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169092</xdr:rowOff>
    </xdr:from>
    <xdr:to>
      <xdr:col>107</xdr:col>
      <xdr:colOff>50800</xdr:colOff>
      <xdr:row>37</xdr:row>
      <xdr:rowOff>14623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341292"/>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169092</xdr:rowOff>
    </xdr:from>
    <xdr:to>
      <xdr:col>102</xdr:col>
      <xdr:colOff>114300</xdr:colOff>
      <xdr:row>39</xdr:row>
      <xdr:rowOff>71120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341292"/>
          <a:ext cx="889000" cy="4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78776</xdr:rowOff>
    </xdr:from>
    <xdr:to>
      <xdr:col>116</xdr:col>
      <xdr:colOff>114300</xdr:colOff>
      <xdr:row>38</xdr:row>
      <xdr:rowOff>8927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422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57203</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113393</xdr:rowOff>
    </xdr:from>
    <xdr:to>
      <xdr:col>112</xdr:col>
      <xdr:colOff>38100</xdr:colOff>
      <xdr:row>37</xdr:row>
      <xdr:rowOff>43543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2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60070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06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135273</xdr:rowOff>
    </xdr:from>
    <xdr:to>
      <xdr:col>107</xdr:col>
      <xdr:colOff>101600</xdr:colOff>
      <xdr:row>37</xdr:row>
      <xdr:rowOff>65423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81950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118292</xdr:rowOff>
    </xdr:from>
    <xdr:to>
      <xdr:col>102</xdr:col>
      <xdr:colOff>165100</xdr:colOff>
      <xdr:row>37</xdr:row>
      <xdr:rowOff>48442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29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64969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0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20320</xdr:rowOff>
    </xdr:from>
    <xdr:to>
      <xdr:col>98</xdr:col>
      <xdr:colOff>38100</xdr:colOff>
      <xdr:row>39</xdr:row>
      <xdr:rowOff>121920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113047</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79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129928</xdr:rowOff>
    </xdr:from>
    <xdr:to>
      <xdr:col>116</xdr:col>
      <xdr:colOff>63500</xdr:colOff>
      <xdr:row>58</xdr:row>
      <xdr:rowOff>130022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074028"/>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123317</xdr:rowOff>
    </xdr:from>
    <xdr:to>
      <xdr:col>111</xdr:col>
      <xdr:colOff>177800</xdr:colOff>
      <xdr:row>58</xdr:row>
      <xdr:rowOff>129928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6741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115373</xdr:rowOff>
    </xdr:from>
    <xdr:to>
      <xdr:col>107</xdr:col>
      <xdr:colOff>50800</xdr:colOff>
      <xdr:row>58</xdr:row>
      <xdr:rowOff>123317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59473"/>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114916</xdr:rowOff>
    </xdr:from>
    <xdr:to>
      <xdr:col>102</xdr:col>
      <xdr:colOff>114300</xdr:colOff>
      <xdr:row>58</xdr:row>
      <xdr:rowOff>115373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59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79222</xdr:rowOff>
    </xdr:from>
    <xdr:to>
      <xdr:col>116</xdr:col>
      <xdr:colOff>114300</xdr:colOff>
      <xdr:row>59</xdr:row>
      <xdr:rowOff>9372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165599</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93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79128</xdr:rowOff>
    </xdr:from>
    <xdr:to>
      <xdr:col>112</xdr:col>
      <xdr:colOff>38100</xdr:colOff>
      <xdr:row>59</xdr:row>
      <xdr:rowOff>9278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72517</xdr:rowOff>
    </xdr:from>
    <xdr:to>
      <xdr:col>107</xdr:col>
      <xdr:colOff>101600</xdr:colOff>
      <xdr:row>59</xdr:row>
      <xdr:rowOff>2667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165244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64573</xdr:rowOff>
    </xdr:from>
    <xdr:to>
      <xdr:col>102</xdr:col>
      <xdr:colOff>165100</xdr:colOff>
      <xdr:row>58</xdr:row>
      <xdr:rowOff>166173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157300</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64116</xdr:rowOff>
    </xdr:from>
    <xdr:to>
      <xdr:col>98</xdr:col>
      <xdr:colOff>38100</xdr:colOff>
      <xdr:row>58</xdr:row>
      <xdr:rowOff>165716</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156843</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0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42583</xdr:rowOff>
    </xdr:from>
    <xdr:to>
      <xdr:col>116</xdr:col>
      <xdr:colOff>63500</xdr:colOff>
      <xdr:row>77</xdr:row>
      <xdr:rowOff>101524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244233"/>
          <a:ext cx="8382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101524</xdr:rowOff>
    </xdr:from>
    <xdr:to>
      <xdr:col>111</xdr:col>
      <xdr:colOff>177800</xdr:colOff>
      <xdr:row>77</xdr:row>
      <xdr:rowOff>108268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30317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108268</xdr:rowOff>
    </xdr:from>
    <xdr:to>
      <xdr:col>107</xdr:col>
      <xdr:colOff>50800</xdr:colOff>
      <xdr:row>78</xdr:row>
      <xdr:rowOff>20486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30991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130022</xdr:rowOff>
    </xdr:from>
    <xdr:to>
      <xdr:col>102</xdr:col>
      <xdr:colOff>114300</xdr:colOff>
      <xdr:row>78</xdr:row>
      <xdr:rowOff>20486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988772"/>
          <a:ext cx="889000" cy="4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163233</xdr:rowOff>
    </xdr:from>
    <xdr:to>
      <xdr:col>116</xdr:col>
      <xdr:colOff>114300</xdr:colOff>
      <xdr:row>77</xdr:row>
      <xdr:rowOff>93383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141660</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50724</xdr:rowOff>
    </xdr:from>
    <xdr:to>
      <xdr:col>112</xdr:col>
      <xdr:colOff>38100</xdr:colOff>
      <xdr:row>77</xdr:row>
      <xdr:rowOff>152324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143451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3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57468</xdr:rowOff>
    </xdr:from>
    <xdr:to>
      <xdr:col>107</xdr:col>
      <xdr:colOff>101600</xdr:colOff>
      <xdr:row>77</xdr:row>
      <xdr:rowOff>159068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2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150195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3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141136</xdr:rowOff>
    </xdr:from>
    <xdr:to>
      <xdr:col>102</xdr:col>
      <xdr:colOff>165100</xdr:colOff>
      <xdr:row>78</xdr:row>
      <xdr:rowOff>71286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3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62413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4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79222</xdr:rowOff>
    </xdr:from>
    <xdr:to>
      <xdr:col>98</xdr:col>
      <xdr:colOff>38100</xdr:colOff>
      <xdr:row>76</xdr:row>
      <xdr:rowOff>9373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937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0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普通建設事業については行財政改革のもと精査・見直しを進めており、類似団体の平均と比べても抑制できていると考えられる。</a:t>
          </a:r>
        </a:p>
        <a:p>
          <a:r>
            <a:rPr kumimoji="1" lang="ja-JP" altLang="en-US" sz="1300">
              <a:latin typeface="ＭＳ Ｐゴシック" panose="020B0600070205080204" pitchFamily="50" charset="-128"/>
              <a:ea typeface="ＭＳ Ｐゴシック" panose="020B0600070205080204" pitchFamily="50" charset="-128"/>
            </a:rPr>
            <a:t>物件費については、住民１人当たりのコストで見てみると、類似団体を上回っており、本市の経常収支比率を悪化させる要因となっていることから、事務事業の見直しをする必要がある。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千葉県船橋市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645,718
627,241
85.62
253,140,520
242,389,403
10,084,947
125,918,304
186,179,391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27686</xdr:rowOff>
    </xdr:from>
    <xdr:to>
      <xdr:col>24</xdr:col>
      <xdr:colOff>63500</xdr:colOff>
      <xdr:row>37</xdr:row>
      <xdr:rowOff>42926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1336"/>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21590</xdr:rowOff>
    </xdr:from>
    <xdr:to>
      <xdr:col>19</xdr:col>
      <xdr:colOff>177800</xdr:colOff>
      <xdr:row>37</xdr:row>
      <xdr:rowOff>27686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524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166370</xdr:rowOff>
    </xdr:from>
    <xdr:to>
      <xdr:col>15</xdr:col>
      <xdr:colOff>50800</xdr:colOff>
      <xdr:row>37</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8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166370</xdr:rowOff>
    </xdr:from>
    <xdr:to>
      <xdr:col>10</xdr:col>
      <xdr:colOff>114300</xdr:colOff>
      <xdr:row>37</xdr:row>
      <xdr:rowOff>17780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8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163576</xdr:rowOff>
    </xdr:from>
    <xdr:to>
      <xdr:col>24</xdr:col>
      <xdr:colOff>114300</xdr:colOff>
      <xdr:row>37</xdr:row>
      <xdr:rowOff>93726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142003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148336</xdr:rowOff>
    </xdr:from>
    <xdr:to>
      <xdr:col>20</xdr:col>
      <xdr:colOff>38100</xdr:colOff>
      <xdr:row>37</xdr:row>
      <xdr:rowOff>78486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69613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142240</xdr:rowOff>
    </xdr:from>
    <xdr:to>
      <xdr:col>15</xdr:col>
      <xdr:colOff>101600</xdr:colOff>
      <xdr:row>37</xdr:row>
      <xdr:rowOff>72390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63517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115570</xdr:rowOff>
    </xdr:from>
    <xdr:to>
      <xdr:col>10</xdr:col>
      <xdr:colOff>165100</xdr:colOff>
      <xdr:row>37</xdr:row>
      <xdr:rowOff>45720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36847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138430</xdr:rowOff>
    </xdr:from>
    <xdr:to>
      <xdr:col>6</xdr:col>
      <xdr:colOff>38100</xdr:colOff>
      <xdr:row>37</xdr:row>
      <xdr:rowOff>68580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59707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107478</xdr:rowOff>
    </xdr:from>
    <xdr:to>
      <xdr:col>24</xdr:col>
      <xdr:colOff>63500</xdr:colOff>
      <xdr:row>57</xdr:row>
      <xdr:rowOff>132592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51428"/>
          <a:ext cx="838200" cy="105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107478</xdr:rowOff>
    </xdr:from>
    <xdr:to>
      <xdr:col>19</xdr:col>
      <xdr:colOff>177800</xdr:colOff>
      <xdr:row>58</xdr:row>
      <xdr:rowOff>12631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51428"/>
          <a:ext cx="889000" cy="1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5588</xdr:rowOff>
    </xdr:from>
    <xdr:to>
      <xdr:col>15</xdr:col>
      <xdr:colOff>50800</xdr:colOff>
      <xdr:row>58</xdr:row>
      <xdr:rowOff>12631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49688"/>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116546</xdr:rowOff>
    </xdr:from>
    <xdr:to>
      <xdr:col>10</xdr:col>
      <xdr:colOff>114300</xdr:colOff>
      <xdr:row>58</xdr:row>
      <xdr:rowOff>5588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89196"/>
          <a:ext cx="889000" cy="6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81792</xdr:rowOff>
    </xdr:from>
    <xdr:to>
      <xdr:col>24</xdr:col>
      <xdr:colOff>114300</xdr:colOff>
      <xdr:row>58</xdr:row>
      <xdr:rowOff>11942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168169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56678</xdr:rowOff>
    </xdr:from>
    <xdr:to>
      <xdr:col>20</xdr:col>
      <xdr:colOff>38100</xdr:colOff>
      <xdr:row>51</xdr:row>
      <xdr:rowOff>158278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149405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9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133281</xdr:rowOff>
    </xdr:from>
    <xdr:to>
      <xdr:col>15</xdr:col>
      <xdr:colOff>101600</xdr:colOff>
      <xdr:row>58</xdr:row>
      <xdr:rowOff>63431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54558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126238</xdr:rowOff>
    </xdr:from>
    <xdr:to>
      <xdr:col>10</xdr:col>
      <xdr:colOff>165100</xdr:colOff>
      <xdr:row>58</xdr:row>
      <xdr:rowOff>56388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47515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65746</xdr:rowOff>
    </xdr:from>
    <xdr:to>
      <xdr:col>6</xdr:col>
      <xdr:colOff>38100</xdr:colOff>
      <xdr:row>57</xdr:row>
      <xdr:rowOff>167346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158473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154597</xdr:rowOff>
    </xdr:from>
    <xdr:to>
      <xdr:col>24</xdr:col>
      <xdr:colOff>63500</xdr:colOff>
      <xdr:row>78</xdr:row>
      <xdr:rowOff>45717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84797"/>
          <a:ext cx="838200" cy="2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45717</xdr:rowOff>
    </xdr:from>
    <xdr:to>
      <xdr:col>19</xdr:col>
      <xdr:colOff>177800</xdr:colOff>
      <xdr:row>78</xdr:row>
      <xdr:rowOff>79102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18817"/>
          <a:ext cx="889000" cy="3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80860</xdr:rowOff>
    </xdr:from>
    <xdr:to>
      <xdr:col>20</xdr:col>
      <xdr:colOff>38100</xdr:colOff>
      <xdr:row>77</xdr:row>
      <xdr:rowOff>11010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1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27538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8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79102</xdr:rowOff>
    </xdr:from>
    <xdr:to>
      <xdr:col>15</xdr:col>
      <xdr:colOff>50800</xdr:colOff>
      <xdr:row>78</xdr:row>
      <xdr:rowOff>143472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52202"/>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140230</xdr:rowOff>
    </xdr:from>
    <xdr:to>
      <xdr:col>15</xdr:col>
      <xdr:colOff>101600</xdr:colOff>
      <xdr:row>77</xdr:row>
      <xdr:rowOff>70380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7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86907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142387</xdr:rowOff>
    </xdr:from>
    <xdr:to>
      <xdr:col>10</xdr:col>
      <xdr:colOff>114300</xdr:colOff>
      <xdr:row>78</xdr:row>
      <xdr:rowOff>143472</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515487"/>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19148</xdr:rowOff>
    </xdr:from>
    <xdr:to>
      <xdr:col>10</xdr:col>
      <xdr:colOff>165100</xdr:colOff>
      <xdr:row>77</xdr:row>
      <xdr:rowOff>120748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2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137275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99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27197</xdr:rowOff>
    </xdr:from>
    <xdr:to>
      <xdr:col>6</xdr:col>
      <xdr:colOff>38100</xdr:colOff>
      <xdr:row>77</xdr:row>
      <xdr:rowOff>128797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145324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0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103797</xdr:rowOff>
    </xdr:from>
    <xdr:to>
      <xdr:col>24</xdr:col>
      <xdr:colOff>114300</xdr:colOff>
      <xdr:row>77</xdr:row>
      <xdr:rowOff>33947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82224</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1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166367</xdr:rowOff>
    </xdr:from>
    <xdr:to>
      <xdr:col>20</xdr:col>
      <xdr:colOff>38100</xdr:colOff>
      <xdr:row>78</xdr:row>
      <xdr:rowOff>96517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6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87644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6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28302</xdr:rowOff>
    </xdr:from>
    <xdr:to>
      <xdr:col>15</xdr:col>
      <xdr:colOff>101600</xdr:colOff>
      <xdr:row>78</xdr:row>
      <xdr:rowOff>129902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121029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9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92672</xdr:rowOff>
    </xdr:from>
    <xdr:to>
      <xdr:col>10</xdr:col>
      <xdr:colOff>165100</xdr:colOff>
      <xdr:row>79</xdr:row>
      <xdr:rowOff>22822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6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13949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91587</xdr:rowOff>
    </xdr:from>
    <xdr:to>
      <xdr:col>6</xdr:col>
      <xdr:colOff>38100</xdr:colOff>
      <xdr:row>79</xdr:row>
      <xdr:rowOff>21737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12864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5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71441</xdr:rowOff>
    </xdr:from>
    <xdr:to>
      <xdr:col>24</xdr:col>
      <xdr:colOff>63500</xdr:colOff>
      <xdr:row>96</xdr:row>
      <xdr:rowOff>96882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187741"/>
          <a:ext cx="838200" cy="36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70571</xdr:rowOff>
    </xdr:from>
    <xdr:to>
      <xdr:col>19</xdr:col>
      <xdr:colOff>177800</xdr:colOff>
      <xdr:row>96</xdr:row>
      <xdr:rowOff>96882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358321"/>
          <a:ext cx="889000" cy="19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70571</xdr:rowOff>
    </xdr:from>
    <xdr:to>
      <xdr:col>15</xdr:col>
      <xdr:colOff>50800</xdr:colOff>
      <xdr:row>95</xdr:row>
      <xdr:rowOff>85522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358321"/>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85522</xdr:rowOff>
    </xdr:from>
    <xdr:to>
      <xdr:col>10</xdr:col>
      <xdr:colOff>114300</xdr:colOff>
      <xdr:row>97</xdr:row>
      <xdr:rowOff>101295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373272"/>
          <a:ext cx="889000" cy="35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20641</xdr:rowOff>
    </xdr:from>
    <xdr:to>
      <xdr:col>24</xdr:col>
      <xdr:colOff>114300</xdr:colOff>
      <xdr:row>94</xdr:row>
      <xdr:rowOff>122241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1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43518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598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46082</xdr:rowOff>
    </xdr:from>
    <xdr:to>
      <xdr:col>20</xdr:col>
      <xdr:colOff>38100</xdr:colOff>
      <xdr:row>96</xdr:row>
      <xdr:rowOff>147682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164209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19771</xdr:rowOff>
    </xdr:from>
    <xdr:to>
      <xdr:col>15</xdr:col>
      <xdr:colOff>101600</xdr:colOff>
      <xdr:row>95</xdr:row>
      <xdr:rowOff>121371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3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137898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0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34722</xdr:rowOff>
    </xdr:from>
    <xdr:to>
      <xdr:col>10</xdr:col>
      <xdr:colOff>165100</xdr:colOff>
      <xdr:row>95</xdr:row>
      <xdr:rowOff>136322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3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152849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0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50495</xdr:rowOff>
    </xdr:from>
    <xdr:to>
      <xdr:col>6</xdr:col>
      <xdr:colOff>38100</xdr:colOff>
      <xdr:row>97</xdr:row>
      <xdr:rowOff>152095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143222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158903</xdr:rowOff>
    </xdr:from>
    <xdr:to>
      <xdr:col>55</xdr:col>
      <xdr:colOff>0</xdr:colOff>
      <xdr:row>38</xdr:row>
      <xdr:rowOff>2083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0255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158903</xdr:rowOff>
    </xdr:from>
    <xdr:to>
      <xdr:col>50</xdr:col>
      <xdr:colOff>114300</xdr:colOff>
      <xdr:row>38</xdr:row>
      <xdr:rowOff>16713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02553"/>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16713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2907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18999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290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122733</xdr:rowOff>
    </xdr:from>
    <xdr:to>
      <xdr:col>55</xdr:col>
      <xdr:colOff>50800</xdr:colOff>
      <xdr:row>38</xdr:row>
      <xdr:rowOff>52883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101160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4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108102</xdr:rowOff>
    </xdr:from>
    <xdr:to>
      <xdr:col>50</xdr:col>
      <xdr:colOff>165100</xdr:colOff>
      <xdr:row>38</xdr:row>
      <xdr:rowOff>38252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29380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137363</xdr:rowOff>
    </xdr:from>
    <xdr:to>
      <xdr:col>46</xdr:col>
      <xdr:colOff>38100</xdr:colOff>
      <xdr:row>38</xdr:row>
      <xdr:rowOff>67514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58640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55897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139649</xdr:rowOff>
    </xdr:from>
    <xdr:to>
      <xdr:col>36</xdr:col>
      <xdr:colOff>165100</xdr:colOff>
      <xdr:row>38</xdr:row>
      <xdr:rowOff>69799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60926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7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152844</xdr:rowOff>
    </xdr:from>
    <xdr:to>
      <xdr:col>55</xdr:col>
      <xdr:colOff>0</xdr:colOff>
      <xdr:row>57</xdr:row>
      <xdr:rowOff>153588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25494"/>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149987</xdr:rowOff>
    </xdr:from>
    <xdr:to>
      <xdr:col>50</xdr:col>
      <xdr:colOff>114300</xdr:colOff>
      <xdr:row>57</xdr:row>
      <xdr:rowOff>152844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226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149987</xdr:rowOff>
    </xdr:from>
    <xdr:to>
      <xdr:col>45</xdr:col>
      <xdr:colOff>177800</xdr:colOff>
      <xdr:row>57</xdr:row>
      <xdr:rowOff>151016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2263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145186</xdr:rowOff>
    </xdr:from>
    <xdr:to>
      <xdr:col>41</xdr:col>
      <xdr:colOff>50800</xdr:colOff>
      <xdr:row>57</xdr:row>
      <xdr:rowOff>151016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17836"/>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102788</xdr:rowOff>
    </xdr:from>
    <xdr:to>
      <xdr:col>55</xdr:col>
      <xdr:colOff>50800</xdr:colOff>
      <xdr:row>58</xdr:row>
      <xdr:rowOff>32938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17715</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102044</xdr:rowOff>
    </xdr:from>
    <xdr:to>
      <xdr:col>50</xdr:col>
      <xdr:colOff>165100</xdr:colOff>
      <xdr:row>58</xdr:row>
      <xdr:rowOff>32194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23321</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6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99187</xdr:rowOff>
    </xdr:from>
    <xdr:to>
      <xdr:col>46</xdr:col>
      <xdr:colOff>38100</xdr:colOff>
      <xdr:row>58</xdr:row>
      <xdr:rowOff>29337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20464</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6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100216</xdr:rowOff>
    </xdr:from>
    <xdr:to>
      <xdr:col>41</xdr:col>
      <xdr:colOff>101600</xdr:colOff>
      <xdr:row>58</xdr:row>
      <xdr:rowOff>30366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21493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6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94386</xdr:rowOff>
    </xdr:from>
    <xdr:to>
      <xdr:col>36</xdr:col>
      <xdr:colOff>165100</xdr:colOff>
      <xdr:row>58</xdr:row>
      <xdr:rowOff>24536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15663</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5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119976</xdr:rowOff>
    </xdr:from>
    <xdr:to>
      <xdr:col>55</xdr:col>
      <xdr:colOff>0</xdr:colOff>
      <xdr:row>78</xdr:row>
      <xdr:rowOff>135634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93076"/>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135634</xdr:rowOff>
    </xdr:from>
    <xdr:to>
      <xdr:col>50</xdr:col>
      <xdr:colOff>114300</xdr:colOff>
      <xdr:row>78</xdr:row>
      <xdr:rowOff>167850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08734"/>
          <a:ext cx="8890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164585</xdr:rowOff>
    </xdr:from>
    <xdr:to>
      <xdr:col>45</xdr:col>
      <xdr:colOff>177800</xdr:colOff>
      <xdr:row>78</xdr:row>
      <xdr:rowOff>167850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3768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162348</xdr:rowOff>
    </xdr:from>
    <xdr:to>
      <xdr:col>41</xdr:col>
      <xdr:colOff>50800</xdr:colOff>
      <xdr:row>78</xdr:row>
      <xdr:rowOff>164585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5448"/>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69176</xdr:rowOff>
    </xdr:from>
    <xdr:to>
      <xdr:col>55</xdr:col>
      <xdr:colOff>50800</xdr:colOff>
      <xdr:row>78</xdr:row>
      <xdr:rowOff>170776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155553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84834</xdr:rowOff>
    </xdr:from>
    <xdr:to>
      <xdr:col>50</xdr:col>
      <xdr:colOff>165100</xdr:colOff>
      <xdr:row>79</xdr:row>
      <xdr:rowOff>14984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117050</xdr:rowOff>
    </xdr:from>
    <xdr:to>
      <xdr:col>46</xdr:col>
      <xdr:colOff>38100</xdr:colOff>
      <xdr:row>79</xdr:row>
      <xdr:rowOff>47200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38327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113785</xdr:rowOff>
    </xdr:from>
    <xdr:to>
      <xdr:col>41</xdr:col>
      <xdr:colOff>101600</xdr:colOff>
      <xdr:row>79</xdr:row>
      <xdr:rowOff>43935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35062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111548</xdr:rowOff>
    </xdr:from>
    <xdr:to>
      <xdr:col>36</xdr:col>
      <xdr:colOff>165100</xdr:colOff>
      <xdr:row>79</xdr:row>
      <xdr:rowOff>41698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32825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30487</xdr:rowOff>
    </xdr:from>
    <xdr:to>
      <xdr:col>55</xdr:col>
      <xdr:colOff>0</xdr:colOff>
      <xdr:row>98</xdr:row>
      <xdr:rowOff>81921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32587"/>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16827</xdr:rowOff>
    </xdr:from>
    <xdr:to>
      <xdr:col>50</xdr:col>
      <xdr:colOff>114300</xdr:colOff>
      <xdr:row>98</xdr:row>
      <xdr:rowOff>30487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18927"/>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159035</xdr:rowOff>
    </xdr:from>
    <xdr:to>
      <xdr:col>45</xdr:col>
      <xdr:colOff>177800</xdr:colOff>
      <xdr:row>98</xdr:row>
      <xdr:rowOff>16827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89685"/>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107048</xdr:rowOff>
    </xdr:from>
    <xdr:to>
      <xdr:col>41</xdr:col>
      <xdr:colOff>50800</xdr:colOff>
      <xdr:row>97</xdr:row>
      <xdr:rowOff>159035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37698"/>
          <a:ext cx="8890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31121</xdr:rowOff>
    </xdr:from>
    <xdr:to>
      <xdr:col>55</xdr:col>
      <xdr:colOff>50800</xdr:colOff>
      <xdr:row>98</xdr:row>
      <xdr:rowOff>132721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117498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4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151137</xdr:rowOff>
    </xdr:from>
    <xdr:to>
      <xdr:col>50</xdr:col>
      <xdr:colOff>165100</xdr:colOff>
      <xdr:row>98</xdr:row>
      <xdr:rowOff>81287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72414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137477</xdr:rowOff>
    </xdr:from>
    <xdr:to>
      <xdr:col>46</xdr:col>
      <xdr:colOff>38100</xdr:colOff>
      <xdr:row>98</xdr:row>
      <xdr:rowOff>67627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108235</xdr:rowOff>
    </xdr:from>
    <xdr:to>
      <xdr:col>41</xdr:col>
      <xdr:colOff>101600</xdr:colOff>
      <xdr:row>98</xdr:row>
      <xdr:rowOff>38385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29512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56248</xdr:rowOff>
    </xdr:from>
    <xdr:to>
      <xdr:col>36</xdr:col>
      <xdr:colOff>165100</xdr:colOff>
      <xdr:row>97</xdr:row>
      <xdr:rowOff>157848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148975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75366</xdr:rowOff>
    </xdr:from>
    <xdr:to>
      <xdr:col>85</xdr:col>
      <xdr:colOff>127000</xdr:colOff>
      <xdr:row>37</xdr:row>
      <xdr:rowOff>97246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19016"/>
          <a:ext cx="8382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156192</xdr:rowOff>
    </xdr:from>
    <xdr:to>
      <xdr:col>81</xdr:col>
      <xdr:colOff>50800</xdr:colOff>
      <xdr:row>37</xdr:row>
      <xdr:rowOff>75366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28392"/>
          <a:ext cx="889000" cy="9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13480</xdr:rowOff>
    </xdr:from>
    <xdr:to>
      <xdr:col>76</xdr:col>
      <xdr:colOff>114300</xdr:colOff>
      <xdr:row>36</xdr:row>
      <xdr:rowOff>156192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014230"/>
          <a:ext cx="889000" cy="3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116187</xdr:rowOff>
    </xdr:from>
    <xdr:to>
      <xdr:col>71</xdr:col>
      <xdr:colOff>177800</xdr:colOff>
      <xdr:row>35</xdr:row>
      <xdr:rowOff>13480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945487"/>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46446</xdr:rowOff>
    </xdr:from>
    <xdr:to>
      <xdr:col>85</xdr:col>
      <xdr:colOff>177800</xdr:colOff>
      <xdr:row>37</xdr:row>
      <xdr:rowOff>148046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24873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6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24566</xdr:rowOff>
    </xdr:from>
    <xdr:to>
      <xdr:col>81</xdr:col>
      <xdr:colOff>101600</xdr:colOff>
      <xdr:row>37</xdr:row>
      <xdr:rowOff>126166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105392</xdr:rowOff>
    </xdr:from>
    <xdr:to>
      <xdr:col>76</xdr:col>
      <xdr:colOff>165100</xdr:colOff>
      <xdr:row>37</xdr:row>
      <xdr:rowOff>35542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26669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134130</xdr:rowOff>
    </xdr:from>
    <xdr:to>
      <xdr:col>72</xdr:col>
      <xdr:colOff>38100</xdr:colOff>
      <xdr:row>35</xdr:row>
      <xdr:rowOff>64280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80807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65387</xdr:rowOff>
    </xdr:from>
    <xdr:to>
      <xdr:col>67</xdr:col>
      <xdr:colOff>101600</xdr:colOff>
      <xdr:row>34</xdr:row>
      <xdr:rowOff>166987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12064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68769</xdr:rowOff>
    </xdr:from>
    <xdr:to>
      <xdr:col>85</xdr:col>
      <xdr:colOff>127000</xdr:colOff>
      <xdr:row>57</xdr:row>
      <xdr:rowOff>50481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498519"/>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68769</xdr:rowOff>
    </xdr:from>
    <xdr:to>
      <xdr:col>81</xdr:col>
      <xdr:colOff>50800</xdr:colOff>
      <xdr:row>58</xdr:row>
      <xdr:rowOff>7177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498519"/>
          <a:ext cx="889000" cy="45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7177</xdr:rowOff>
    </xdr:from>
    <xdr:to>
      <xdr:col>76</xdr:col>
      <xdr:colOff>114300</xdr:colOff>
      <xdr:row>58</xdr:row>
      <xdr:rowOff>58155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51277"/>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57176</xdr:rowOff>
    </xdr:from>
    <xdr:to>
      <xdr:col>71</xdr:col>
      <xdr:colOff>177800</xdr:colOff>
      <xdr:row>58</xdr:row>
      <xdr:rowOff>58155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486926"/>
          <a:ext cx="889000" cy="5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171131</xdr:rowOff>
    </xdr:from>
    <xdr:to>
      <xdr:col>85</xdr:col>
      <xdr:colOff>177800</xdr:colOff>
      <xdr:row>57</xdr:row>
      <xdr:rowOff>101281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149558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17969</xdr:rowOff>
    </xdr:from>
    <xdr:to>
      <xdr:col>81</xdr:col>
      <xdr:colOff>101600</xdr:colOff>
      <xdr:row>55</xdr:row>
      <xdr:rowOff>119569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4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136096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2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127827</xdr:rowOff>
    </xdr:from>
    <xdr:to>
      <xdr:col>76</xdr:col>
      <xdr:colOff>165100</xdr:colOff>
      <xdr:row>58</xdr:row>
      <xdr:rowOff>57977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49104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9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7355</xdr:rowOff>
    </xdr:from>
    <xdr:to>
      <xdr:col>72</xdr:col>
      <xdr:colOff>38100</xdr:colOff>
      <xdr:row>58</xdr:row>
      <xdr:rowOff>108955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9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100082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6376</xdr:rowOff>
    </xdr:from>
    <xdr:to>
      <xdr:col>67</xdr:col>
      <xdr:colOff>101600</xdr:colOff>
      <xdr:row>55</xdr:row>
      <xdr:rowOff>107976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124503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62204</xdr:rowOff>
    </xdr:from>
    <xdr:to>
      <xdr:col>85</xdr:col>
      <xdr:colOff>127000</xdr:colOff>
      <xdr:row>97</xdr:row>
      <xdr:rowOff>57375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521404"/>
          <a:ext cx="838200" cy="1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57375</xdr:rowOff>
    </xdr:from>
    <xdr:to>
      <xdr:col>81</xdr:col>
      <xdr:colOff>50800</xdr:colOff>
      <xdr:row>97</xdr:row>
      <xdr:rowOff>125612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688025"/>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125612</xdr:rowOff>
    </xdr:from>
    <xdr:to>
      <xdr:col>76</xdr:col>
      <xdr:colOff>114300</xdr:colOff>
      <xdr:row>98</xdr:row>
      <xdr:rowOff>4969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756262"/>
          <a:ext cx="889000" cy="5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4969</xdr:rowOff>
    </xdr:from>
    <xdr:to>
      <xdr:col>71</xdr:col>
      <xdr:colOff>177800</xdr:colOff>
      <xdr:row>98</xdr:row>
      <xdr:rowOff>47289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807069"/>
          <a:ext cx="8890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11404</xdr:rowOff>
    </xdr:from>
    <xdr:to>
      <xdr:col>85</xdr:col>
      <xdr:colOff>177800</xdr:colOff>
      <xdr:row>96</xdr:row>
      <xdr:rowOff>113004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161281</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4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6575</xdr:rowOff>
    </xdr:from>
    <xdr:to>
      <xdr:col>81</xdr:col>
      <xdr:colOff>101600</xdr:colOff>
      <xdr:row>97</xdr:row>
      <xdr:rowOff>108175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99302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2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74812</xdr:rowOff>
    </xdr:from>
    <xdr:to>
      <xdr:col>76</xdr:col>
      <xdr:colOff>165100</xdr:colOff>
      <xdr:row>98</xdr:row>
      <xdr:rowOff>4962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7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167539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79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125619</xdr:rowOff>
    </xdr:from>
    <xdr:to>
      <xdr:col>72</xdr:col>
      <xdr:colOff>38100</xdr:colOff>
      <xdr:row>98</xdr:row>
      <xdr:rowOff>55769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7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46896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84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167939</xdr:rowOff>
    </xdr:from>
    <xdr:to>
      <xdr:col>67</xdr:col>
      <xdr:colOff>101600</xdr:colOff>
      <xdr:row>98</xdr:row>
      <xdr:rowOff>98089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7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89216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8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で住民１人当たりの決算額が類似団体を下回っているのは、首都圏に位置していることと類似団体中人口が最多であることにより、標準財政規模が低めに算定されていることが要因であ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令和３年度は、市税や地方消費税交付金の収入額が予算額を上回り、財政調整基金からの取崩額を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に抑えることができたため、令和２年度と比較して大幅な黒字となった。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しかし、実質単年度収支が大幅に黒字となるのは、一過性のものと考えられるため、公共施設等の大規模修繕等、今後予想される財政需要に備え、堅実な財政運営に努めたい。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市税や地方消費税交付金の収入額が予算額を上回り、財政調整基金からの取崩額を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に抑えることができたため、一般会計について、過去</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年間と比較して大幅な黒字額となった。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41_&#33337;&#27211;&#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041_&#33337;&#2721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7.5</v>
          </cell>
          <cell r="BX51">
            <v>15.7</v>
          </cell>
          <cell r="CF51">
            <v>24.1</v>
          </cell>
          <cell r="CN51">
            <v>24.3</v>
          </cell>
          <cell r="CV51">
            <v>15.5</v>
          </cell>
        </row>
        <row r="53">
          <cell r="BP53">
            <v>52.4</v>
          </cell>
          <cell r="BX53">
            <v>53.9</v>
          </cell>
          <cell r="CF53">
            <v>52.7</v>
          </cell>
          <cell r="CN53">
            <v>54.1</v>
          </cell>
          <cell r="CV53">
            <v>56.3</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7.5</v>
          </cell>
          <cell r="BX73">
            <v>15.7</v>
          </cell>
          <cell r="CF73">
            <v>24.1</v>
          </cell>
          <cell r="CN73">
            <v>24.3</v>
          </cell>
          <cell r="CV73">
            <v>15.5</v>
          </cell>
        </row>
        <row r="75">
          <cell r="BP75">
            <v>0</v>
          </cell>
          <cell r="BX75">
            <v>0</v>
          </cell>
          <cell r="CF75">
            <v>0.7</v>
          </cell>
          <cell r="CN75">
            <v>1.9</v>
          </cell>
          <cell r="CV75">
            <v>2.9</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CB2" sqref="CB2"/>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80</v>
      </c>
      <c r="C2" s="173"/>
      <c r="D2" s="174"/>
    </row>
    <row r="3" spans="1:119" ht="18.75" customHeight="1" thickBot="1" x14ac:dyDescent="0.25">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253140520</v>
      </c>
      <c r="BO4" s="433"/>
      <c r="BP4" s="433"/>
      <c r="BQ4" s="433"/>
      <c r="BR4" s="433"/>
      <c r="BS4" s="433"/>
      <c r="BT4" s="433"/>
      <c r="BU4" s="434"/>
      <c r="BV4" s="432">
        <v>287124535</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8</v>
      </c>
      <c r="CU4" s="573"/>
      <c r="CV4" s="573"/>
      <c r="CW4" s="573"/>
      <c r="CX4" s="573"/>
      <c r="CY4" s="573"/>
      <c r="CZ4" s="573"/>
      <c r="DA4" s="574"/>
      <c r="DB4" s="572">
        <v>3.1</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242389403</v>
      </c>
      <c r="BO5" s="404"/>
      <c r="BP5" s="404"/>
      <c r="BQ5" s="404"/>
      <c r="BR5" s="404"/>
      <c r="BS5" s="404"/>
      <c r="BT5" s="404"/>
      <c r="BU5" s="405"/>
      <c r="BV5" s="403">
        <v>282207842</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88.5</v>
      </c>
      <c r="CU5" s="401"/>
      <c r="CV5" s="401"/>
      <c r="CW5" s="401"/>
      <c r="CX5" s="401"/>
      <c r="CY5" s="401"/>
      <c r="CZ5" s="401"/>
      <c r="DA5" s="402"/>
      <c r="DB5" s="400">
        <v>94.7</v>
      </c>
      <c r="DC5" s="401"/>
      <c r="DD5" s="401"/>
      <c r="DE5" s="401"/>
      <c r="DF5" s="401"/>
      <c r="DG5" s="401"/>
      <c r="DH5" s="401"/>
      <c r="DI5" s="402"/>
    </row>
    <row r="6" spans="1:119" ht="18.75" customHeight="1" x14ac:dyDescent="0.2">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101</v>
      </c>
      <c r="AV6" s="462"/>
      <c r="AW6" s="462"/>
      <c r="AX6" s="462"/>
      <c r="AY6" s="417" t="s">
        <v>102</v>
      </c>
      <c r="AZ6" s="418"/>
      <c r="BA6" s="418"/>
      <c r="BB6" s="418"/>
      <c r="BC6" s="418"/>
      <c r="BD6" s="418"/>
      <c r="BE6" s="418"/>
      <c r="BF6" s="418"/>
      <c r="BG6" s="418"/>
      <c r="BH6" s="418"/>
      <c r="BI6" s="418"/>
      <c r="BJ6" s="418"/>
      <c r="BK6" s="418"/>
      <c r="BL6" s="418"/>
      <c r="BM6" s="419"/>
      <c r="BN6" s="403">
        <v>10751117</v>
      </c>
      <c r="BO6" s="404"/>
      <c r="BP6" s="404"/>
      <c r="BQ6" s="404"/>
      <c r="BR6" s="404"/>
      <c r="BS6" s="404"/>
      <c r="BT6" s="404"/>
      <c r="BU6" s="405"/>
      <c r="BV6" s="403">
        <v>4916693</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95.6</v>
      </c>
      <c r="CU6" s="547"/>
      <c r="CV6" s="547"/>
      <c r="CW6" s="547"/>
      <c r="CX6" s="547"/>
      <c r="CY6" s="547"/>
      <c r="CZ6" s="547"/>
      <c r="DA6" s="548"/>
      <c r="DB6" s="546">
        <v>99.2</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666170</v>
      </c>
      <c r="BO7" s="404"/>
      <c r="BP7" s="404"/>
      <c r="BQ7" s="404"/>
      <c r="BR7" s="404"/>
      <c r="BS7" s="404"/>
      <c r="BT7" s="404"/>
      <c r="BU7" s="405"/>
      <c r="BV7" s="403">
        <v>1218291</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125918304</v>
      </c>
      <c r="CU7" s="404"/>
      <c r="CV7" s="404"/>
      <c r="CW7" s="404"/>
      <c r="CX7" s="404"/>
      <c r="CY7" s="404"/>
      <c r="CZ7" s="404"/>
      <c r="DA7" s="405"/>
      <c r="DB7" s="403">
        <v>119445097</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93</v>
      </c>
      <c r="AV8" s="462"/>
      <c r="AW8" s="462"/>
      <c r="AX8" s="462"/>
      <c r="AY8" s="417" t="s">
        <v>109</v>
      </c>
      <c r="AZ8" s="418"/>
      <c r="BA8" s="418"/>
      <c r="BB8" s="418"/>
      <c r="BC8" s="418"/>
      <c r="BD8" s="418"/>
      <c r="BE8" s="418"/>
      <c r="BF8" s="418"/>
      <c r="BG8" s="418"/>
      <c r="BH8" s="418"/>
      <c r="BI8" s="418"/>
      <c r="BJ8" s="418"/>
      <c r="BK8" s="418"/>
      <c r="BL8" s="418"/>
      <c r="BM8" s="419"/>
      <c r="BN8" s="403">
        <v>10084947</v>
      </c>
      <c r="BO8" s="404"/>
      <c r="BP8" s="404"/>
      <c r="BQ8" s="404"/>
      <c r="BR8" s="404"/>
      <c r="BS8" s="404"/>
      <c r="BT8" s="404"/>
      <c r="BU8" s="405"/>
      <c r="BV8" s="403">
        <v>3698402</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0.94</v>
      </c>
      <c r="CU8" s="507"/>
      <c r="CV8" s="507"/>
      <c r="CW8" s="507"/>
      <c r="CX8" s="507"/>
      <c r="CY8" s="507"/>
      <c r="CZ8" s="507"/>
      <c r="DA8" s="508"/>
      <c r="DB8" s="506">
        <v>0.96</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642907</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101</v>
      </c>
      <c r="AV9" s="462"/>
      <c r="AW9" s="462"/>
      <c r="AX9" s="462"/>
      <c r="AY9" s="417" t="s">
        <v>115</v>
      </c>
      <c r="AZ9" s="418"/>
      <c r="BA9" s="418"/>
      <c r="BB9" s="418"/>
      <c r="BC9" s="418"/>
      <c r="BD9" s="418"/>
      <c r="BE9" s="418"/>
      <c r="BF9" s="418"/>
      <c r="BG9" s="418"/>
      <c r="BH9" s="418"/>
      <c r="BI9" s="418"/>
      <c r="BJ9" s="418"/>
      <c r="BK9" s="418"/>
      <c r="BL9" s="418"/>
      <c r="BM9" s="419"/>
      <c r="BN9" s="403">
        <v>6386545</v>
      </c>
      <c r="BO9" s="404"/>
      <c r="BP9" s="404"/>
      <c r="BQ9" s="404"/>
      <c r="BR9" s="404"/>
      <c r="BS9" s="404"/>
      <c r="BT9" s="404"/>
      <c r="BU9" s="405"/>
      <c r="BV9" s="403">
        <v>1027197</v>
      </c>
      <c r="BW9" s="404"/>
      <c r="BX9" s="404"/>
      <c r="BY9" s="404"/>
      <c r="BZ9" s="404"/>
      <c r="CA9" s="404"/>
      <c r="CB9" s="404"/>
      <c r="CC9" s="405"/>
      <c r="CD9" s="443" t="s">
        <v>116</v>
      </c>
      <c r="CE9" s="363"/>
      <c r="CF9" s="363"/>
      <c r="CG9" s="363"/>
      <c r="CH9" s="363"/>
      <c r="CI9" s="363"/>
      <c r="CJ9" s="363"/>
      <c r="CK9" s="363"/>
      <c r="CL9" s="363"/>
      <c r="CM9" s="363"/>
      <c r="CN9" s="363"/>
      <c r="CO9" s="363"/>
      <c r="CP9" s="363"/>
      <c r="CQ9" s="363"/>
      <c r="CR9" s="363"/>
      <c r="CS9" s="444"/>
      <c r="CT9" s="400">
        <v>13.1</v>
      </c>
      <c r="CU9" s="401"/>
      <c r="CV9" s="401"/>
      <c r="CW9" s="401"/>
      <c r="CX9" s="401"/>
      <c r="CY9" s="401"/>
      <c r="CZ9" s="401"/>
      <c r="DA9" s="402"/>
      <c r="DB9" s="400">
        <v>11.3</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117</v>
      </c>
      <c r="M10" s="360"/>
      <c r="N10" s="360"/>
      <c r="O10" s="360"/>
      <c r="P10" s="360"/>
      <c r="Q10" s="361"/>
      <c r="R10" s="356">
        <v>622890</v>
      </c>
      <c r="S10" s="357"/>
      <c r="T10" s="357"/>
      <c r="U10" s="357"/>
      <c r="V10" s="416"/>
      <c r="W10" s="544"/>
      <c r="X10" s="354"/>
      <c r="Y10" s="354"/>
      <c r="Z10" s="354"/>
      <c r="AA10" s="354"/>
      <c r="AB10" s="354"/>
      <c r="AC10" s="354"/>
      <c r="AD10" s="354"/>
      <c r="AE10" s="354"/>
      <c r="AF10" s="354"/>
      <c r="AG10" s="354"/>
      <c r="AH10" s="354"/>
      <c r="AI10" s="354"/>
      <c r="AJ10" s="354"/>
      <c r="AK10" s="354"/>
      <c r="AL10" s="545"/>
      <c r="AM10" s="460" t="s">
        <v>118</v>
      </c>
      <c r="AN10" s="360"/>
      <c r="AO10" s="360"/>
      <c r="AP10" s="360"/>
      <c r="AQ10" s="360"/>
      <c r="AR10" s="360"/>
      <c r="AS10" s="360"/>
      <c r="AT10" s="361"/>
      <c r="AU10" s="461" t="s">
        <v>101</v>
      </c>
      <c r="AV10" s="462"/>
      <c r="AW10" s="462"/>
      <c r="AX10" s="462"/>
      <c r="AY10" s="417" t="s">
        <v>119</v>
      </c>
      <c r="AZ10" s="418"/>
      <c r="BA10" s="418"/>
      <c r="BB10" s="418"/>
      <c r="BC10" s="418"/>
      <c r="BD10" s="418"/>
      <c r="BE10" s="418"/>
      <c r="BF10" s="418"/>
      <c r="BG10" s="418"/>
      <c r="BH10" s="418"/>
      <c r="BI10" s="418"/>
      <c r="BJ10" s="418"/>
      <c r="BK10" s="418"/>
      <c r="BL10" s="418"/>
      <c r="BM10" s="419"/>
      <c r="BN10" s="403">
        <v>44</v>
      </c>
      <c r="BO10" s="404"/>
      <c r="BP10" s="404"/>
      <c r="BQ10" s="404"/>
      <c r="BR10" s="404"/>
      <c r="BS10" s="404"/>
      <c r="BT10" s="404"/>
      <c r="BU10" s="405"/>
      <c r="BV10" s="403">
        <v>33</v>
      </c>
      <c r="BW10" s="404"/>
      <c r="BX10" s="404"/>
      <c r="BY10" s="404"/>
      <c r="BZ10" s="404"/>
      <c r="CA10" s="404"/>
      <c r="CB10" s="404"/>
      <c r="CC10" s="405"/>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121</v>
      </c>
      <c r="M11" s="365"/>
      <c r="N11" s="365"/>
      <c r="O11" s="365"/>
      <c r="P11" s="365"/>
      <c r="Q11" s="366"/>
      <c r="R11" s="532" t="s">
        <v>122</v>
      </c>
      <c r="S11" s="533"/>
      <c r="T11" s="533"/>
      <c r="U11" s="533"/>
      <c r="V11" s="534"/>
      <c r="W11" s="544"/>
      <c r="X11" s="354"/>
      <c r="Y11" s="354"/>
      <c r="Z11" s="354"/>
      <c r="AA11" s="354"/>
      <c r="AB11" s="354"/>
      <c r="AC11" s="354"/>
      <c r="AD11" s="354"/>
      <c r="AE11" s="354"/>
      <c r="AF11" s="354"/>
      <c r="AG11" s="354"/>
      <c r="AH11" s="354"/>
      <c r="AI11" s="354"/>
      <c r="AJ11" s="354"/>
      <c r="AK11" s="354"/>
      <c r="AL11" s="545"/>
      <c r="AM11" s="460" t="s">
        <v>123</v>
      </c>
      <c r="AN11" s="360"/>
      <c r="AO11" s="360"/>
      <c r="AP11" s="360"/>
      <c r="AQ11" s="360"/>
      <c r="AR11" s="360"/>
      <c r="AS11" s="360"/>
      <c r="AT11" s="361"/>
      <c r="AU11" s="461" t="s">
        <v>101</v>
      </c>
      <c r="AV11" s="462"/>
      <c r="AW11" s="462"/>
      <c r="AX11" s="462"/>
      <c r="AY11" s="417" t="s">
        <v>124</v>
      </c>
      <c r="AZ11" s="418"/>
      <c r="BA11" s="418"/>
      <c r="BB11" s="418"/>
      <c r="BC11" s="418"/>
      <c r="BD11" s="418"/>
      <c r="BE11" s="418"/>
      <c r="BF11" s="418"/>
      <c r="BG11" s="418"/>
      <c r="BH11" s="418"/>
      <c r="BI11" s="418"/>
      <c r="BJ11" s="418"/>
      <c r="BK11" s="418"/>
      <c r="BL11" s="418"/>
      <c r="BM11" s="419"/>
      <c r="BN11" s="403">
        <v>2890785</v>
      </c>
      <c r="BO11" s="404"/>
      <c r="BP11" s="404"/>
      <c r="BQ11" s="404"/>
      <c r="BR11" s="404"/>
      <c r="BS11" s="404"/>
      <c r="BT11" s="404"/>
      <c r="BU11" s="405"/>
      <c r="BV11" s="403">
        <v>395700</v>
      </c>
      <c r="BW11" s="404"/>
      <c r="BX11" s="404"/>
      <c r="BY11" s="404"/>
      <c r="BZ11" s="404"/>
      <c r="CA11" s="404"/>
      <c r="CB11" s="404"/>
      <c r="CC11" s="405"/>
      <c r="CD11" s="443" t="s">
        <v>125</v>
      </c>
      <c r="CE11" s="363"/>
      <c r="CF11" s="363"/>
      <c r="CG11" s="363"/>
      <c r="CH11" s="363"/>
      <c r="CI11" s="363"/>
      <c r="CJ11" s="363"/>
      <c r="CK11" s="363"/>
      <c r="CL11" s="363"/>
      <c r="CM11" s="363"/>
      <c r="CN11" s="363"/>
      <c r="CO11" s="363"/>
      <c r="CP11" s="363"/>
      <c r="CQ11" s="363"/>
      <c r="CR11" s="363"/>
      <c r="CS11" s="444"/>
      <c r="CT11" s="506" t="s">
        <v>126</v>
      </c>
      <c r="CU11" s="507"/>
      <c r="CV11" s="507"/>
      <c r="CW11" s="507"/>
      <c r="CX11" s="507"/>
      <c r="CY11" s="507"/>
      <c r="CZ11" s="507"/>
      <c r="DA11" s="508"/>
      <c r="DB11" s="506" t="s">
        <v>126</v>
      </c>
      <c r="DC11" s="507"/>
      <c r="DD11" s="507"/>
      <c r="DE11" s="507"/>
      <c r="DF11" s="507"/>
      <c r="DG11" s="507"/>
      <c r="DH11" s="507"/>
      <c r="DI11" s="508"/>
    </row>
    <row r="12" spans="1:119" ht="18.75" customHeight="1" x14ac:dyDescent="0.2">
      <c r="A12" s="172"/>
      <c r="B12" s="509" t="s">
        <v>127</v>
      </c>
      <c r="C12" s="510"/>
      <c r="D12" s="510"/>
      <c r="E12" s="510"/>
      <c r="F12" s="510"/>
      <c r="G12" s="510"/>
      <c r="H12" s="510"/>
      <c r="I12" s="510"/>
      <c r="J12" s="510"/>
      <c r="K12" s="511"/>
      <c r="L12" s="518" t="s">
        <v>128</v>
      </c>
      <c r="M12" s="519"/>
      <c r="N12" s="519"/>
      <c r="O12" s="519"/>
      <c r="P12" s="519"/>
      <c r="Q12" s="520"/>
      <c r="R12" s="521">
        <v>645718</v>
      </c>
      <c r="S12" s="522"/>
      <c r="T12" s="522"/>
      <c r="U12" s="522"/>
      <c r="V12" s="523"/>
      <c r="W12" s="524" t="s">
        <v>1</v>
      </c>
      <c r="X12" s="462"/>
      <c r="Y12" s="462"/>
      <c r="Z12" s="462"/>
      <c r="AA12" s="462"/>
      <c r="AB12" s="525"/>
      <c r="AC12" s="526" t="s">
        <v>129</v>
      </c>
      <c r="AD12" s="527"/>
      <c r="AE12" s="527"/>
      <c r="AF12" s="527"/>
      <c r="AG12" s="528"/>
      <c r="AH12" s="526" t="s">
        <v>130</v>
      </c>
      <c r="AI12" s="527"/>
      <c r="AJ12" s="527"/>
      <c r="AK12" s="527"/>
      <c r="AL12" s="529"/>
      <c r="AM12" s="460" t="s">
        <v>131</v>
      </c>
      <c r="AN12" s="360"/>
      <c r="AO12" s="360"/>
      <c r="AP12" s="360"/>
      <c r="AQ12" s="360"/>
      <c r="AR12" s="360"/>
      <c r="AS12" s="360"/>
      <c r="AT12" s="361"/>
      <c r="AU12" s="461" t="s">
        <v>93</v>
      </c>
      <c r="AV12" s="462"/>
      <c r="AW12" s="462"/>
      <c r="AX12" s="462"/>
      <c r="AY12" s="417" t="s">
        <v>132</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2000000</v>
      </c>
      <c r="BW12" s="404"/>
      <c r="BX12" s="404"/>
      <c r="BY12" s="404"/>
      <c r="BZ12" s="404"/>
      <c r="CA12" s="404"/>
      <c r="CB12" s="404"/>
      <c r="CC12" s="405"/>
      <c r="CD12" s="443" t="s">
        <v>133</v>
      </c>
      <c r="CE12" s="363"/>
      <c r="CF12" s="363"/>
      <c r="CG12" s="363"/>
      <c r="CH12" s="363"/>
      <c r="CI12" s="363"/>
      <c r="CJ12" s="363"/>
      <c r="CK12" s="363"/>
      <c r="CL12" s="363"/>
      <c r="CM12" s="363"/>
      <c r="CN12" s="363"/>
      <c r="CO12" s="363"/>
      <c r="CP12" s="363"/>
      <c r="CQ12" s="363"/>
      <c r="CR12" s="363"/>
      <c r="CS12" s="444"/>
      <c r="CT12" s="506" t="s">
        <v>134</v>
      </c>
      <c r="CU12" s="507"/>
      <c r="CV12" s="507"/>
      <c r="CW12" s="507"/>
      <c r="CX12" s="507"/>
      <c r="CY12" s="507"/>
      <c r="CZ12" s="507"/>
      <c r="DA12" s="508"/>
      <c r="DB12" s="506" t="s">
        <v>134</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135</v>
      </c>
      <c r="N13" s="488"/>
      <c r="O13" s="488"/>
      <c r="P13" s="488"/>
      <c r="Q13" s="489"/>
      <c r="R13" s="490">
        <v>627241</v>
      </c>
      <c r="S13" s="491"/>
      <c r="T13" s="491"/>
      <c r="U13" s="491"/>
      <c r="V13" s="492"/>
      <c r="W13" s="493" t="s">
        <v>136</v>
      </c>
      <c r="X13" s="389"/>
      <c r="Y13" s="389"/>
      <c r="Z13" s="389"/>
      <c r="AA13" s="389"/>
      <c r="AB13" s="390"/>
      <c r="AC13" s="356">
        <v>2258</v>
      </c>
      <c r="AD13" s="357"/>
      <c r="AE13" s="357"/>
      <c r="AF13" s="357"/>
      <c r="AG13" s="358"/>
      <c r="AH13" s="356">
        <v>2388</v>
      </c>
      <c r="AI13" s="357"/>
      <c r="AJ13" s="357"/>
      <c r="AK13" s="357"/>
      <c r="AL13" s="416"/>
      <c r="AM13" s="460" t="s">
        <v>137</v>
      </c>
      <c r="AN13" s="360"/>
      <c r="AO13" s="360"/>
      <c r="AP13" s="360"/>
      <c r="AQ13" s="360"/>
      <c r="AR13" s="360"/>
      <c r="AS13" s="360"/>
      <c r="AT13" s="361"/>
      <c r="AU13" s="461" t="s">
        <v>138</v>
      </c>
      <c r="AV13" s="462"/>
      <c r="AW13" s="462"/>
      <c r="AX13" s="462"/>
      <c r="AY13" s="417" t="s">
        <v>139</v>
      </c>
      <c r="AZ13" s="418"/>
      <c r="BA13" s="418"/>
      <c r="BB13" s="418"/>
      <c r="BC13" s="418"/>
      <c r="BD13" s="418"/>
      <c r="BE13" s="418"/>
      <c r="BF13" s="418"/>
      <c r="BG13" s="418"/>
      <c r="BH13" s="418"/>
      <c r="BI13" s="418"/>
      <c r="BJ13" s="418"/>
      <c r="BK13" s="418"/>
      <c r="BL13" s="418"/>
      <c r="BM13" s="419"/>
      <c r="BN13" s="403">
        <v>9277374</v>
      </c>
      <c r="BO13" s="404"/>
      <c r="BP13" s="404"/>
      <c r="BQ13" s="404"/>
      <c r="BR13" s="404"/>
      <c r="BS13" s="404"/>
      <c r="BT13" s="404"/>
      <c r="BU13" s="405"/>
      <c r="BV13" s="403">
        <v>-577070</v>
      </c>
      <c r="BW13" s="404"/>
      <c r="BX13" s="404"/>
      <c r="BY13" s="404"/>
      <c r="BZ13" s="404"/>
      <c r="CA13" s="404"/>
      <c r="CB13" s="404"/>
      <c r="CC13" s="405"/>
      <c r="CD13" s="443" t="s">
        <v>140</v>
      </c>
      <c r="CE13" s="363"/>
      <c r="CF13" s="363"/>
      <c r="CG13" s="363"/>
      <c r="CH13" s="363"/>
      <c r="CI13" s="363"/>
      <c r="CJ13" s="363"/>
      <c r="CK13" s="363"/>
      <c r="CL13" s="363"/>
      <c r="CM13" s="363"/>
      <c r="CN13" s="363"/>
      <c r="CO13" s="363"/>
      <c r="CP13" s="363"/>
      <c r="CQ13" s="363"/>
      <c r="CR13" s="363"/>
      <c r="CS13" s="444"/>
      <c r="CT13" s="400">
        <v>2.9</v>
      </c>
      <c r="CU13" s="401"/>
      <c r="CV13" s="401"/>
      <c r="CW13" s="401"/>
      <c r="CX13" s="401"/>
      <c r="CY13" s="401"/>
      <c r="CZ13" s="401"/>
      <c r="DA13" s="402"/>
      <c r="DB13" s="400">
        <v>1.9</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141</v>
      </c>
      <c r="M14" s="530"/>
      <c r="N14" s="530"/>
      <c r="O14" s="530"/>
      <c r="P14" s="530"/>
      <c r="Q14" s="531"/>
      <c r="R14" s="490">
        <v>644966</v>
      </c>
      <c r="S14" s="491"/>
      <c r="T14" s="491"/>
      <c r="U14" s="491"/>
      <c r="V14" s="492"/>
      <c r="W14" s="494"/>
      <c r="X14" s="392"/>
      <c r="Y14" s="392"/>
      <c r="Z14" s="392"/>
      <c r="AA14" s="392"/>
      <c r="AB14" s="393"/>
      <c r="AC14" s="483">
        <v>0.8</v>
      </c>
      <c r="AD14" s="484"/>
      <c r="AE14" s="484"/>
      <c r="AF14" s="484"/>
      <c r="AG14" s="485"/>
      <c r="AH14" s="483">
        <v>0.9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142</v>
      </c>
      <c r="CE14" s="441"/>
      <c r="CF14" s="441"/>
      <c r="CG14" s="441"/>
      <c r="CH14" s="441"/>
      <c r="CI14" s="441"/>
      <c r="CJ14" s="441"/>
      <c r="CK14" s="441"/>
      <c r="CL14" s="441"/>
      <c r="CM14" s="441"/>
      <c r="CN14" s="441"/>
      <c r="CO14" s="441"/>
      <c r="CP14" s="441"/>
      <c r="CQ14" s="441"/>
      <c r="CR14" s="441"/>
      <c r="CS14" s="442"/>
      <c r="CT14" s="500">
        <v>15.5</v>
      </c>
      <c r="CU14" s="501"/>
      <c r="CV14" s="501"/>
      <c r="CW14" s="501"/>
      <c r="CX14" s="501"/>
      <c r="CY14" s="501"/>
      <c r="CZ14" s="501"/>
      <c r="DA14" s="502"/>
      <c r="DB14" s="500">
        <v>24.3</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135</v>
      </c>
      <c r="N15" s="488"/>
      <c r="O15" s="488"/>
      <c r="P15" s="488"/>
      <c r="Q15" s="489"/>
      <c r="R15" s="490">
        <v>626068</v>
      </c>
      <c r="S15" s="491"/>
      <c r="T15" s="491"/>
      <c r="U15" s="491"/>
      <c r="V15" s="492"/>
      <c r="W15" s="493" t="s">
        <v>143</v>
      </c>
      <c r="X15" s="389"/>
      <c r="Y15" s="389"/>
      <c r="Z15" s="389"/>
      <c r="AA15" s="389"/>
      <c r="AB15" s="390"/>
      <c r="AC15" s="356">
        <v>46573</v>
      </c>
      <c r="AD15" s="357"/>
      <c r="AE15" s="357"/>
      <c r="AF15" s="357"/>
      <c r="AG15" s="358"/>
      <c r="AH15" s="356">
        <v>48753</v>
      </c>
      <c r="AI15" s="357"/>
      <c r="AJ15" s="357"/>
      <c r="AK15" s="357"/>
      <c r="AL15" s="416"/>
      <c r="AM15" s="460"/>
      <c r="AN15" s="360"/>
      <c r="AO15" s="360"/>
      <c r="AP15" s="360"/>
      <c r="AQ15" s="360"/>
      <c r="AR15" s="360"/>
      <c r="AS15" s="360"/>
      <c r="AT15" s="361"/>
      <c r="AU15" s="461"/>
      <c r="AV15" s="462"/>
      <c r="AW15" s="462"/>
      <c r="AX15" s="462"/>
      <c r="AY15" s="429" t="s">
        <v>144</v>
      </c>
      <c r="AZ15" s="430"/>
      <c r="BA15" s="430"/>
      <c r="BB15" s="430"/>
      <c r="BC15" s="430"/>
      <c r="BD15" s="430"/>
      <c r="BE15" s="430"/>
      <c r="BF15" s="430"/>
      <c r="BG15" s="430"/>
      <c r="BH15" s="430"/>
      <c r="BI15" s="430"/>
      <c r="BJ15" s="430"/>
      <c r="BK15" s="430"/>
      <c r="BL15" s="430"/>
      <c r="BM15" s="431"/>
      <c r="BN15" s="432">
        <v>84362309</v>
      </c>
      <c r="BO15" s="433"/>
      <c r="BP15" s="433"/>
      <c r="BQ15" s="433"/>
      <c r="BR15" s="433"/>
      <c r="BS15" s="433"/>
      <c r="BT15" s="433"/>
      <c r="BU15" s="434"/>
      <c r="BV15" s="432">
        <v>86365428</v>
      </c>
      <c r="BW15" s="433"/>
      <c r="BX15" s="433"/>
      <c r="BY15" s="433"/>
      <c r="BZ15" s="433"/>
      <c r="CA15" s="433"/>
      <c r="CB15" s="433"/>
      <c r="CC15" s="434"/>
      <c r="CD15" s="503" t="s">
        <v>145</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146</v>
      </c>
      <c r="M16" s="478"/>
      <c r="N16" s="478"/>
      <c r="O16" s="478"/>
      <c r="P16" s="478"/>
      <c r="Q16" s="479"/>
      <c r="R16" s="480" t="s">
        <v>147</v>
      </c>
      <c r="S16" s="481"/>
      <c r="T16" s="481"/>
      <c r="U16" s="481"/>
      <c r="V16" s="482"/>
      <c r="W16" s="494"/>
      <c r="X16" s="392"/>
      <c r="Y16" s="392"/>
      <c r="Z16" s="392"/>
      <c r="AA16" s="392"/>
      <c r="AB16" s="393"/>
      <c r="AC16" s="483">
        <v>16.5</v>
      </c>
      <c r="AD16" s="484"/>
      <c r="AE16" s="484"/>
      <c r="AF16" s="484"/>
      <c r="AG16" s="485"/>
      <c r="AH16" s="483">
        <v>18.2</v>
      </c>
      <c r="AI16" s="484"/>
      <c r="AJ16" s="484"/>
      <c r="AK16" s="484"/>
      <c r="AL16" s="486"/>
      <c r="AM16" s="460"/>
      <c r="AN16" s="360"/>
      <c r="AO16" s="360"/>
      <c r="AP16" s="360"/>
      <c r="AQ16" s="360"/>
      <c r="AR16" s="360"/>
      <c r="AS16" s="360"/>
      <c r="AT16" s="361"/>
      <c r="AU16" s="461"/>
      <c r="AV16" s="462"/>
      <c r="AW16" s="462"/>
      <c r="AX16" s="462"/>
      <c r="AY16" s="417" t="s">
        <v>148</v>
      </c>
      <c r="AZ16" s="418"/>
      <c r="BA16" s="418"/>
      <c r="BB16" s="418"/>
      <c r="BC16" s="418"/>
      <c r="BD16" s="418"/>
      <c r="BE16" s="418"/>
      <c r="BF16" s="418"/>
      <c r="BG16" s="418"/>
      <c r="BH16" s="418"/>
      <c r="BI16" s="418"/>
      <c r="BJ16" s="418"/>
      <c r="BK16" s="418"/>
      <c r="BL16" s="418"/>
      <c r="BM16" s="419"/>
      <c r="BN16" s="403">
        <v>92613894</v>
      </c>
      <c r="BO16" s="404"/>
      <c r="BP16" s="404"/>
      <c r="BQ16" s="404"/>
      <c r="BR16" s="404"/>
      <c r="BS16" s="404"/>
      <c r="BT16" s="404"/>
      <c r="BU16" s="405"/>
      <c r="BV16" s="403">
        <v>90235355</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149</v>
      </c>
      <c r="N17" s="497"/>
      <c r="O17" s="497"/>
      <c r="P17" s="497"/>
      <c r="Q17" s="498"/>
      <c r="R17" s="480" t="s">
        <v>150</v>
      </c>
      <c r="S17" s="481"/>
      <c r="T17" s="481"/>
      <c r="U17" s="481"/>
      <c r="V17" s="482"/>
      <c r="W17" s="493" t="s">
        <v>151</v>
      </c>
      <c r="X17" s="389"/>
      <c r="Y17" s="389"/>
      <c r="Z17" s="389"/>
      <c r="AA17" s="389"/>
      <c r="AB17" s="390"/>
      <c r="AC17" s="356">
        <v>233859</v>
      </c>
      <c r="AD17" s="357"/>
      <c r="AE17" s="357"/>
      <c r="AF17" s="357"/>
      <c r="AG17" s="358"/>
      <c r="AH17" s="356">
        <v>216249</v>
      </c>
      <c r="AI17" s="357"/>
      <c r="AJ17" s="357"/>
      <c r="AK17" s="357"/>
      <c r="AL17" s="416"/>
      <c r="AM17" s="460"/>
      <c r="AN17" s="360"/>
      <c r="AO17" s="360"/>
      <c r="AP17" s="360"/>
      <c r="AQ17" s="360"/>
      <c r="AR17" s="360"/>
      <c r="AS17" s="360"/>
      <c r="AT17" s="361"/>
      <c r="AU17" s="461"/>
      <c r="AV17" s="462"/>
      <c r="AW17" s="462"/>
      <c r="AX17" s="462"/>
      <c r="AY17" s="417" t="s">
        <v>152</v>
      </c>
      <c r="AZ17" s="418"/>
      <c r="BA17" s="418"/>
      <c r="BB17" s="418"/>
      <c r="BC17" s="418"/>
      <c r="BD17" s="418"/>
      <c r="BE17" s="418"/>
      <c r="BF17" s="418"/>
      <c r="BG17" s="418"/>
      <c r="BH17" s="418"/>
      <c r="BI17" s="418"/>
      <c r="BJ17" s="418"/>
      <c r="BK17" s="418"/>
      <c r="BL17" s="418"/>
      <c r="BM17" s="419"/>
      <c r="BN17" s="403">
        <v>107766984</v>
      </c>
      <c r="BO17" s="404"/>
      <c r="BP17" s="404"/>
      <c r="BQ17" s="404"/>
      <c r="BR17" s="404"/>
      <c r="BS17" s="404"/>
      <c r="BT17" s="404"/>
      <c r="BU17" s="405"/>
      <c r="BV17" s="403">
        <v>110471956</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153</v>
      </c>
      <c r="C18" s="454"/>
      <c r="D18" s="454"/>
      <c r="E18" s="455"/>
      <c r="F18" s="455"/>
      <c r="G18" s="455"/>
      <c r="H18" s="455"/>
      <c r="I18" s="455"/>
      <c r="J18" s="455"/>
      <c r="K18" s="455"/>
      <c r="L18" s="456">
        <v>85.62</v>
      </c>
      <c r="M18" s="456"/>
      <c r="N18" s="456"/>
      <c r="O18" s="456"/>
      <c r="P18" s="456"/>
      <c r="Q18" s="456"/>
      <c r="R18" s="457"/>
      <c r="S18" s="457"/>
      <c r="T18" s="457"/>
      <c r="U18" s="457"/>
      <c r="V18" s="458"/>
      <c r="W18" s="474"/>
      <c r="X18" s="475"/>
      <c r="Y18" s="475"/>
      <c r="Z18" s="475"/>
      <c r="AA18" s="475"/>
      <c r="AB18" s="499"/>
      <c r="AC18" s="373">
        <v>82.7</v>
      </c>
      <c r="AD18" s="374"/>
      <c r="AE18" s="374"/>
      <c r="AF18" s="374"/>
      <c r="AG18" s="459"/>
      <c r="AH18" s="373">
        <v>80.900000000000006</v>
      </c>
      <c r="AI18" s="374"/>
      <c r="AJ18" s="374"/>
      <c r="AK18" s="374"/>
      <c r="AL18" s="375"/>
      <c r="AM18" s="460"/>
      <c r="AN18" s="360"/>
      <c r="AO18" s="360"/>
      <c r="AP18" s="360"/>
      <c r="AQ18" s="360"/>
      <c r="AR18" s="360"/>
      <c r="AS18" s="360"/>
      <c r="AT18" s="361"/>
      <c r="AU18" s="461"/>
      <c r="AV18" s="462"/>
      <c r="AW18" s="462"/>
      <c r="AX18" s="462"/>
      <c r="AY18" s="417" t="s">
        <v>154</v>
      </c>
      <c r="AZ18" s="418"/>
      <c r="BA18" s="418"/>
      <c r="BB18" s="418"/>
      <c r="BC18" s="418"/>
      <c r="BD18" s="418"/>
      <c r="BE18" s="418"/>
      <c r="BF18" s="418"/>
      <c r="BG18" s="418"/>
      <c r="BH18" s="418"/>
      <c r="BI18" s="418"/>
      <c r="BJ18" s="418"/>
      <c r="BK18" s="418"/>
      <c r="BL18" s="418"/>
      <c r="BM18" s="419"/>
      <c r="BN18" s="403">
        <v>118911217</v>
      </c>
      <c r="BO18" s="404"/>
      <c r="BP18" s="404"/>
      <c r="BQ18" s="404"/>
      <c r="BR18" s="404"/>
      <c r="BS18" s="404"/>
      <c r="BT18" s="404"/>
      <c r="BU18" s="405"/>
      <c r="BV18" s="403">
        <v>116936206</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155</v>
      </c>
      <c r="C19" s="454"/>
      <c r="D19" s="454"/>
      <c r="E19" s="455"/>
      <c r="F19" s="455"/>
      <c r="G19" s="455"/>
      <c r="H19" s="455"/>
      <c r="I19" s="455"/>
      <c r="J19" s="455"/>
      <c r="K19" s="455"/>
      <c r="L19" s="463">
        <v>7509</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156</v>
      </c>
      <c r="AZ19" s="418"/>
      <c r="BA19" s="418"/>
      <c r="BB19" s="418"/>
      <c r="BC19" s="418"/>
      <c r="BD19" s="418"/>
      <c r="BE19" s="418"/>
      <c r="BF19" s="418"/>
      <c r="BG19" s="418"/>
      <c r="BH19" s="418"/>
      <c r="BI19" s="418"/>
      <c r="BJ19" s="418"/>
      <c r="BK19" s="418"/>
      <c r="BL19" s="418"/>
      <c r="BM19" s="419"/>
      <c r="BN19" s="403">
        <v>151037937</v>
      </c>
      <c r="BO19" s="404"/>
      <c r="BP19" s="404"/>
      <c r="BQ19" s="404"/>
      <c r="BR19" s="404"/>
      <c r="BS19" s="404"/>
      <c r="BT19" s="404"/>
      <c r="BU19" s="405"/>
      <c r="BV19" s="403">
        <v>141877112</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157</v>
      </c>
      <c r="C20" s="454"/>
      <c r="D20" s="454"/>
      <c r="E20" s="455"/>
      <c r="F20" s="455"/>
      <c r="G20" s="455"/>
      <c r="H20" s="455"/>
      <c r="I20" s="455"/>
      <c r="J20" s="455"/>
      <c r="K20" s="455"/>
      <c r="L20" s="463">
        <v>289916</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158</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159</v>
      </c>
      <c r="C22" s="380"/>
      <c r="D22" s="381"/>
      <c r="E22" s="388" t="s">
        <v>1</v>
      </c>
      <c r="F22" s="389"/>
      <c r="G22" s="389"/>
      <c r="H22" s="389"/>
      <c r="I22" s="389"/>
      <c r="J22" s="389"/>
      <c r="K22" s="390"/>
      <c r="L22" s="388" t="s">
        <v>160</v>
      </c>
      <c r="M22" s="389"/>
      <c r="N22" s="389"/>
      <c r="O22" s="389"/>
      <c r="P22" s="390"/>
      <c r="Q22" s="394" t="s">
        <v>161</v>
      </c>
      <c r="R22" s="395"/>
      <c r="S22" s="395"/>
      <c r="T22" s="395"/>
      <c r="U22" s="395"/>
      <c r="V22" s="396"/>
      <c r="W22" s="445" t="s">
        <v>162</v>
      </c>
      <c r="X22" s="380"/>
      <c r="Y22" s="381"/>
      <c r="Z22" s="388" t="s">
        <v>1</v>
      </c>
      <c r="AA22" s="389"/>
      <c r="AB22" s="389"/>
      <c r="AC22" s="389"/>
      <c r="AD22" s="389"/>
      <c r="AE22" s="389"/>
      <c r="AF22" s="389"/>
      <c r="AG22" s="390"/>
      <c r="AH22" s="406" t="s">
        <v>163</v>
      </c>
      <c r="AI22" s="389"/>
      <c r="AJ22" s="389"/>
      <c r="AK22" s="389"/>
      <c r="AL22" s="390"/>
      <c r="AM22" s="406" t="s">
        <v>164</v>
      </c>
      <c r="AN22" s="407"/>
      <c r="AO22" s="407"/>
      <c r="AP22" s="407"/>
      <c r="AQ22" s="407"/>
      <c r="AR22" s="408"/>
      <c r="AS22" s="394" t="s">
        <v>161</v>
      </c>
      <c r="AT22" s="395"/>
      <c r="AU22" s="395"/>
      <c r="AV22" s="395"/>
      <c r="AW22" s="395"/>
      <c r="AX22" s="412"/>
      <c r="AY22" s="429" t="s">
        <v>165</v>
      </c>
      <c r="AZ22" s="430"/>
      <c r="BA22" s="430"/>
      <c r="BB22" s="430"/>
      <c r="BC22" s="430"/>
      <c r="BD22" s="430"/>
      <c r="BE22" s="430"/>
      <c r="BF22" s="430"/>
      <c r="BG22" s="430"/>
      <c r="BH22" s="430"/>
      <c r="BI22" s="430"/>
      <c r="BJ22" s="430"/>
      <c r="BK22" s="430"/>
      <c r="BL22" s="430"/>
      <c r="BM22" s="431"/>
      <c r="BN22" s="432">
        <v>186179391</v>
      </c>
      <c r="BO22" s="433"/>
      <c r="BP22" s="433"/>
      <c r="BQ22" s="433"/>
      <c r="BR22" s="433"/>
      <c r="BS22" s="433"/>
      <c r="BT22" s="433"/>
      <c r="BU22" s="434"/>
      <c r="BV22" s="432">
        <v>188040224</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166</v>
      </c>
      <c r="AZ23" s="418"/>
      <c r="BA23" s="418"/>
      <c r="BB23" s="418"/>
      <c r="BC23" s="418"/>
      <c r="BD23" s="418"/>
      <c r="BE23" s="418"/>
      <c r="BF23" s="418"/>
      <c r="BG23" s="418"/>
      <c r="BH23" s="418"/>
      <c r="BI23" s="418"/>
      <c r="BJ23" s="418"/>
      <c r="BK23" s="418"/>
      <c r="BL23" s="418"/>
      <c r="BM23" s="419"/>
      <c r="BN23" s="403">
        <v>104745723</v>
      </c>
      <c r="BO23" s="404"/>
      <c r="BP23" s="404"/>
      <c r="BQ23" s="404"/>
      <c r="BR23" s="404"/>
      <c r="BS23" s="404"/>
      <c r="BT23" s="404"/>
      <c r="BU23" s="405"/>
      <c r="BV23" s="403">
        <v>105742455</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167</v>
      </c>
      <c r="F24" s="360"/>
      <c r="G24" s="360"/>
      <c r="H24" s="360"/>
      <c r="I24" s="360"/>
      <c r="J24" s="360"/>
      <c r="K24" s="361"/>
      <c r="L24" s="356">
        <v>1</v>
      </c>
      <c r="M24" s="357"/>
      <c r="N24" s="357"/>
      <c r="O24" s="357"/>
      <c r="P24" s="358"/>
      <c r="Q24" s="356">
        <v>10760</v>
      </c>
      <c r="R24" s="357"/>
      <c r="S24" s="357"/>
      <c r="T24" s="357"/>
      <c r="U24" s="357"/>
      <c r="V24" s="358"/>
      <c r="W24" s="446"/>
      <c r="X24" s="383"/>
      <c r="Y24" s="384"/>
      <c r="Z24" s="359" t="s">
        <v>168</v>
      </c>
      <c r="AA24" s="360"/>
      <c r="AB24" s="360"/>
      <c r="AC24" s="360"/>
      <c r="AD24" s="360"/>
      <c r="AE24" s="360"/>
      <c r="AF24" s="360"/>
      <c r="AG24" s="361"/>
      <c r="AH24" s="356">
        <v>3760</v>
      </c>
      <c r="AI24" s="357"/>
      <c r="AJ24" s="357"/>
      <c r="AK24" s="357"/>
      <c r="AL24" s="358"/>
      <c r="AM24" s="356">
        <v>11152160</v>
      </c>
      <c r="AN24" s="357"/>
      <c r="AO24" s="357"/>
      <c r="AP24" s="357"/>
      <c r="AQ24" s="357"/>
      <c r="AR24" s="358"/>
      <c r="AS24" s="356">
        <v>2966</v>
      </c>
      <c r="AT24" s="357"/>
      <c r="AU24" s="357"/>
      <c r="AV24" s="357"/>
      <c r="AW24" s="357"/>
      <c r="AX24" s="416"/>
      <c r="AY24" s="376" t="s">
        <v>169</v>
      </c>
      <c r="AZ24" s="377"/>
      <c r="BA24" s="377"/>
      <c r="BB24" s="377"/>
      <c r="BC24" s="377"/>
      <c r="BD24" s="377"/>
      <c r="BE24" s="377"/>
      <c r="BF24" s="377"/>
      <c r="BG24" s="377"/>
      <c r="BH24" s="377"/>
      <c r="BI24" s="377"/>
      <c r="BJ24" s="377"/>
      <c r="BK24" s="377"/>
      <c r="BL24" s="377"/>
      <c r="BM24" s="378"/>
      <c r="BN24" s="403">
        <v>119575778</v>
      </c>
      <c r="BO24" s="404"/>
      <c r="BP24" s="404"/>
      <c r="BQ24" s="404"/>
      <c r="BR24" s="404"/>
      <c r="BS24" s="404"/>
      <c r="BT24" s="404"/>
      <c r="BU24" s="405"/>
      <c r="BV24" s="403">
        <v>123230294</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170</v>
      </c>
      <c r="F25" s="360"/>
      <c r="G25" s="360"/>
      <c r="H25" s="360"/>
      <c r="I25" s="360"/>
      <c r="J25" s="360"/>
      <c r="K25" s="361"/>
      <c r="L25" s="356">
        <v>2</v>
      </c>
      <c r="M25" s="357"/>
      <c r="N25" s="357"/>
      <c r="O25" s="357"/>
      <c r="P25" s="358"/>
      <c r="Q25" s="356">
        <v>8180</v>
      </c>
      <c r="R25" s="357"/>
      <c r="S25" s="357"/>
      <c r="T25" s="357"/>
      <c r="U25" s="357"/>
      <c r="V25" s="358"/>
      <c r="W25" s="446"/>
      <c r="X25" s="383"/>
      <c r="Y25" s="384"/>
      <c r="Z25" s="359" t="s">
        <v>171</v>
      </c>
      <c r="AA25" s="360"/>
      <c r="AB25" s="360"/>
      <c r="AC25" s="360"/>
      <c r="AD25" s="360"/>
      <c r="AE25" s="360"/>
      <c r="AF25" s="360"/>
      <c r="AG25" s="361"/>
      <c r="AH25" s="356">
        <v>635</v>
      </c>
      <c r="AI25" s="357"/>
      <c r="AJ25" s="357"/>
      <c r="AK25" s="357"/>
      <c r="AL25" s="358"/>
      <c r="AM25" s="356">
        <v>1870710</v>
      </c>
      <c r="AN25" s="357"/>
      <c r="AO25" s="357"/>
      <c r="AP25" s="357"/>
      <c r="AQ25" s="357"/>
      <c r="AR25" s="358"/>
      <c r="AS25" s="356">
        <v>2946</v>
      </c>
      <c r="AT25" s="357"/>
      <c r="AU25" s="357"/>
      <c r="AV25" s="357"/>
      <c r="AW25" s="357"/>
      <c r="AX25" s="416"/>
      <c r="AY25" s="429" t="s">
        <v>172</v>
      </c>
      <c r="AZ25" s="430"/>
      <c r="BA25" s="430"/>
      <c r="BB25" s="430"/>
      <c r="BC25" s="430"/>
      <c r="BD25" s="430"/>
      <c r="BE25" s="430"/>
      <c r="BF25" s="430"/>
      <c r="BG25" s="430"/>
      <c r="BH25" s="430"/>
      <c r="BI25" s="430"/>
      <c r="BJ25" s="430"/>
      <c r="BK25" s="430"/>
      <c r="BL25" s="430"/>
      <c r="BM25" s="431"/>
      <c r="BN25" s="432">
        <v>41925454</v>
      </c>
      <c r="BO25" s="433"/>
      <c r="BP25" s="433"/>
      <c r="BQ25" s="433"/>
      <c r="BR25" s="433"/>
      <c r="BS25" s="433"/>
      <c r="BT25" s="433"/>
      <c r="BU25" s="434"/>
      <c r="BV25" s="432">
        <v>41886989</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173</v>
      </c>
      <c r="F26" s="360"/>
      <c r="G26" s="360"/>
      <c r="H26" s="360"/>
      <c r="I26" s="360"/>
      <c r="J26" s="360"/>
      <c r="K26" s="361"/>
      <c r="L26" s="356">
        <v>1</v>
      </c>
      <c r="M26" s="357"/>
      <c r="N26" s="357"/>
      <c r="O26" s="357"/>
      <c r="P26" s="358"/>
      <c r="Q26" s="356">
        <v>7300</v>
      </c>
      <c r="R26" s="357"/>
      <c r="S26" s="357"/>
      <c r="T26" s="357"/>
      <c r="U26" s="357"/>
      <c r="V26" s="358"/>
      <c r="W26" s="446"/>
      <c r="X26" s="383"/>
      <c r="Y26" s="384"/>
      <c r="Z26" s="359" t="s">
        <v>174</v>
      </c>
      <c r="AA26" s="414"/>
      <c r="AB26" s="414"/>
      <c r="AC26" s="414"/>
      <c r="AD26" s="414"/>
      <c r="AE26" s="414"/>
      <c r="AF26" s="414"/>
      <c r="AG26" s="415"/>
      <c r="AH26" s="356">
        <v>258</v>
      </c>
      <c r="AI26" s="357"/>
      <c r="AJ26" s="357"/>
      <c r="AK26" s="357"/>
      <c r="AL26" s="358"/>
      <c r="AM26" s="356">
        <v>892164</v>
      </c>
      <c r="AN26" s="357"/>
      <c r="AO26" s="357"/>
      <c r="AP26" s="357"/>
      <c r="AQ26" s="357"/>
      <c r="AR26" s="358"/>
      <c r="AS26" s="356">
        <v>3458</v>
      </c>
      <c r="AT26" s="357"/>
      <c r="AU26" s="357"/>
      <c r="AV26" s="357"/>
      <c r="AW26" s="357"/>
      <c r="AX26" s="416"/>
      <c r="AY26" s="443" t="s">
        <v>175</v>
      </c>
      <c r="AZ26" s="363"/>
      <c r="BA26" s="363"/>
      <c r="BB26" s="363"/>
      <c r="BC26" s="363"/>
      <c r="BD26" s="363"/>
      <c r="BE26" s="363"/>
      <c r="BF26" s="363"/>
      <c r="BG26" s="363"/>
      <c r="BH26" s="363"/>
      <c r="BI26" s="363"/>
      <c r="BJ26" s="363"/>
      <c r="BK26" s="363"/>
      <c r="BL26" s="363"/>
      <c r="BM26" s="444"/>
      <c r="BN26" s="403">
        <v>210000</v>
      </c>
      <c r="BO26" s="404"/>
      <c r="BP26" s="404"/>
      <c r="BQ26" s="404"/>
      <c r="BR26" s="404"/>
      <c r="BS26" s="404"/>
      <c r="BT26" s="404"/>
      <c r="BU26" s="405"/>
      <c r="BV26" s="403">
        <v>120000</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176</v>
      </c>
      <c r="F27" s="360"/>
      <c r="G27" s="360"/>
      <c r="H27" s="360"/>
      <c r="I27" s="360"/>
      <c r="J27" s="360"/>
      <c r="K27" s="361"/>
      <c r="L27" s="356">
        <v>1</v>
      </c>
      <c r="M27" s="357"/>
      <c r="N27" s="357"/>
      <c r="O27" s="357"/>
      <c r="P27" s="358"/>
      <c r="Q27" s="356">
        <v>7590</v>
      </c>
      <c r="R27" s="357"/>
      <c r="S27" s="357"/>
      <c r="T27" s="357"/>
      <c r="U27" s="357"/>
      <c r="V27" s="358"/>
      <c r="W27" s="446"/>
      <c r="X27" s="383"/>
      <c r="Y27" s="384"/>
      <c r="Z27" s="359" t="s">
        <v>177</v>
      </c>
      <c r="AA27" s="360"/>
      <c r="AB27" s="360"/>
      <c r="AC27" s="360"/>
      <c r="AD27" s="360"/>
      <c r="AE27" s="360"/>
      <c r="AF27" s="360"/>
      <c r="AG27" s="361"/>
      <c r="AH27" s="356">
        <v>154</v>
      </c>
      <c r="AI27" s="357"/>
      <c r="AJ27" s="357"/>
      <c r="AK27" s="357"/>
      <c r="AL27" s="358"/>
      <c r="AM27" s="356">
        <v>563380</v>
      </c>
      <c r="AN27" s="357"/>
      <c r="AO27" s="357"/>
      <c r="AP27" s="357"/>
      <c r="AQ27" s="357"/>
      <c r="AR27" s="358"/>
      <c r="AS27" s="356">
        <v>3658</v>
      </c>
      <c r="AT27" s="357"/>
      <c r="AU27" s="357"/>
      <c r="AV27" s="357"/>
      <c r="AW27" s="357"/>
      <c r="AX27" s="416"/>
      <c r="AY27" s="440" t="s">
        <v>178</v>
      </c>
      <c r="AZ27" s="441"/>
      <c r="BA27" s="441"/>
      <c r="BB27" s="441"/>
      <c r="BC27" s="441"/>
      <c r="BD27" s="441"/>
      <c r="BE27" s="441"/>
      <c r="BF27" s="441"/>
      <c r="BG27" s="441"/>
      <c r="BH27" s="441"/>
      <c r="BI27" s="441"/>
      <c r="BJ27" s="441"/>
      <c r="BK27" s="441"/>
      <c r="BL27" s="441"/>
      <c r="BM27" s="442"/>
      <c r="BN27" s="437" t="s">
        <v>179</v>
      </c>
      <c r="BO27" s="438"/>
      <c r="BP27" s="438"/>
      <c r="BQ27" s="438"/>
      <c r="BR27" s="438"/>
      <c r="BS27" s="438"/>
      <c r="BT27" s="438"/>
      <c r="BU27" s="439"/>
      <c r="BV27" s="437" t="s">
        <v>179</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180</v>
      </c>
      <c r="F28" s="360"/>
      <c r="G28" s="360"/>
      <c r="H28" s="360"/>
      <c r="I28" s="360"/>
      <c r="J28" s="360"/>
      <c r="K28" s="361"/>
      <c r="L28" s="356">
        <v>1</v>
      </c>
      <c r="M28" s="357"/>
      <c r="N28" s="357"/>
      <c r="O28" s="357"/>
      <c r="P28" s="358"/>
      <c r="Q28" s="356">
        <v>6860</v>
      </c>
      <c r="R28" s="357"/>
      <c r="S28" s="357"/>
      <c r="T28" s="357"/>
      <c r="U28" s="357"/>
      <c r="V28" s="358"/>
      <c r="W28" s="446"/>
      <c r="X28" s="383"/>
      <c r="Y28" s="384"/>
      <c r="Z28" s="359" t="s">
        <v>181</v>
      </c>
      <c r="AA28" s="360"/>
      <c r="AB28" s="360"/>
      <c r="AC28" s="360"/>
      <c r="AD28" s="360"/>
      <c r="AE28" s="360"/>
      <c r="AF28" s="360"/>
      <c r="AG28" s="361"/>
      <c r="AH28" s="356" t="s">
        <v>179</v>
      </c>
      <c r="AI28" s="357"/>
      <c r="AJ28" s="357"/>
      <c r="AK28" s="357"/>
      <c r="AL28" s="358"/>
      <c r="AM28" s="356" t="s">
        <v>179</v>
      </c>
      <c r="AN28" s="357"/>
      <c r="AO28" s="357"/>
      <c r="AP28" s="357"/>
      <c r="AQ28" s="357"/>
      <c r="AR28" s="358"/>
      <c r="AS28" s="356" t="s">
        <v>134</v>
      </c>
      <c r="AT28" s="357"/>
      <c r="AU28" s="357"/>
      <c r="AV28" s="357"/>
      <c r="AW28" s="357"/>
      <c r="AX28" s="416"/>
      <c r="AY28" s="420" t="s">
        <v>182</v>
      </c>
      <c r="AZ28" s="421"/>
      <c r="BA28" s="421"/>
      <c r="BB28" s="422"/>
      <c r="BC28" s="429" t="s">
        <v>47</v>
      </c>
      <c r="BD28" s="430"/>
      <c r="BE28" s="430"/>
      <c r="BF28" s="430"/>
      <c r="BG28" s="430"/>
      <c r="BH28" s="430"/>
      <c r="BI28" s="430"/>
      <c r="BJ28" s="430"/>
      <c r="BK28" s="430"/>
      <c r="BL28" s="430"/>
      <c r="BM28" s="431"/>
      <c r="BN28" s="432">
        <v>14753974</v>
      </c>
      <c r="BO28" s="433"/>
      <c r="BP28" s="433"/>
      <c r="BQ28" s="433"/>
      <c r="BR28" s="433"/>
      <c r="BS28" s="433"/>
      <c r="BT28" s="433"/>
      <c r="BU28" s="434"/>
      <c r="BV28" s="432">
        <v>11431695</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183</v>
      </c>
      <c r="F29" s="360"/>
      <c r="G29" s="360"/>
      <c r="H29" s="360"/>
      <c r="I29" s="360"/>
      <c r="J29" s="360"/>
      <c r="K29" s="361"/>
      <c r="L29" s="356">
        <v>48</v>
      </c>
      <c r="M29" s="357"/>
      <c r="N29" s="357"/>
      <c r="O29" s="357"/>
      <c r="P29" s="358"/>
      <c r="Q29" s="356">
        <v>6130</v>
      </c>
      <c r="R29" s="357"/>
      <c r="S29" s="357"/>
      <c r="T29" s="357"/>
      <c r="U29" s="357"/>
      <c r="V29" s="358"/>
      <c r="W29" s="447"/>
      <c r="X29" s="448"/>
      <c r="Y29" s="449"/>
      <c r="Z29" s="359" t="s">
        <v>184</v>
      </c>
      <c r="AA29" s="360"/>
      <c r="AB29" s="360"/>
      <c r="AC29" s="360"/>
      <c r="AD29" s="360"/>
      <c r="AE29" s="360"/>
      <c r="AF29" s="360"/>
      <c r="AG29" s="361"/>
      <c r="AH29" s="356">
        <v>3914</v>
      </c>
      <c r="AI29" s="357"/>
      <c r="AJ29" s="357"/>
      <c r="AK29" s="357"/>
      <c r="AL29" s="358"/>
      <c r="AM29" s="356">
        <v>11715540</v>
      </c>
      <c r="AN29" s="357"/>
      <c r="AO29" s="357"/>
      <c r="AP29" s="357"/>
      <c r="AQ29" s="357"/>
      <c r="AR29" s="358"/>
      <c r="AS29" s="356">
        <v>2993</v>
      </c>
      <c r="AT29" s="357"/>
      <c r="AU29" s="357"/>
      <c r="AV29" s="357"/>
      <c r="AW29" s="357"/>
      <c r="AX29" s="416"/>
      <c r="AY29" s="423"/>
      <c r="AZ29" s="424"/>
      <c r="BA29" s="424"/>
      <c r="BB29" s="425"/>
      <c r="BC29" s="417" t="s">
        <v>185</v>
      </c>
      <c r="BD29" s="418"/>
      <c r="BE29" s="418"/>
      <c r="BF29" s="418"/>
      <c r="BG29" s="418"/>
      <c r="BH29" s="418"/>
      <c r="BI29" s="418"/>
      <c r="BJ29" s="418"/>
      <c r="BK29" s="418"/>
      <c r="BL29" s="418"/>
      <c r="BM29" s="419"/>
      <c r="BN29" s="403">
        <v>4817736</v>
      </c>
      <c r="BO29" s="404"/>
      <c r="BP29" s="404"/>
      <c r="BQ29" s="404"/>
      <c r="BR29" s="404"/>
      <c r="BS29" s="404"/>
      <c r="BT29" s="404"/>
      <c r="BU29" s="405"/>
      <c r="BV29" s="403">
        <v>4817732</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186</v>
      </c>
      <c r="X30" s="371"/>
      <c r="Y30" s="371"/>
      <c r="Z30" s="371"/>
      <c r="AA30" s="371"/>
      <c r="AB30" s="371"/>
      <c r="AC30" s="371"/>
      <c r="AD30" s="371"/>
      <c r="AE30" s="371"/>
      <c r="AF30" s="371"/>
      <c r="AG30" s="372"/>
      <c r="AH30" s="373">
        <v>99.9</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49</v>
      </c>
      <c r="BD30" s="377"/>
      <c r="BE30" s="377"/>
      <c r="BF30" s="377"/>
      <c r="BG30" s="377"/>
      <c r="BH30" s="377"/>
      <c r="BI30" s="377"/>
      <c r="BJ30" s="377"/>
      <c r="BK30" s="377"/>
      <c r="BL30" s="377"/>
      <c r="BM30" s="378"/>
      <c r="BN30" s="437">
        <v>5956263</v>
      </c>
      <c r="BO30" s="438"/>
      <c r="BP30" s="438"/>
      <c r="BQ30" s="438"/>
      <c r="BR30" s="438"/>
      <c r="BS30" s="438"/>
      <c r="BT30" s="438"/>
      <c r="BU30" s="439"/>
      <c r="BV30" s="437">
        <v>2953404</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187</v>
      </c>
      <c r="D32" s="362"/>
      <c r="E32" s="362"/>
      <c r="F32" s="362"/>
      <c r="G32" s="362"/>
      <c r="H32" s="362"/>
      <c r="I32" s="362"/>
      <c r="J32" s="362"/>
      <c r="K32" s="362"/>
      <c r="L32" s="362"/>
      <c r="M32" s="362"/>
      <c r="N32" s="362"/>
      <c r="O32" s="362"/>
      <c r="P32" s="362"/>
      <c r="Q32" s="362"/>
      <c r="R32" s="362"/>
      <c r="S32" s="362"/>
      <c r="U32" s="363" t="s">
        <v>188</v>
      </c>
      <c r="V32" s="363"/>
      <c r="W32" s="363"/>
      <c r="X32" s="363"/>
      <c r="Y32" s="363"/>
      <c r="Z32" s="363"/>
      <c r="AA32" s="363"/>
      <c r="AB32" s="363"/>
      <c r="AC32" s="363"/>
      <c r="AD32" s="363"/>
      <c r="AE32" s="363"/>
      <c r="AF32" s="363"/>
      <c r="AG32" s="363"/>
      <c r="AH32" s="363"/>
      <c r="AI32" s="363"/>
      <c r="AJ32" s="363"/>
      <c r="AK32" s="363"/>
      <c r="AM32" s="363" t="s">
        <v>189</v>
      </c>
      <c r="AN32" s="363"/>
      <c r="AO32" s="363"/>
      <c r="AP32" s="363"/>
      <c r="AQ32" s="363"/>
      <c r="AR32" s="363"/>
      <c r="AS32" s="363"/>
      <c r="AT32" s="363"/>
      <c r="AU32" s="363"/>
      <c r="AV32" s="363"/>
      <c r="AW32" s="363"/>
      <c r="AX32" s="363"/>
      <c r="AY32" s="363"/>
      <c r="AZ32" s="363"/>
      <c r="BA32" s="363"/>
      <c r="BB32" s="363"/>
      <c r="BC32" s="363"/>
      <c r="BE32" s="363" t="s">
        <v>190</v>
      </c>
      <c r="BF32" s="363"/>
      <c r="BG32" s="363"/>
      <c r="BH32" s="363"/>
      <c r="BI32" s="363"/>
      <c r="BJ32" s="363"/>
      <c r="BK32" s="363"/>
      <c r="BL32" s="363"/>
      <c r="BM32" s="363"/>
      <c r="BN32" s="363"/>
      <c r="BO32" s="363"/>
      <c r="BP32" s="363"/>
      <c r="BQ32" s="363"/>
      <c r="BR32" s="363"/>
      <c r="BS32" s="363"/>
      <c r="BT32" s="363"/>
      <c r="BU32" s="363"/>
      <c r="BW32" s="363" t="s">
        <v>191</v>
      </c>
      <c r="BX32" s="363"/>
      <c r="BY32" s="363"/>
      <c r="BZ32" s="363"/>
      <c r="CA32" s="363"/>
      <c r="CB32" s="363"/>
      <c r="CC32" s="363"/>
      <c r="CD32" s="363"/>
      <c r="CE32" s="363"/>
      <c r="CF32" s="363"/>
      <c r="CG32" s="363"/>
      <c r="CH32" s="363"/>
      <c r="CI32" s="363"/>
      <c r="CJ32" s="363"/>
      <c r="CK32" s="363"/>
      <c r="CL32" s="363"/>
      <c r="CM32" s="363"/>
      <c r="CO32" s="363" t="s">
        <v>192</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193</v>
      </c>
      <c r="D33" s="355"/>
      <c r="E33" s="354" t="s">
        <v>194</v>
      </c>
      <c r="F33" s="354"/>
      <c r="G33" s="354"/>
      <c r="H33" s="354"/>
      <c r="I33" s="354"/>
      <c r="J33" s="354"/>
      <c r="K33" s="354"/>
      <c r="L33" s="354"/>
      <c r="M33" s="354"/>
      <c r="N33" s="354"/>
      <c r="O33" s="354"/>
      <c r="P33" s="354"/>
      <c r="Q33" s="354"/>
      <c r="R33" s="354"/>
      <c r="S33" s="354"/>
      <c r="T33" s="197"/>
      <c r="U33" s="355" t="s">
        <v>193</v>
      </c>
      <c r="V33" s="355"/>
      <c r="W33" s="354" t="s">
        <v>194</v>
      </c>
      <c r="X33" s="354"/>
      <c r="Y33" s="354"/>
      <c r="Z33" s="354"/>
      <c r="AA33" s="354"/>
      <c r="AB33" s="354"/>
      <c r="AC33" s="354"/>
      <c r="AD33" s="354"/>
      <c r="AE33" s="354"/>
      <c r="AF33" s="354"/>
      <c r="AG33" s="354"/>
      <c r="AH33" s="354"/>
      <c r="AI33" s="354"/>
      <c r="AJ33" s="354"/>
      <c r="AK33" s="354"/>
      <c r="AL33" s="197"/>
      <c r="AM33" s="355" t="s">
        <v>193</v>
      </c>
      <c r="AN33" s="355"/>
      <c r="AO33" s="354" t="s">
        <v>194</v>
      </c>
      <c r="AP33" s="354"/>
      <c r="AQ33" s="354"/>
      <c r="AR33" s="354"/>
      <c r="AS33" s="354"/>
      <c r="AT33" s="354"/>
      <c r="AU33" s="354"/>
      <c r="AV33" s="354"/>
      <c r="AW33" s="354"/>
      <c r="AX33" s="354"/>
      <c r="AY33" s="354"/>
      <c r="AZ33" s="354"/>
      <c r="BA33" s="354"/>
      <c r="BB33" s="354"/>
      <c r="BC33" s="354"/>
      <c r="BD33" s="198"/>
      <c r="BE33" s="354" t="s">
        <v>195</v>
      </c>
      <c r="BF33" s="354"/>
      <c r="BG33" s="354" t="s">
        <v>196</v>
      </c>
      <c r="BH33" s="354"/>
      <c r="BI33" s="354"/>
      <c r="BJ33" s="354"/>
      <c r="BK33" s="354"/>
      <c r="BL33" s="354"/>
      <c r="BM33" s="354"/>
      <c r="BN33" s="354"/>
      <c r="BO33" s="354"/>
      <c r="BP33" s="354"/>
      <c r="BQ33" s="354"/>
      <c r="BR33" s="354"/>
      <c r="BS33" s="354"/>
      <c r="BT33" s="354"/>
      <c r="BU33" s="354"/>
      <c r="BV33" s="198"/>
      <c r="BW33" s="355" t="s">
        <v>195</v>
      </c>
      <c r="BX33" s="355"/>
      <c r="BY33" s="354" t="s">
        <v>197</v>
      </c>
      <c r="BZ33" s="354"/>
      <c r="CA33" s="354"/>
      <c r="CB33" s="354"/>
      <c r="CC33" s="354"/>
      <c r="CD33" s="354"/>
      <c r="CE33" s="354"/>
      <c r="CF33" s="354"/>
      <c r="CG33" s="354"/>
      <c r="CH33" s="354"/>
      <c r="CI33" s="354"/>
      <c r="CJ33" s="354"/>
      <c r="CK33" s="354"/>
      <c r="CL33" s="354"/>
      <c r="CM33" s="354"/>
      <c r="CN33" s="197"/>
      <c r="CO33" s="355" t="s">
        <v>193</v>
      </c>
      <c r="CP33" s="355"/>
      <c r="CQ33" s="354" t="s">
        <v>198</v>
      </c>
      <c r="CR33" s="354"/>
      <c r="CS33" s="354"/>
      <c r="CT33" s="354"/>
      <c r="CU33" s="354"/>
      <c r="CV33" s="354"/>
      <c r="CW33" s="354"/>
      <c r="CX33" s="354"/>
      <c r="CY33" s="354"/>
      <c r="CZ33" s="354"/>
      <c r="DA33" s="354"/>
      <c r="DB33" s="354"/>
      <c r="DC33" s="354"/>
      <c r="DD33" s="354"/>
      <c r="DE33" s="354"/>
      <c r="DF33" s="197"/>
      <c r="DG33" s="353" t="s">
        <v>199</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4</v>
      </c>
      <c r="V34" s="351"/>
      <c r="W34" s="352" t="str">
        <f>IF('各会計、関係団体の財政状況及び健全化判断比率'!B28="","",'各会計、関係団体の財政状況及び健全化判断比率'!B28)</f>
        <v>国民健康保険事業特別会計</v>
      </c>
      <c r="X34" s="352"/>
      <c r="Y34" s="352"/>
      <c r="Z34" s="352"/>
      <c r="AA34" s="352"/>
      <c r="AB34" s="352"/>
      <c r="AC34" s="352"/>
      <c r="AD34" s="352"/>
      <c r="AE34" s="352"/>
      <c r="AF34" s="352"/>
      <c r="AG34" s="352"/>
      <c r="AH34" s="352"/>
      <c r="AI34" s="352"/>
      <c r="AJ34" s="352"/>
      <c r="AK34" s="352"/>
      <c r="AL34" s="172"/>
      <c r="AM34" s="351">
        <f>IF(AO34="","",MAX(C34:D43,U34:V43)+1)</f>
        <v>7</v>
      </c>
      <c r="AN34" s="351"/>
      <c r="AO34" s="352" t="str">
        <f>IF('各会計、関係団体の財政状況及び健全化判断比率'!B31="","",'各会計、関係団体の財政状況及び健全化判断比率'!B31)</f>
        <v>地方卸売市場事業会計</v>
      </c>
      <c r="AP34" s="352"/>
      <c r="AQ34" s="352"/>
      <c r="AR34" s="352"/>
      <c r="AS34" s="352"/>
      <c r="AT34" s="352"/>
      <c r="AU34" s="352"/>
      <c r="AV34" s="352"/>
      <c r="AW34" s="352"/>
      <c r="AX34" s="352"/>
      <c r="AY34" s="352"/>
      <c r="AZ34" s="352"/>
      <c r="BA34" s="352"/>
      <c r="BB34" s="352"/>
      <c r="BC34" s="352"/>
      <c r="BD34" s="172"/>
      <c r="BE34" s="351">
        <f>IF(BG34="","",MAX(C34:D43,U34:V43,AM34:AN43)+1)</f>
        <v>10</v>
      </c>
      <c r="BF34" s="351"/>
      <c r="BG34" s="352" t="str">
        <f>IF('各会計、関係団体の財政状況及び健全化判断比率'!B34="","",'各会計、関係団体の財政状況及び健全化判断比率'!B34)</f>
        <v>船橋駅南口市街地再開発事業特別会計</v>
      </c>
      <c r="BH34" s="352"/>
      <c r="BI34" s="352"/>
      <c r="BJ34" s="352"/>
      <c r="BK34" s="352"/>
      <c r="BL34" s="352"/>
      <c r="BM34" s="352"/>
      <c r="BN34" s="352"/>
      <c r="BO34" s="352"/>
      <c r="BP34" s="352"/>
      <c r="BQ34" s="352"/>
      <c r="BR34" s="352"/>
      <c r="BS34" s="352"/>
      <c r="BT34" s="352"/>
      <c r="BU34" s="352"/>
      <c r="BV34" s="172"/>
      <c r="BW34" s="351">
        <f>IF(BY34="","",MAX(C34:D43,U34:V43,AM34:AN43,BE34:BF43)+1)</f>
        <v>11</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19</v>
      </c>
      <c r="CP34" s="351"/>
      <c r="CQ34" s="352" t="str">
        <f>IF('各会計、関係団体の財政状況及び健全化判断比率'!BS7="","",'各会計、関係団体の財政状況及び健全化判断比率'!BS7)</f>
        <v>船橋市清美公社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f>IF(E35="","",C34+1)</f>
        <v>2</v>
      </c>
      <c r="D35" s="351"/>
      <c r="E35" s="352" t="str">
        <f>IF('各会計、関係団体の財政状況及び健全化判断比率'!B8="","",'各会計、関係団体の財政状況及び健全化判断比率'!B8)</f>
        <v>公共用地先行取得事業特別会計</v>
      </c>
      <c r="F35" s="352"/>
      <c r="G35" s="352"/>
      <c r="H35" s="352"/>
      <c r="I35" s="352"/>
      <c r="J35" s="352"/>
      <c r="K35" s="352"/>
      <c r="L35" s="352"/>
      <c r="M35" s="352"/>
      <c r="N35" s="352"/>
      <c r="O35" s="352"/>
      <c r="P35" s="352"/>
      <c r="Q35" s="352"/>
      <c r="R35" s="352"/>
      <c r="S35" s="352"/>
      <c r="T35" s="172"/>
      <c r="U35" s="351">
        <f>IF(W35="","",U34+1)</f>
        <v>5</v>
      </c>
      <c r="V35" s="351"/>
      <c r="W35" s="352" t="str">
        <f>IF('各会計、関係団体の財政状況及び健全化判断比率'!B29="","",'各会計、関係団体の財政状況及び健全化判断比率'!B29)</f>
        <v>介護保険事業特別会計</v>
      </c>
      <c r="X35" s="352"/>
      <c r="Y35" s="352"/>
      <c r="Z35" s="352"/>
      <c r="AA35" s="352"/>
      <c r="AB35" s="352"/>
      <c r="AC35" s="352"/>
      <c r="AD35" s="352"/>
      <c r="AE35" s="352"/>
      <c r="AF35" s="352"/>
      <c r="AG35" s="352"/>
      <c r="AH35" s="352"/>
      <c r="AI35" s="352"/>
      <c r="AJ35" s="352"/>
      <c r="AK35" s="352"/>
      <c r="AL35" s="172"/>
      <c r="AM35" s="351">
        <f t="shared" ref="AM35:AM43" si="0">IF(AO35="","",AM34+1)</f>
        <v>8</v>
      </c>
      <c r="AN35" s="351"/>
      <c r="AO35" s="352" t="str">
        <f>IF('各会計、関係団体の財政状況及び健全化判断比率'!B32="","",'各会計、関係団体の財政状況及び健全化判断比率'!B32)</f>
        <v>病院事業会計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12</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20</v>
      </c>
      <c r="CP35" s="351"/>
      <c r="CQ35" s="352" t="str">
        <f>IF('各会計、関係団体の財政状況及び健全化判断比率'!BS8="","",'各会計、関係団体の財政状況及び健全化判断比率'!BS8)</f>
        <v>船橋市福祉サービス公社</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f>IF(E36="","",C35+1)</f>
        <v>3</v>
      </c>
      <c r="D36" s="351"/>
      <c r="E36" s="352" t="str">
        <f>IF('各会計、関係団体の財政状況及び健全化判断比率'!B9="","",'各会計、関係団体の財政状況及び健全化判断比率'!B9)</f>
        <v>母子父子寡婦福祉資金貸付事業特別会計</v>
      </c>
      <c r="F36" s="352"/>
      <c r="G36" s="352"/>
      <c r="H36" s="352"/>
      <c r="I36" s="352"/>
      <c r="J36" s="352"/>
      <c r="K36" s="352"/>
      <c r="L36" s="352"/>
      <c r="M36" s="352"/>
      <c r="N36" s="352"/>
      <c r="O36" s="352"/>
      <c r="P36" s="352"/>
      <c r="Q36" s="352"/>
      <c r="R36" s="352"/>
      <c r="S36" s="352"/>
      <c r="T36" s="172"/>
      <c r="U36" s="351">
        <f t="shared" ref="U36:U43" si="4">IF(W36="","",U35+1)</f>
        <v>6</v>
      </c>
      <c r="V36" s="351"/>
      <c r="W36" s="352" t="str">
        <f>IF('各会計、関係団体の財政状況及び健全化判断比率'!B30="","",'各会計、関係団体の財政状況及び健全化判断比率'!B30)</f>
        <v>後期高齢者医療事業特別会計</v>
      </c>
      <c r="X36" s="352"/>
      <c r="Y36" s="352"/>
      <c r="Z36" s="352"/>
      <c r="AA36" s="352"/>
      <c r="AB36" s="352"/>
      <c r="AC36" s="352"/>
      <c r="AD36" s="352"/>
      <c r="AE36" s="352"/>
      <c r="AF36" s="352"/>
      <c r="AG36" s="352"/>
      <c r="AH36" s="352"/>
      <c r="AI36" s="352"/>
      <c r="AJ36" s="352"/>
      <c r="AK36" s="352"/>
      <c r="AL36" s="172"/>
      <c r="AM36" s="351">
        <f t="shared" si="0"/>
        <v>9</v>
      </c>
      <c r="AN36" s="351"/>
      <c r="AO36" s="352" t="str">
        <f>IF('各会計、関係団体の財政状況及び健全化判断比率'!B33="","",'各会計、関係団体の財政状況及び健全化判断比率'!B33)</f>
        <v>下水道事業会計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13</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f t="shared" si="3"/>
        <v>21</v>
      </c>
      <c r="CP36" s="351"/>
      <c r="CQ36" s="352" t="str">
        <f>IF('各会計、関係団体の財政状況及び健全化判断比率'!BS9="","",'各会計、関係団体の財政状況及び健全化判断比率'!BS9)</f>
        <v>船橋市文化・スポーツ公社</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14</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f t="shared" si="3"/>
        <v>22</v>
      </c>
      <c r="CP37" s="351"/>
      <c r="CQ37" s="352" t="str">
        <f>IF('各会計、関係団体の財政状況及び健全化判断比率'!BS10="","",'各会計、関係団体の財政状況及び健全化判断比率'!BS10)</f>
        <v>船橋市医療公社</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15</v>
      </c>
      <c r="BX38" s="351"/>
      <c r="BY38" s="352" t="str">
        <f>IF('各会計、関係団体の財政状況及び健全化判断比率'!B72="","",'各会計、関係団体の財政状況及び健全化判断比率'!B72)</f>
        <v>四市複合事務組合</v>
      </c>
      <c r="BZ38" s="352"/>
      <c r="CA38" s="352"/>
      <c r="CB38" s="352"/>
      <c r="CC38" s="352"/>
      <c r="CD38" s="352"/>
      <c r="CE38" s="352"/>
      <c r="CF38" s="352"/>
      <c r="CG38" s="352"/>
      <c r="CH38" s="352"/>
      <c r="CI38" s="352"/>
      <c r="CJ38" s="352"/>
      <c r="CK38" s="352"/>
      <c r="CL38" s="352"/>
      <c r="CM38" s="352"/>
      <c r="CN38" s="172"/>
      <c r="CO38" s="351">
        <f t="shared" si="3"/>
        <v>23</v>
      </c>
      <c r="CP38" s="351"/>
      <c r="CQ38" s="352" t="str">
        <f>IF('各会計、関係団体の財政状況及び健全化判断比率'!BS11="","",'各会計、関係団体の財政状況及び健全化判断比率'!BS11)</f>
        <v>船橋市生きがい福祉事業団</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16</v>
      </c>
      <c r="BX39" s="351"/>
      <c r="BY39" s="352" t="str">
        <f>IF('各会計、関係団体の財政状況及び健全化判断比率'!B73="","",'各会計、関係団体の財政状況及び健全化判断比率'!B73)</f>
        <v>千葉県競馬組合</v>
      </c>
      <c r="BZ39" s="352"/>
      <c r="CA39" s="352"/>
      <c r="CB39" s="352"/>
      <c r="CC39" s="352"/>
      <c r="CD39" s="352"/>
      <c r="CE39" s="352"/>
      <c r="CF39" s="352"/>
      <c r="CG39" s="352"/>
      <c r="CH39" s="352"/>
      <c r="CI39" s="352"/>
      <c r="CJ39" s="352"/>
      <c r="CK39" s="352"/>
      <c r="CL39" s="352"/>
      <c r="CM39" s="352"/>
      <c r="CN39" s="172"/>
      <c r="CO39" s="351">
        <f t="shared" si="3"/>
        <v>24</v>
      </c>
      <c r="CP39" s="351"/>
      <c r="CQ39" s="352" t="str">
        <f>IF('各会計、関係団体の財政状況及び健全化判断比率'!BS12="","",'各会計、関係団体の財政状況及び健全化判断比率'!BS12)</f>
        <v>船橋市公園協会</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17</v>
      </c>
      <c r="BX40" s="351"/>
      <c r="BY40" s="352" t="str">
        <f>IF('各会計、関係団体の財政状況及び健全化判断比率'!B74="","",'各会計、関係団体の財政状況及び健全化判断比率'!B74)</f>
        <v>千葉県後期高齢者医療広域連合（一般会計）</v>
      </c>
      <c r="BZ40" s="352"/>
      <c r="CA40" s="352"/>
      <c r="CB40" s="352"/>
      <c r="CC40" s="352"/>
      <c r="CD40" s="352"/>
      <c r="CE40" s="352"/>
      <c r="CF40" s="352"/>
      <c r="CG40" s="352"/>
      <c r="CH40" s="352"/>
      <c r="CI40" s="352"/>
      <c r="CJ40" s="352"/>
      <c r="CK40" s="352"/>
      <c r="CL40" s="352"/>
      <c r="CM40" s="352"/>
      <c r="CN40" s="172"/>
      <c r="CO40" s="351">
        <f t="shared" si="3"/>
        <v>25</v>
      </c>
      <c r="CP40" s="351"/>
      <c r="CQ40" s="352" t="str">
        <f>IF('各会計、関係団体の財政状況及び健全化判断比率'!BS13="","",'各会計、関係団体の財政状況及び健全化判断比率'!BS13)</f>
        <v>船橋市中小企業勤労者福祉サービスセンター</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18</v>
      </c>
      <c r="BX41" s="351"/>
      <c r="BY41" s="352" t="str">
        <f>IF('各会計、関係団体の財政状況及び健全化判断比率'!B75="","",'各会計、関係団体の財政状況及び健全化判断比率'!B75)</f>
        <v>千葉県後期高齢者医療広域連合（後期高齢者医療特別会計）</v>
      </c>
      <c r="BZ41" s="352"/>
      <c r="CA41" s="352"/>
      <c r="CB41" s="352"/>
      <c r="CC41" s="352"/>
      <c r="CD41" s="352"/>
      <c r="CE41" s="352"/>
      <c r="CF41" s="352"/>
      <c r="CG41" s="352"/>
      <c r="CH41" s="352"/>
      <c r="CI41" s="352"/>
      <c r="CJ41" s="352"/>
      <c r="CK41" s="352"/>
      <c r="CL41" s="352"/>
      <c r="CM41" s="352"/>
      <c r="CN41" s="172"/>
      <c r="CO41" s="351">
        <f t="shared" si="3"/>
        <v>26</v>
      </c>
      <c r="CP41" s="351"/>
      <c r="CQ41" s="352" t="str">
        <f>IF('各会計、関係団体の財政状況及び健全化判断比率'!BS14="","",'各会計、関係団体の財政状況及び健全化判断比率'!BS14)</f>
        <v>船橋市都市サービス</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t="str">
        <f t="shared" si="2"/>
        <v/>
      </c>
      <c r="BX42" s="351"/>
      <c r="BY42" s="352" t="str">
        <f>IF('各会計、関係団体の財政状況及び健全化判断比率'!B76="","",'各会計、関係団体の財政状況及び健全化判断比率'!B76)</f>
        <v/>
      </c>
      <c r="BZ42" s="352"/>
      <c r="CA42" s="352"/>
      <c r="CB42" s="352"/>
      <c r="CC42" s="352"/>
      <c r="CD42" s="352"/>
      <c r="CE42" s="352"/>
      <c r="CF42" s="352"/>
      <c r="CG42" s="352"/>
      <c r="CH42" s="352"/>
      <c r="CI42" s="352"/>
      <c r="CJ42" s="352"/>
      <c r="CK42" s="352"/>
      <c r="CL42" s="352"/>
      <c r="CM42" s="352"/>
      <c r="CN42" s="172"/>
      <c r="CO42" s="351">
        <f t="shared" si="3"/>
        <v>27</v>
      </c>
      <c r="CP42" s="351"/>
      <c r="CQ42" s="352" t="str">
        <f>IF('各会計、関係団体の財政状況及び健全化判断比率'!BS15="","",'各会計、関係団体の財政状況及び健全化判断比率'!BS15)</f>
        <v>東葉高速鉄道（株）</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200</v>
      </c>
      <c r="E46" s="348" t="s">
        <v>201</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202</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203</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204</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205</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206</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207</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597</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33" t="s">
        <v>558</v>
      </c>
      <c r="D34" s="1133"/>
      <c r="E34" s="1134"/>
      <c r="F34" s="32">
        <v>7.27</v>
      </c>
      <c r="G34" s="33">
        <v>7.77</v>
      </c>
      <c r="H34" s="33">
        <v>7.76</v>
      </c>
      <c r="I34" s="33">
        <v>7.73</v>
      </c>
      <c r="J34" s="34">
        <v>8.31</v>
      </c>
      <c r="K34" s="22"/>
      <c r="L34" s="22"/>
      <c r="M34" s="22"/>
      <c r="N34" s="22"/>
      <c r="O34" s="22"/>
      <c r="P34" s="22"/>
    </row>
    <row r="35" spans="1:16" ht="39" customHeight="1" x14ac:dyDescent="0.2">
      <c r="A35" s="22"/>
      <c r="B35" s="35"/>
      <c r="C35" s="1129" t="s">
        <v>559</v>
      </c>
      <c r="D35" s="1129"/>
      <c r="E35" s="1130"/>
      <c r="F35" s="36">
        <v>3.38</v>
      </c>
      <c r="G35" s="37">
        <v>2.58</v>
      </c>
      <c r="H35" s="37">
        <v>2.25</v>
      </c>
      <c r="I35" s="37">
        <v>3.03</v>
      </c>
      <c r="J35" s="38">
        <v>7.93</v>
      </c>
      <c r="K35" s="22"/>
      <c r="L35" s="22"/>
      <c r="M35" s="22"/>
      <c r="N35" s="22"/>
      <c r="O35" s="22"/>
      <c r="P35" s="22"/>
    </row>
    <row r="36" spans="1:16" ht="39" customHeight="1" x14ac:dyDescent="0.2">
      <c r="A36" s="22"/>
      <c r="B36" s="35"/>
      <c r="C36" s="1129" t="s">
        <v>560</v>
      </c>
      <c r="D36" s="1129"/>
      <c r="E36" s="1130"/>
      <c r="F36" s="36">
        <v>1.26</v>
      </c>
      <c r="G36" s="37">
        <v>0.12</v>
      </c>
      <c r="H36" s="37">
        <v>1.1299999999999999</v>
      </c>
      <c r="I36" s="37">
        <v>1.58</v>
      </c>
      <c r="J36" s="38">
        <v>1.48</v>
      </c>
      <c r="K36" s="22"/>
      <c r="L36" s="22"/>
      <c r="M36" s="22"/>
      <c r="N36" s="22"/>
      <c r="O36" s="22"/>
      <c r="P36" s="22"/>
    </row>
    <row r="37" spans="1:16" ht="39" customHeight="1" x14ac:dyDescent="0.2">
      <c r="A37" s="22"/>
      <c r="B37" s="35"/>
      <c r="C37" s="1129" t="s">
        <v>561</v>
      </c>
      <c r="D37" s="1129"/>
      <c r="E37" s="1130"/>
      <c r="F37" s="36">
        <v>0.88</v>
      </c>
      <c r="G37" s="37">
        <v>0.84</v>
      </c>
      <c r="H37" s="37">
        <v>0.88</v>
      </c>
      <c r="I37" s="37">
        <v>0.93</v>
      </c>
      <c r="J37" s="38">
        <v>0.99</v>
      </c>
      <c r="K37" s="22"/>
      <c r="L37" s="22"/>
      <c r="M37" s="22"/>
      <c r="N37" s="22"/>
      <c r="O37" s="22"/>
      <c r="P37" s="22"/>
    </row>
    <row r="38" spans="1:16" ht="39" customHeight="1" x14ac:dyDescent="0.2">
      <c r="A38" s="22"/>
      <c r="B38" s="35"/>
      <c r="C38" s="1129" t="s">
        <v>562</v>
      </c>
      <c r="D38" s="1129"/>
      <c r="E38" s="1130"/>
      <c r="F38" s="36">
        <v>0.28000000000000003</v>
      </c>
      <c r="G38" s="37">
        <v>0.12</v>
      </c>
      <c r="H38" s="37">
        <v>0.12</v>
      </c>
      <c r="I38" s="37">
        <v>0.4</v>
      </c>
      <c r="J38" s="38">
        <v>0.23</v>
      </c>
      <c r="K38" s="22"/>
      <c r="L38" s="22"/>
      <c r="M38" s="22"/>
      <c r="N38" s="22"/>
      <c r="O38" s="22"/>
      <c r="P38" s="22"/>
    </row>
    <row r="39" spans="1:16" ht="39" customHeight="1" x14ac:dyDescent="0.2">
      <c r="A39" s="22"/>
      <c r="B39" s="35"/>
      <c r="C39" s="1129" t="s">
        <v>563</v>
      </c>
      <c r="D39" s="1129"/>
      <c r="E39" s="1130"/>
      <c r="F39" s="36">
        <v>0.73</v>
      </c>
      <c r="G39" s="37">
        <v>0.11</v>
      </c>
      <c r="H39" s="37">
        <v>0.09</v>
      </c>
      <c r="I39" s="37">
        <v>0.1</v>
      </c>
      <c r="J39" s="38">
        <v>0.11</v>
      </c>
      <c r="K39" s="22"/>
      <c r="L39" s="22"/>
      <c r="M39" s="22"/>
      <c r="N39" s="22"/>
      <c r="O39" s="22"/>
      <c r="P39" s="22"/>
    </row>
    <row r="40" spans="1:16" ht="39" customHeight="1" x14ac:dyDescent="0.2">
      <c r="A40" s="22"/>
      <c r="B40" s="35"/>
      <c r="C40" s="1129" t="s">
        <v>564</v>
      </c>
      <c r="D40" s="1129"/>
      <c r="E40" s="1130"/>
      <c r="F40" s="36">
        <v>0.05</v>
      </c>
      <c r="G40" s="37">
        <v>0.02</v>
      </c>
      <c r="H40" s="37">
        <v>0.01</v>
      </c>
      <c r="I40" s="37">
        <v>0.02</v>
      </c>
      <c r="J40" s="38">
        <v>0.02</v>
      </c>
      <c r="K40" s="22"/>
      <c r="L40" s="22"/>
      <c r="M40" s="22"/>
      <c r="N40" s="22"/>
      <c r="O40" s="22"/>
      <c r="P40" s="22"/>
    </row>
    <row r="41" spans="1:16" ht="39" customHeight="1" x14ac:dyDescent="0.2">
      <c r="A41" s="22"/>
      <c r="B41" s="35"/>
      <c r="C41" s="1129" t="s">
        <v>565</v>
      </c>
      <c r="D41" s="1129"/>
      <c r="E41" s="1130"/>
      <c r="F41" s="36">
        <v>0.01</v>
      </c>
      <c r="G41" s="37">
        <v>0.03</v>
      </c>
      <c r="H41" s="37">
        <v>0</v>
      </c>
      <c r="I41" s="37">
        <v>0</v>
      </c>
      <c r="J41" s="38">
        <v>0</v>
      </c>
      <c r="K41" s="22"/>
      <c r="L41" s="22"/>
      <c r="M41" s="22"/>
      <c r="N41" s="22"/>
      <c r="O41" s="22"/>
      <c r="P41" s="22"/>
    </row>
    <row r="42" spans="1:16" ht="39" customHeight="1" x14ac:dyDescent="0.2">
      <c r="A42" s="22"/>
      <c r="B42" s="39"/>
      <c r="C42" s="1129" t="s">
        <v>566</v>
      </c>
      <c r="D42" s="1129"/>
      <c r="E42" s="1130"/>
      <c r="F42" s="36" t="s">
        <v>527</v>
      </c>
      <c r="G42" s="37" t="s">
        <v>527</v>
      </c>
      <c r="H42" s="37" t="s">
        <v>527</v>
      </c>
      <c r="I42" s="37" t="s">
        <v>527</v>
      </c>
      <c r="J42" s="38" t="s">
        <v>527</v>
      </c>
      <c r="K42" s="22"/>
      <c r="L42" s="22"/>
      <c r="M42" s="22"/>
      <c r="N42" s="22"/>
      <c r="O42" s="22"/>
      <c r="P42" s="22"/>
    </row>
    <row r="43" spans="1:16" ht="39" customHeight="1" thickBot="1" x14ac:dyDescent="0.25">
      <c r="A43" s="22"/>
      <c r="B43" s="40"/>
      <c r="C43" s="1131" t="s">
        <v>567</v>
      </c>
      <c r="D43" s="1131"/>
      <c r="E43" s="1132"/>
      <c r="F43" s="41">
        <v>0</v>
      </c>
      <c r="G43" s="42">
        <v>0</v>
      </c>
      <c r="H43" s="42">
        <v>0</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pXKS7koljvhfbXOJanUMynG592n1DJkGP72/qNm8YmB7Imiq3ZWpIdU9dFyfYe/BgF+YKw3GoqYgt1SE61EoA==" saltValue="AD7f3U4uG75ES/AWGo5b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2">
      <c r="A45" s="46"/>
      <c r="B45" s="1153" t="s">
        <v>10</v>
      </c>
      <c r="C45" s="1154"/>
      <c r="D45" s="56"/>
      <c r="E45" s="1159" t="s">
        <v>11</v>
      </c>
      <c r="F45" s="1159"/>
      <c r="G45" s="1159"/>
      <c r="H45" s="1159"/>
      <c r="I45" s="1159"/>
      <c r="J45" s="1160"/>
      <c r="K45" s="57">
        <v>11890</v>
      </c>
      <c r="L45" s="58">
        <v>12833</v>
      </c>
      <c r="M45" s="58">
        <v>14499</v>
      </c>
      <c r="N45" s="58">
        <v>15661</v>
      </c>
      <c r="O45" s="59">
        <v>16956</v>
      </c>
      <c r="P45" s="46"/>
      <c r="Q45" s="46"/>
      <c r="R45" s="46"/>
      <c r="S45" s="46"/>
      <c r="T45" s="46"/>
      <c r="U45" s="46"/>
    </row>
    <row r="46" spans="1:21" ht="30.75" customHeight="1" x14ac:dyDescent="0.2">
      <c r="A46" s="46"/>
      <c r="B46" s="1155"/>
      <c r="C46" s="1156"/>
      <c r="D46" s="60"/>
      <c r="E46" s="1137" t="s">
        <v>12</v>
      </c>
      <c r="F46" s="1137"/>
      <c r="G46" s="1137"/>
      <c r="H46" s="1137"/>
      <c r="I46" s="1137"/>
      <c r="J46" s="1138"/>
      <c r="K46" s="61">
        <v>50</v>
      </c>
      <c r="L46" s="62">
        <v>56</v>
      </c>
      <c r="M46" s="62">
        <v>45</v>
      </c>
      <c r="N46" s="62">
        <v>39</v>
      </c>
      <c r="O46" s="63">
        <v>28</v>
      </c>
      <c r="P46" s="46"/>
      <c r="Q46" s="46"/>
      <c r="R46" s="46"/>
      <c r="S46" s="46"/>
      <c r="T46" s="46"/>
      <c r="U46" s="46"/>
    </row>
    <row r="47" spans="1:21" ht="30.75" customHeight="1" x14ac:dyDescent="0.2">
      <c r="A47" s="46"/>
      <c r="B47" s="1155"/>
      <c r="C47" s="1156"/>
      <c r="D47" s="60"/>
      <c r="E47" s="1137" t="s">
        <v>13</v>
      </c>
      <c r="F47" s="1137"/>
      <c r="G47" s="1137"/>
      <c r="H47" s="1137"/>
      <c r="I47" s="1137"/>
      <c r="J47" s="1138"/>
      <c r="K47" s="61">
        <v>83</v>
      </c>
      <c r="L47" s="62">
        <v>67</v>
      </c>
      <c r="M47" s="62">
        <v>50</v>
      </c>
      <c r="N47" s="62">
        <v>33</v>
      </c>
      <c r="O47" s="63">
        <v>17</v>
      </c>
      <c r="P47" s="46"/>
      <c r="Q47" s="46"/>
      <c r="R47" s="46"/>
      <c r="S47" s="46"/>
      <c r="T47" s="46"/>
      <c r="U47" s="46"/>
    </row>
    <row r="48" spans="1:21" ht="30.75" customHeight="1" x14ac:dyDescent="0.2">
      <c r="A48" s="46"/>
      <c r="B48" s="1155"/>
      <c r="C48" s="1156"/>
      <c r="D48" s="60"/>
      <c r="E48" s="1137" t="s">
        <v>14</v>
      </c>
      <c r="F48" s="1137"/>
      <c r="G48" s="1137"/>
      <c r="H48" s="1137"/>
      <c r="I48" s="1137"/>
      <c r="J48" s="1138"/>
      <c r="K48" s="61">
        <v>6275</v>
      </c>
      <c r="L48" s="62">
        <v>6519</v>
      </c>
      <c r="M48" s="62">
        <v>6294</v>
      </c>
      <c r="N48" s="62">
        <v>5846</v>
      </c>
      <c r="O48" s="63">
        <v>5169</v>
      </c>
      <c r="P48" s="46"/>
      <c r="Q48" s="46"/>
      <c r="R48" s="46"/>
      <c r="S48" s="46"/>
      <c r="T48" s="46"/>
      <c r="U48" s="46"/>
    </row>
    <row r="49" spans="1:21" ht="30.75" customHeight="1" x14ac:dyDescent="0.2">
      <c r="A49" s="46"/>
      <c r="B49" s="1155"/>
      <c r="C49" s="1156"/>
      <c r="D49" s="60"/>
      <c r="E49" s="1137" t="s">
        <v>15</v>
      </c>
      <c r="F49" s="1137"/>
      <c r="G49" s="1137"/>
      <c r="H49" s="1137"/>
      <c r="I49" s="1137"/>
      <c r="J49" s="1138"/>
      <c r="K49" s="61">
        <v>56</v>
      </c>
      <c r="L49" s="62">
        <v>49</v>
      </c>
      <c r="M49" s="62">
        <v>49</v>
      </c>
      <c r="N49" s="62">
        <v>115</v>
      </c>
      <c r="O49" s="63">
        <v>194</v>
      </c>
      <c r="P49" s="46"/>
      <c r="Q49" s="46"/>
      <c r="R49" s="46"/>
      <c r="S49" s="46"/>
      <c r="T49" s="46"/>
      <c r="U49" s="46"/>
    </row>
    <row r="50" spans="1:21" ht="30.75" customHeight="1" x14ac:dyDescent="0.2">
      <c r="A50" s="46"/>
      <c r="B50" s="1155"/>
      <c r="C50" s="1156"/>
      <c r="D50" s="60"/>
      <c r="E50" s="1137" t="s">
        <v>16</v>
      </c>
      <c r="F50" s="1137"/>
      <c r="G50" s="1137"/>
      <c r="H50" s="1137"/>
      <c r="I50" s="1137"/>
      <c r="J50" s="1138"/>
      <c r="K50" s="61">
        <v>128</v>
      </c>
      <c r="L50" s="62">
        <v>199</v>
      </c>
      <c r="M50" s="62">
        <v>250</v>
      </c>
      <c r="N50" s="62">
        <v>208</v>
      </c>
      <c r="O50" s="63">
        <v>196</v>
      </c>
      <c r="P50" s="46"/>
      <c r="Q50" s="46"/>
      <c r="R50" s="46"/>
      <c r="S50" s="46"/>
      <c r="T50" s="46"/>
      <c r="U50" s="46"/>
    </row>
    <row r="51" spans="1:21" ht="30.75" customHeight="1" x14ac:dyDescent="0.2">
      <c r="A51" s="46"/>
      <c r="B51" s="1157"/>
      <c r="C51" s="1158"/>
      <c r="D51" s="64"/>
      <c r="E51" s="1137" t="s">
        <v>17</v>
      </c>
      <c r="F51" s="1137"/>
      <c r="G51" s="1137"/>
      <c r="H51" s="1137"/>
      <c r="I51" s="1137"/>
      <c r="J51" s="1138"/>
      <c r="K51" s="61" t="s">
        <v>527</v>
      </c>
      <c r="L51" s="62" t="s">
        <v>527</v>
      </c>
      <c r="M51" s="62" t="s">
        <v>527</v>
      </c>
      <c r="N51" s="62" t="s">
        <v>527</v>
      </c>
      <c r="O51" s="63" t="s">
        <v>527</v>
      </c>
      <c r="P51" s="46"/>
      <c r="Q51" s="46"/>
      <c r="R51" s="46"/>
      <c r="S51" s="46"/>
      <c r="T51" s="46"/>
      <c r="U51" s="46"/>
    </row>
    <row r="52" spans="1:21" ht="30.75" customHeight="1" x14ac:dyDescent="0.2">
      <c r="A52" s="46"/>
      <c r="B52" s="1135" t="s">
        <v>18</v>
      </c>
      <c r="C52" s="1136"/>
      <c r="D52" s="64"/>
      <c r="E52" s="1137" t="s">
        <v>19</v>
      </c>
      <c r="F52" s="1137"/>
      <c r="G52" s="1137"/>
      <c r="H52" s="1137"/>
      <c r="I52" s="1137"/>
      <c r="J52" s="1138"/>
      <c r="K52" s="61">
        <v>18877</v>
      </c>
      <c r="L52" s="62">
        <v>19274</v>
      </c>
      <c r="M52" s="62">
        <v>18833</v>
      </c>
      <c r="N52" s="62">
        <v>18688</v>
      </c>
      <c r="O52" s="63">
        <v>18657</v>
      </c>
      <c r="P52" s="46"/>
      <c r="Q52" s="46"/>
      <c r="R52" s="46"/>
      <c r="S52" s="46"/>
      <c r="T52" s="46"/>
      <c r="U52" s="46"/>
    </row>
    <row r="53" spans="1:21" ht="30.75" customHeight="1" thickBot="1" x14ac:dyDescent="0.25">
      <c r="A53" s="46"/>
      <c r="B53" s="1139" t="s">
        <v>20</v>
      </c>
      <c r="C53" s="1140"/>
      <c r="D53" s="65"/>
      <c r="E53" s="1141" t="s">
        <v>21</v>
      </c>
      <c r="F53" s="1141"/>
      <c r="G53" s="1141"/>
      <c r="H53" s="1141"/>
      <c r="I53" s="1141"/>
      <c r="J53" s="1142"/>
      <c r="K53" s="66">
        <v>-395</v>
      </c>
      <c r="L53" s="67">
        <v>449</v>
      </c>
      <c r="M53" s="67">
        <v>2354</v>
      </c>
      <c r="N53" s="67">
        <v>3214</v>
      </c>
      <c r="O53" s="68">
        <v>3903</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568</v>
      </c>
      <c r="P55" s="46"/>
      <c r="Q55" s="46"/>
      <c r="R55" s="46"/>
      <c r="S55" s="46"/>
      <c r="T55" s="46"/>
      <c r="U55" s="46"/>
    </row>
    <row r="56" spans="1:21" ht="31.5" customHeight="1" thickBot="1" x14ac:dyDescent="0.25">
      <c r="A56" s="46"/>
      <c r="B56" s="74"/>
      <c r="C56" s="75"/>
      <c r="D56" s="75"/>
      <c r="E56" s="76"/>
      <c r="F56" s="76"/>
      <c r="G56" s="76"/>
      <c r="H56" s="76"/>
      <c r="I56" s="76"/>
      <c r="J56" s="77" t="s">
        <v>2</v>
      </c>
      <c r="K56" s="78" t="s">
        <v>569</v>
      </c>
      <c r="L56" s="79" t="s">
        <v>570</v>
      </c>
      <c r="M56" s="79" t="s">
        <v>571</v>
      </c>
      <c r="N56" s="79" t="s">
        <v>572</v>
      </c>
      <c r="O56" s="80" t="s">
        <v>573</v>
      </c>
      <c r="P56" s="46"/>
      <c r="Q56" s="46"/>
      <c r="R56" s="46"/>
      <c r="S56" s="46"/>
      <c r="T56" s="46"/>
      <c r="U56" s="46"/>
    </row>
    <row r="57" spans="1:21" ht="31.5" customHeight="1" x14ac:dyDescent="0.2">
      <c r="B57" s="1143" t="s">
        <v>24</v>
      </c>
      <c r="C57" s="1144"/>
      <c r="D57" s="1147" t="s">
        <v>25</v>
      </c>
      <c r="E57" s="1148"/>
      <c r="F57" s="1148"/>
      <c r="G57" s="1148"/>
      <c r="H57" s="1148"/>
      <c r="I57" s="1148"/>
      <c r="J57" s="1149"/>
      <c r="K57" s="81">
        <v>67</v>
      </c>
      <c r="L57" s="82">
        <v>41</v>
      </c>
      <c r="M57" s="82">
        <v>45.8</v>
      </c>
      <c r="N57" s="82">
        <v>61</v>
      </c>
      <c r="O57" s="83">
        <v>44</v>
      </c>
    </row>
    <row r="58" spans="1:21" ht="31.5" customHeight="1" thickBot="1" x14ac:dyDescent="0.25">
      <c r="B58" s="1145"/>
      <c r="C58" s="1146"/>
      <c r="D58" s="1150" t="s">
        <v>26</v>
      </c>
      <c r="E58" s="1151"/>
      <c r="F58" s="1151"/>
      <c r="G58" s="1151"/>
      <c r="H58" s="1151"/>
      <c r="I58" s="1151"/>
      <c r="J58" s="1152"/>
      <c r="K58" s="84">
        <v>167</v>
      </c>
      <c r="L58" s="85">
        <v>167</v>
      </c>
      <c r="M58" s="85">
        <v>150</v>
      </c>
      <c r="N58" s="85">
        <v>117</v>
      </c>
      <c r="O58" s="86">
        <v>67</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PD9xBLssN2bIcWnm/ZlEMj2GEw3T62yr5be1mrQpkeyQ+mztRYplOFMPlRz21Sp163nTCt3oESVwgroNlX3sw==" saltValue="WPcFLBRoGOFSEbUUpiK4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549</v>
      </c>
      <c r="J40" s="98" t="s">
        <v>550</v>
      </c>
      <c r="K40" s="98" t="s">
        <v>551</v>
      </c>
      <c r="L40" s="98" t="s">
        <v>552</v>
      </c>
      <c r="M40" s="99" t="s">
        <v>553</v>
      </c>
    </row>
    <row r="41" spans="2:13" ht="27.75" customHeight="1" x14ac:dyDescent="0.2">
      <c r="B41" s="1173" t="s">
        <v>29</v>
      </c>
      <c r="C41" s="1174"/>
      <c r="D41" s="100"/>
      <c r="E41" s="1175" t="s">
        <v>30</v>
      </c>
      <c r="F41" s="1175"/>
      <c r="G41" s="1175"/>
      <c r="H41" s="1176"/>
      <c r="I41" s="334">
        <v>174364</v>
      </c>
      <c r="J41" s="335">
        <v>182091</v>
      </c>
      <c r="K41" s="335">
        <v>188424</v>
      </c>
      <c r="L41" s="335">
        <v>188584</v>
      </c>
      <c r="M41" s="336">
        <v>186621</v>
      </c>
    </row>
    <row r="42" spans="2:13" ht="27.75" customHeight="1" x14ac:dyDescent="0.2">
      <c r="B42" s="1163"/>
      <c r="C42" s="1164"/>
      <c r="D42" s="101"/>
      <c r="E42" s="1167" t="s">
        <v>31</v>
      </c>
      <c r="F42" s="1167"/>
      <c r="G42" s="1167"/>
      <c r="H42" s="1168"/>
      <c r="I42" s="337">
        <v>1848</v>
      </c>
      <c r="J42" s="338">
        <v>1455</v>
      </c>
      <c r="K42" s="338">
        <v>909</v>
      </c>
      <c r="L42" s="338">
        <v>1044</v>
      </c>
      <c r="M42" s="339">
        <v>762</v>
      </c>
    </row>
    <row r="43" spans="2:13" ht="27.75" customHeight="1" x14ac:dyDescent="0.2">
      <c r="B43" s="1163"/>
      <c r="C43" s="1164"/>
      <c r="D43" s="101"/>
      <c r="E43" s="1167" t="s">
        <v>32</v>
      </c>
      <c r="F43" s="1167"/>
      <c r="G43" s="1167"/>
      <c r="H43" s="1168"/>
      <c r="I43" s="337">
        <v>92110</v>
      </c>
      <c r="J43" s="338">
        <v>85160</v>
      </c>
      <c r="K43" s="338">
        <v>78151</v>
      </c>
      <c r="L43" s="338">
        <v>70930</v>
      </c>
      <c r="M43" s="339">
        <v>64361</v>
      </c>
    </row>
    <row r="44" spans="2:13" ht="27.75" customHeight="1" x14ac:dyDescent="0.2">
      <c r="B44" s="1163"/>
      <c r="C44" s="1164"/>
      <c r="D44" s="101"/>
      <c r="E44" s="1167" t="s">
        <v>33</v>
      </c>
      <c r="F44" s="1167"/>
      <c r="G44" s="1167"/>
      <c r="H44" s="1168"/>
      <c r="I44" s="337">
        <v>1252</v>
      </c>
      <c r="J44" s="338">
        <v>2953</v>
      </c>
      <c r="K44" s="338">
        <v>4164</v>
      </c>
      <c r="L44" s="338">
        <v>4061</v>
      </c>
      <c r="M44" s="339">
        <v>4104</v>
      </c>
    </row>
    <row r="45" spans="2:13" ht="27.75" customHeight="1" x14ac:dyDescent="0.2">
      <c r="B45" s="1163"/>
      <c r="C45" s="1164"/>
      <c r="D45" s="101"/>
      <c r="E45" s="1167" t="s">
        <v>34</v>
      </c>
      <c r="F45" s="1167"/>
      <c r="G45" s="1167"/>
      <c r="H45" s="1168"/>
      <c r="I45" s="337">
        <v>25426</v>
      </c>
      <c r="J45" s="338">
        <v>24086</v>
      </c>
      <c r="K45" s="338">
        <v>23832</v>
      </c>
      <c r="L45" s="338">
        <v>23471</v>
      </c>
      <c r="M45" s="339">
        <v>23273</v>
      </c>
    </row>
    <row r="46" spans="2:13" ht="27.75" customHeight="1" x14ac:dyDescent="0.2">
      <c r="B46" s="1163"/>
      <c r="C46" s="1164"/>
      <c r="D46" s="102"/>
      <c r="E46" s="1167" t="s">
        <v>35</v>
      </c>
      <c r="F46" s="1167"/>
      <c r="G46" s="1167"/>
      <c r="H46" s="1168"/>
      <c r="I46" s="337" t="s">
        <v>527</v>
      </c>
      <c r="J46" s="338">
        <v>81</v>
      </c>
      <c r="K46" s="338">
        <v>35</v>
      </c>
      <c r="L46" s="338">
        <v>39</v>
      </c>
      <c r="M46" s="339">
        <v>30</v>
      </c>
    </row>
    <row r="47" spans="2:13" ht="27.75" customHeight="1" x14ac:dyDescent="0.2">
      <c r="B47" s="1163"/>
      <c r="C47" s="1164"/>
      <c r="D47" s="103"/>
      <c r="E47" s="1177" t="s">
        <v>36</v>
      </c>
      <c r="F47" s="1178"/>
      <c r="G47" s="1178"/>
      <c r="H47" s="1179"/>
      <c r="I47" s="337" t="s">
        <v>527</v>
      </c>
      <c r="J47" s="338" t="s">
        <v>527</v>
      </c>
      <c r="K47" s="338" t="s">
        <v>527</v>
      </c>
      <c r="L47" s="338" t="s">
        <v>527</v>
      </c>
      <c r="M47" s="339" t="s">
        <v>527</v>
      </c>
    </row>
    <row r="48" spans="2:13" ht="27.75" customHeight="1" x14ac:dyDescent="0.2">
      <c r="B48" s="1163"/>
      <c r="C48" s="1164"/>
      <c r="D48" s="101"/>
      <c r="E48" s="1167" t="s">
        <v>37</v>
      </c>
      <c r="F48" s="1167"/>
      <c r="G48" s="1167"/>
      <c r="H48" s="1168"/>
      <c r="I48" s="337" t="s">
        <v>527</v>
      </c>
      <c r="J48" s="338" t="s">
        <v>527</v>
      </c>
      <c r="K48" s="338" t="s">
        <v>527</v>
      </c>
      <c r="L48" s="338" t="s">
        <v>527</v>
      </c>
      <c r="M48" s="339" t="s">
        <v>527</v>
      </c>
    </row>
    <row r="49" spans="2:13" ht="27.75" customHeight="1" x14ac:dyDescent="0.2">
      <c r="B49" s="1165"/>
      <c r="C49" s="1166"/>
      <c r="D49" s="101"/>
      <c r="E49" s="1167" t="s">
        <v>38</v>
      </c>
      <c r="F49" s="1167"/>
      <c r="G49" s="1167"/>
      <c r="H49" s="1168"/>
      <c r="I49" s="337" t="s">
        <v>527</v>
      </c>
      <c r="J49" s="338" t="s">
        <v>527</v>
      </c>
      <c r="K49" s="338" t="s">
        <v>527</v>
      </c>
      <c r="L49" s="338" t="s">
        <v>527</v>
      </c>
      <c r="M49" s="339" t="s">
        <v>527</v>
      </c>
    </row>
    <row r="50" spans="2:13" ht="27.75" customHeight="1" x14ac:dyDescent="0.2">
      <c r="B50" s="1161" t="s">
        <v>39</v>
      </c>
      <c r="C50" s="1162"/>
      <c r="D50" s="104"/>
      <c r="E50" s="1167" t="s">
        <v>40</v>
      </c>
      <c r="F50" s="1167"/>
      <c r="G50" s="1167"/>
      <c r="H50" s="1168"/>
      <c r="I50" s="337">
        <v>22697</v>
      </c>
      <c r="J50" s="338">
        <v>22869</v>
      </c>
      <c r="K50" s="338">
        <v>22285</v>
      </c>
      <c r="L50" s="338">
        <v>22609</v>
      </c>
      <c r="M50" s="339">
        <v>28828</v>
      </c>
    </row>
    <row r="51" spans="2:13" ht="27.75" customHeight="1" x14ac:dyDescent="0.2">
      <c r="B51" s="1163"/>
      <c r="C51" s="1164"/>
      <c r="D51" s="101"/>
      <c r="E51" s="1167" t="s">
        <v>41</v>
      </c>
      <c r="F51" s="1167"/>
      <c r="G51" s="1167"/>
      <c r="H51" s="1168"/>
      <c r="I51" s="337">
        <v>94689</v>
      </c>
      <c r="J51" s="338">
        <v>85776</v>
      </c>
      <c r="K51" s="338">
        <v>75126</v>
      </c>
      <c r="L51" s="338">
        <v>66937</v>
      </c>
      <c r="M51" s="339">
        <v>63661</v>
      </c>
    </row>
    <row r="52" spans="2:13" ht="27.75" customHeight="1" x14ac:dyDescent="0.2">
      <c r="B52" s="1165"/>
      <c r="C52" s="1166"/>
      <c r="D52" s="101"/>
      <c r="E52" s="1167" t="s">
        <v>42</v>
      </c>
      <c r="F52" s="1167"/>
      <c r="G52" s="1167"/>
      <c r="H52" s="1168"/>
      <c r="I52" s="337">
        <v>170029</v>
      </c>
      <c r="J52" s="338">
        <v>171208</v>
      </c>
      <c r="K52" s="338">
        <v>173243</v>
      </c>
      <c r="L52" s="338">
        <v>172709</v>
      </c>
      <c r="M52" s="339">
        <v>169201</v>
      </c>
    </row>
    <row r="53" spans="2:13" ht="27.75" customHeight="1" thickBot="1" x14ac:dyDescent="0.25">
      <c r="B53" s="1169" t="s">
        <v>43</v>
      </c>
      <c r="C53" s="1170"/>
      <c r="D53" s="105"/>
      <c r="E53" s="1171" t="s">
        <v>44</v>
      </c>
      <c r="F53" s="1171"/>
      <c r="G53" s="1171"/>
      <c r="H53" s="1172"/>
      <c r="I53" s="340">
        <v>7585</v>
      </c>
      <c r="J53" s="341">
        <v>15972</v>
      </c>
      <c r="K53" s="341">
        <v>24863</v>
      </c>
      <c r="L53" s="341">
        <v>25876</v>
      </c>
      <c r="M53" s="342">
        <v>17460</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vxeA7fyYR0s66KPs213174FFLt5DSlmKc2RL+X02erfhkNHm7jKLYcvNZMPu65EkyM4mSceLVHSoH0zrhtch+w==" saltValue="ekZCU3auWPdRQJYBvy/G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551</v>
      </c>
      <c r="G54" s="114" t="s">
        <v>552</v>
      </c>
      <c r="H54" s="115" t="s">
        <v>553</v>
      </c>
    </row>
    <row r="55" spans="2:8" ht="52.5" customHeight="1" x14ac:dyDescent="0.2">
      <c r="B55" s="116"/>
      <c r="C55" s="1188" t="s">
        <v>47</v>
      </c>
      <c r="D55" s="1188"/>
      <c r="E55" s="1189"/>
      <c r="F55" s="117">
        <v>11118</v>
      </c>
      <c r="G55" s="117">
        <v>11432</v>
      </c>
      <c r="H55" s="118">
        <v>14754</v>
      </c>
    </row>
    <row r="56" spans="2:8" ht="52.5" customHeight="1" x14ac:dyDescent="0.2">
      <c r="B56" s="119"/>
      <c r="C56" s="1190" t="s">
        <v>48</v>
      </c>
      <c r="D56" s="1190"/>
      <c r="E56" s="1191"/>
      <c r="F56" s="120">
        <v>4818</v>
      </c>
      <c r="G56" s="120">
        <v>4818</v>
      </c>
      <c r="H56" s="121">
        <v>4818</v>
      </c>
    </row>
    <row r="57" spans="2:8" ht="53.25" customHeight="1" x14ac:dyDescent="0.2">
      <c r="B57" s="119"/>
      <c r="C57" s="1192" t="s">
        <v>49</v>
      </c>
      <c r="D57" s="1192"/>
      <c r="E57" s="1193"/>
      <c r="F57" s="122">
        <v>2925</v>
      </c>
      <c r="G57" s="122">
        <v>2953</v>
      </c>
      <c r="H57" s="123">
        <v>5956</v>
      </c>
    </row>
    <row r="58" spans="2:8" ht="45.75" customHeight="1" x14ac:dyDescent="0.2">
      <c r="B58" s="124"/>
      <c r="C58" s="1180" t="s">
        <v>590</v>
      </c>
      <c r="D58" s="1181"/>
      <c r="E58" s="1182"/>
      <c r="F58" s="125">
        <v>0</v>
      </c>
      <c r="G58" s="125">
        <v>0</v>
      </c>
      <c r="H58" s="126">
        <v>3000</v>
      </c>
    </row>
    <row r="59" spans="2:8" ht="45.75" customHeight="1" x14ac:dyDescent="0.2">
      <c r="B59" s="124"/>
      <c r="C59" s="1180" t="s">
        <v>591</v>
      </c>
      <c r="D59" s="1181"/>
      <c r="E59" s="1182"/>
      <c r="F59" s="125">
        <v>1651</v>
      </c>
      <c r="G59" s="125">
        <v>1590</v>
      </c>
      <c r="H59" s="126">
        <v>1590</v>
      </c>
    </row>
    <row r="60" spans="2:8" ht="45.75" customHeight="1" x14ac:dyDescent="0.2">
      <c r="B60" s="124"/>
      <c r="C60" s="1180" t="s">
        <v>592</v>
      </c>
      <c r="D60" s="1181"/>
      <c r="E60" s="1182"/>
      <c r="F60" s="125">
        <v>725</v>
      </c>
      <c r="G60" s="125">
        <v>766</v>
      </c>
      <c r="H60" s="126">
        <v>733</v>
      </c>
    </row>
    <row r="61" spans="2:8" ht="45.75" customHeight="1" x14ac:dyDescent="0.2">
      <c r="B61" s="124"/>
      <c r="C61" s="1180" t="s">
        <v>593</v>
      </c>
      <c r="D61" s="1181"/>
      <c r="E61" s="1182"/>
      <c r="F61" s="125">
        <v>342</v>
      </c>
      <c r="G61" s="125">
        <v>342</v>
      </c>
      <c r="H61" s="126">
        <v>342</v>
      </c>
    </row>
    <row r="62" spans="2:8" ht="45.75" customHeight="1" thickBot="1" x14ac:dyDescent="0.25">
      <c r="B62" s="127"/>
      <c r="C62" s="1183" t="s">
        <v>594</v>
      </c>
      <c r="D62" s="1184"/>
      <c r="E62" s="1185"/>
      <c r="F62" s="128">
        <v>163</v>
      </c>
      <c r="G62" s="128">
        <v>163</v>
      </c>
      <c r="H62" s="129">
        <v>163</v>
      </c>
    </row>
    <row r="63" spans="2:8" ht="52.5" customHeight="1" thickBot="1" x14ac:dyDescent="0.25">
      <c r="B63" s="130"/>
      <c r="C63" s="1186" t="s">
        <v>50</v>
      </c>
      <c r="D63" s="1186"/>
      <c r="E63" s="1187"/>
      <c r="F63" s="131">
        <v>18861</v>
      </c>
      <c r="G63" s="131">
        <v>19203</v>
      </c>
      <c r="H63" s="132">
        <v>25528</v>
      </c>
    </row>
    <row r="64" spans="2:8" ht="13.2" x14ac:dyDescent="0.2"/>
  </sheetData>
  <sheetProtection algorithmName="SHA-512" hashValue="nHtRMsVdwBQPsyrGPY37x6cuYy3N4SVp4SmN/+M4yVpiJ/BdX9xWloEzz7QvrP2OEOUqZ+u/4K63K8Lu8NCFFA==" saltValue="C3R6I+SqTFJfj7/s+4TD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4BC6F-C036-47CA-81EF-B6A32ADDC33E}">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4"/>
      <c r="B1" s="1195"/>
      <c r="DD1" s="247"/>
      <c r="DE1" s="247"/>
    </row>
    <row r="2" spans="1:109" ht="25.5" customHeight="1" x14ac:dyDescent="0.2">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7"/>
      <c r="DE2" s="247"/>
    </row>
    <row r="3" spans="1:109" ht="25.5" customHeight="1" x14ac:dyDescent="0.2">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7"/>
      <c r="DE3" s="247"/>
    </row>
    <row r="4" spans="1:109" s="245" customFormat="1" ht="13.2" x14ac:dyDescent="0.2">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5" customFormat="1" ht="13.2" x14ac:dyDescent="0.2">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5" customFormat="1" ht="13.2" x14ac:dyDescent="0.2">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5" customFormat="1" ht="13.2" x14ac:dyDescent="0.2">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5" customFormat="1" ht="13.2" x14ac:dyDescent="0.2">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5" customFormat="1" ht="13.2" x14ac:dyDescent="0.2">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5" customFormat="1" ht="13.2" x14ac:dyDescent="0.2">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5" customFormat="1" ht="13.2" x14ac:dyDescent="0.2">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5" customFormat="1" ht="13.2" x14ac:dyDescent="0.2">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5" customFormat="1" ht="13.2" x14ac:dyDescent="0.2">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5" customFormat="1" ht="13.2" x14ac:dyDescent="0.2">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5" customFormat="1" ht="13.2" x14ac:dyDescent="0.2">
      <c r="A15" s="247"/>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5" customFormat="1" ht="13.2" x14ac:dyDescent="0.2">
      <c r="A16" s="247"/>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5" customFormat="1" ht="13.2" x14ac:dyDescent="0.2">
      <c r="A17" s="247"/>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5" customFormat="1" ht="13.2" x14ac:dyDescent="0.2">
      <c r="A18" s="247"/>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ht="13.2" x14ac:dyDescent="0.2">
      <c r="DD19" s="247"/>
      <c r="DE19" s="247"/>
    </row>
    <row r="20" spans="1:109" ht="13.2" x14ac:dyDescent="0.2">
      <c r="DD20" s="247"/>
      <c r="DE20" s="247"/>
    </row>
    <row r="21" spans="1:109" ht="17.25" customHeight="1" x14ac:dyDescent="0.2">
      <c r="B21" s="1197"/>
      <c r="C21" s="249"/>
      <c r="D21" s="249"/>
      <c r="E21" s="249"/>
      <c r="F21" s="249"/>
      <c r="G21" s="249"/>
      <c r="H21" s="249"/>
      <c r="I21" s="249"/>
      <c r="J21" s="249"/>
      <c r="K21" s="249"/>
      <c r="L21" s="249"/>
      <c r="M21" s="249"/>
      <c r="N21" s="1198"/>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8"/>
      <c r="AU21" s="249"/>
      <c r="AV21" s="249"/>
      <c r="AW21" s="249"/>
      <c r="AX21" s="249"/>
      <c r="AY21" s="249"/>
      <c r="AZ21" s="249"/>
      <c r="BA21" s="249"/>
      <c r="BB21" s="249"/>
      <c r="BC21" s="249"/>
      <c r="BD21" s="249"/>
      <c r="BE21" s="249"/>
      <c r="BF21" s="1198"/>
      <c r="BG21" s="249"/>
      <c r="BH21" s="249"/>
      <c r="BI21" s="249"/>
      <c r="BJ21" s="249"/>
      <c r="BK21" s="249"/>
      <c r="BL21" s="249"/>
      <c r="BM21" s="249"/>
      <c r="BN21" s="249"/>
      <c r="BO21" s="249"/>
      <c r="BP21" s="249"/>
      <c r="BQ21" s="249"/>
      <c r="BR21" s="1198"/>
      <c r="BS21" s="249"/>
      <c r="BT21" s="249"/>
      <c r="BU21" s="249"/>
      <c r="BV21" s="249"/>
      <c r="BW21" s="249"/>
      <c r="BX21" s="249"/>
      <c r="BY21" s="249"/>
      <c r="BZ21" s="249"/>
      <c r="CA21" s="249"/>
      <c r="CB21" s="249"/>
      <c r="CC21" s="249"/>
      <c r="CD21" s="1198"/>
      <c r="CE21" s="249"/>
      <c r="CF21" s="249"/>
      <c r="CG21" s="249"/>
      <c r="CH21" s="249"/>
      <c r="CI21" s="249"/>
      <c r="CJ21" s="249"/>
      <c r="CK21" s="249"/>
      <c r="CL21" s="249"/>
      <c r="CM21" s="249"/>
      <c r="CN21" s="249"/>
      <c r="CO21" s="249"/>
      <c r="CP21" s="1198"/>
      <c r="CQ21" s="249"/>
      <c r="CR21" s="249"/>
      <c r="CS21" s="249"/>
      <c r="CT21" s="249"/>
      <c r="CU21" s="249"/>
      <c r="CV21" s="249"/>
      <c r="CW21" s="249"/>
      <c r="CX21" s="249"/>
      <c r="CY21" s="249"/>
      <c r="CZ21" s="249"/>
      <c r="DA21" s="249"/>
      <c r="DB21" s="1198"/>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9"/>
      <c r="DD40" s="1199"/>
      <c r="DE40" s="247"/>
    </row>
    <row r="41" spans="2:109" ht="16.2" x14ac:dyDescent="0.2">
      <c r="B41" s="248" t="s">
        <v>598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0"/>
      <c r="I42" s="1201"/>
      <c r="J42" s="1201"/>
      <c r="K42" s="1201"/>
      <c r="AM42" s="1200"/>
      <c r="AN42" s="1200" t="s">
        <v>599</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2">
      <c r="B43" s="251"/>
      <c r="AN43" s="1202" t="s">
        <v>600</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ht="13.2" x14ac:dyDescent="0.2">
      <c r="B44" s="251"/>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ht="13.2" x14ac:dyDescent="0.2">
      <c r="B45" s="251"/>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ht="13.2" x14ac:dyDescent="0.2">
      <c r="B46" s="251"/>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ht="13.2" x14ac:dyDescent="0.2">
      <c r="B47" s="251"/>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ht="13.2" x14ac:dyDescent="0.2">
      <c r="B48" s="251"/>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ht="13.2" x14ac:dyDescent="0.2">
      <c r="B49" s="251"/>
      <c r="AN49" s="247" t="s">
        <v>601</v>
      </c>
    </row>
    <row r="50" spans="1:109" ht="13.2" x14ac:dyDescent="0.2">
      <c r="B50" s="251"/>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549</v>
      </c>
      <c r="BQ50" s="1218"/>
      <c r="BR50" s="1218"/>
      <c r="BS50" s="1218"/>
      <c r="BT50" s="1218"/>
      <c r="BU50" s="1218"/>
      <c r="BV50" s="1218"/>
      <c r="BW50" s="1218"/>
      <c r="BX50" s="1218" t="s">
        <v>550</v>
      </c>
      <c r="BY50" s="1218"/>
      <c r="BZ50" s="1218"/>
      <c r="CA50" s="1218"/>
      <c r="CB50" s="1218"/>
      <c r="CC50" s="1218"/>
      <c r="CD50" s="1218"/>
      <c r="CE50" s="1218"/>
      <c r="CF50" s="1218" t="s">
        <v>551</v>
      </c>
      <c r="CG50" s="1218"/>
      <c r="CH50" s="1218"/>
      <c r="CI50" s="1218"/>
      <c r="CJ50" s="1218"/>
      <c r="CK50" s="1218"/>
      <c r="CL50" s="1218"/>
      <c r="CM50" s="1218"/>
      <c r="CN50" s="1218" t="s">
        <v>552</v>
      </c>
      <c r="CO50" s="1218"/>
      <c r="CP50" s="1218"/>
      <c r="CQ50" s="1218"/>
      <c r="CR50" s="1218"/>
      <c r="CS50" s="1218"/>
      <c r="CT50" s="1218"/>
      <c r="CU50" s="1218"/>
      <c r="CV50" s="1218" t="s">
        <v>553</v>
      </c>
      <c r="CW50" s="1218"/>
      <c r="CX50" s="1218"/>
      <c r="CY50" s="1218"/>
      <c r="CZ50" s="1218"/>
      <c r="DA50" s="1218"/>
      <c r="DB50" s="1218"/>
      <c r="DC50" s="1218"/>
    </row>
    <row r="51" spans="1:109" ht="13.5" customHeight="1" x14ac:dyDescent="0.2">
      <c r="B51" s="251"/>
      <c r="G51" s="1219"/>
      <c r="H51" s="1219"/>
      <c r="I51" s="1220"/>
      <c r="J51" s="1220"/>
      <c r="K51" s="1221"/>
      <c r="L51" s="1221"/>
      <c r="M51" s="1221"/>
      <c r="N51" s="1221"/>
      <c r="AM51" s="1211"/>
      <c r="AN51" s="1222" t="s">
        <v>602</v>
      </c>
      <c r="AO51" s="1222"/>
      <c r="AP51" s="1222"/>
      <c r="AQ51" s="1222"/>
      <c r="AR51" s="1222"/>
      <c r="AS51" s="1222"/>
      <c r="AT51" s="1222"/>
      <c r="AU51" s="1222"/>
      <c r="AV51" s="1222"/>
      <c r="AW51" s="1222"/>
      <c r="AX51" s="1222"/>
      <c r="AY51" s="1222"/>
      <c r="AZ51" s="1222"/>
      <c r="BA51" s="1222"/>
      <c r="BB51" s="1222" t="s">
        <v>603</v>
      </c>
      <c r="BC51" s="1222"/>
      <c r="BD51" s="1222"/>
      <c r="BE51" s="1222"/>
      <c r="BF51" s="1222"/>
      <c r="BG51" s="1222"/>
      <c r="BH51" s="1222"/>
      <c r="BI51" s="1222"/>
      <c r="BJ51" s="1222"/>
      <c r="BK51" s="1222"/>
      <c r="BL51" s="1222"/>
      <c r="BM51" s="1222"/>
      <c r="BN51" s="1222"/>
      <c r="BO51" s="1222"/>
      <c r="BP51" s="1223">
        <v>7.5</v>
      </c>
      <c r="BQ51" s="1223"/>
      <c r="BR51" s="1223"/>
      <c r="BS51" s="1223"/>
      <c r="BT51" s="1223"/>
      <c r="BU51" s="1223"/>
      <c r="BV51" s="1223"/>
      <c r="BW51" s="1223"/>
      <c r="BX51" s="1223">
        <v>15.7</v>
      </c>
      <c r="BY51" s="1223"/>
      <c r="BZ51" s="1223"/>
      <c r="CA51" s="1223"/>
      <c r="CB51" s="1223"/>
      <c r="CC51" s="1223"/>
      <c r="CD51" s="1223"/>
      <c r="CE51" s="1223"/>
      <c r="CF51" s="1223">
        <v>24.1</v>
      </c>
      <c r="CG51" s="1223"/>
      <c r="CH51" s="1223"/>
      <c r="CI51" s="1223"/>
      <c r="CJ51" s="1223"/>
      <c r="CK51" s="1223"/>
      <c r="CL51" s="1223"/>
      <c r="CM51" s="1223"/>
      <c r="CN51" s="1223">
        <v>24.3</v>
      </c>
      <c r="CO51" s="1223"/>
      <c r="CP51" s="1223"/>
      <c r="CQ51" s="1223"/>
      <c r="CR51" s="1223"/>
      <c r="CS51" s="1223"/>
      <c r="CT51" s="1223"/>
      <c r="CU51" s="1223"/>
      <c r="CV51" s="1223">
        <v>15.5</v>
      </c>
      <c r="CW51" s="1223"/>
      <c r="CX51" s="1223"/>
      <c r="CY51" s="1223"/>
      <c r="CZ51" s="1223"/>
      <c r="DA51" s="1223"/>
      <c r="DB51" s="1223"/>
      <c r="DC51" s="1223"/>
    </row>
    <row r="52" spans="1:109" ht="13.2" x14ac:dyDescent="0.2">
      <c r="B52" s="251"/>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1201"/>
      <c r="B53" s="251"/>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604</v>
      </c>
      <c r="BC53" s="1222"/>
      <c r="BD53" s="1222"/>
      <c r="BE53" s="1222"/>
      <c r="BF53" s="1222"/>
      <c r="BG53" s="1222"/>
      <c r="BH53" s="1222"/>
      <c r="BI53" s="1222"/>
      <c r="BJ53" s="1222"/>
      <c r="BK53" s="1222"/>
      <c r="BL53" s="1222"/>
      <c r="BM53" s="1222"/>
      <c r="BN53" s="1222"/>
      <c r="BO53" s="1222"/>
      <c r="BP53" s="1223">
        <v>52.4</v>
      </c>
      <c r="BQ53" s="1223"/>
      <c r="BR53" s="1223"/>
      <c r="BS53" s="1223"/>
      <c r="BT53" s="1223"/>
      <c r="BU53" s="1223"/>
      <c r="BV53" s="1223"/>
      <c r="BW53" s="1223"/>
      <c r="BX53" s="1223">
        <v>53.9</v>
      </c>
      <c r="BY53" s="1223"/>
      <c r="BZ53" s="1223"/>
      <c r="CA53" s="1223"/>
      <c r="CB53" s="1223"/>
      <c r="CC53" s="1223"/>
      <c r="CD53" s="1223"/>
      <c r="CE53" s="1223"/>
      <c r="CF53" s="1223">
        <v>52.7</v>
      </c>
      <c r="CG53" s="1223"/>
      <c r="CH53" s="1223"/>
      <c r="CI53" s="1223"/>
      <c r="CJ53" s="1223"/>
      <c r="CK53" s="1223"/>
      <c r="CL53" s="1223"/>
      <c r="CM53" s="1223"/>
      <c r="CN53" s="1223">
        <v>54.1</v>
      </c>
      <c r="CO53" s="1223"/>
      <c r="CP53" s="1223"/>
      <c r="CQ53" s="1223"/>
      <c r="CR53" s="1223"/>
      <c r="CS53" s="1223"/>
      <c r="CT53" s="1223"/>
      <c r="CU53" s="1223"/>
      <c r="CV53" s="1223">
        <v>56.3</v>
      </c>
      <c r="CW53" s="1223"/>
      <c r="CX53" s="1223"/>
      <c r="CY53" s="1223"/>
      <c r="CZ53" s="1223"/>
      <c r="DA53" s="1223"/>
      <c r="DB53" s="1223"/>
      <c r="DC53" s="1223"/>
    </row>
    <row r="54" spans="1:109" ht="13.2" x14ac:dyDescent="0.2">
      <c r="A54" s="1201"/>
      <c r="B54" s="251"/>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1201"/>
      <c r="B55" s="251"/>
      <c r="G55" s="1212"/>
      <c r="H55" s="1212"/>
      <c r="I55" s="1212"/>
      <c r="J55" s="1212"/>
      <c r="K55" s="1221"/>
      <c r="L55" s="1221"/>
      <c r="M55" s="1221"/>
      <c r="N55" s="1221"/>
      <c r="AN55" s="1218" t="s">
        <v>605</v>
      </c>
      <c r="AO55" s="1218"/>
      <c r="AP55" s="1218"/>
      <c r="AQ55" s="1218"/>
      <c r="AR55" s="1218"/>
      <c r="AS55" s="1218"/>
      <c r="AT55" s="1218"/>
      <c r="AU55" s="1218"/>
      <c r="AV55" s="1218"/>
      <c r="AW55" s="1218"/>
      <c r="AX55" s="1218"/>
      <c r="AY55" s="1218"/>
      <c r="AZ55" s="1218"/>
      <c r="BA55" s="1218"/>
      <c r="BB55" s="1222" t="s">
        <v>603</v>
      </c>
      <c r="BC55" s="1222"/>
      <c r="BD55" s="1222"/>
      <c r="BE55" s="1222"/>
      <c r="BF55" s="1222"/>
      <c r="BG55" s="1222"/>
      <c r="BH55" s="1222"/>
      <c r="BI55" s="1222"/>
      <c r="BJ55" s="1222"/>
      <c r="BK55" s="1222"/>
      <c r="BL55" s="1222"/>
      <c r="BM55" s="1222"/>
      <c r="BN55" s="1222"/>
      <c r="BO55" s="1222"/>
      <c r="BP55" s="1223">
        <v>37.6</v>
      </c>
      <c r="BQ55" s="1223"/>
      <c r="BR55" s="1223"/>
      <c r="BS55" s="1223"/>
      <c r="BT55" s="1223"/>
      <c r="BU55" s="1223"/>
      <c r="BV55" s="1223"/>
      <c r="BW55" s="1223"/>
      <c r="BX55" s="1223">
        <v>34</v>
      </c>
      <c r="BY55" s="1223"/>
      <c r="BZ55" s="1223"/>
      <c r="CA55" s="1223"/>
      <c r="CB55" s="1223"/>
      <c r="CC55" s="1223"/>
      <c r="CD55" s="1223"/>
      <c r="CE55" s="1223"/>
      <c r="CF55" s="1223">
        <v>33.9</v>
      </c>
      <c r="CG55" s="1223"/>
      <c r="CH55" s="1223"/>
      <c r="CI55" s="1223"/>
      <c r="CJ55" s="1223"/>
      <c r="CK55" s="1223"/>
      <c r="CL55" s="1223"/>
      <c r="CM55" s="1223"/>
      <c r="CN55" s="1223">
        <v>31.5</v>
      </c>
      <c r="CO55" s="1223"/>
      <c r="CP55" s="1223"/>
      <c r="CQ55" s="1223"/>
      <c r="CR55" s="1223"/>
      <c r="CS55" s="1223"/>
      <c r="CT55" s="1223"/>
      <c r="CU55" s="1223"/>
      <c r="CV55" s="1223">
        <v>23.4</v>
      </c>
      <c r="CW55" s="1223"/>
      <c r="CX55" s="1223"/>
      <c r="CY55" s="1223"/>
      <c r="CZ55" s="1223"/>
      <c r="DA55" s="1223"/>
      <c r="DB55" s="1223"/>
      <c r="DC55" s="1223"/>
    </row>
    <row r="56" spans="1:109" ht="13.2" x14ac:dyDescent="0.2">
      <c r="A56" s="1201"/>
      <c r="B56" s="251"/>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ht="13.2" x14ac:dyDescent="0.2">
      <c r="B57" s="1224"/>
      <c r="G57" s="1212"/>
      <c r="H57" s="1212"/>
      <c r="I57" s="1225"/>
      <c r="J57" s="1225"/>
      <c r="K57" s="1221"/>
      <c r="L57" s="1221"/>
      <c r="M57" s="1221"/>
      <c r="N57" s="1221"/>
      <c r="AM57" s="247"/>
      <c r="AN57" s="1218"/>
      <c r="AO57" s="1218"/>
      <c r="AP57" s="1218"/>
      <c r="AQ57" s="1218"/>
      <c r="AR57" s="1218"/>
      <c r="AS57" s="1218"/>
      <c r="AT57" s="1218"/>
      <c r="AU57" s="1218"/>
      <c r="AV57" s="1218"/>
      <c r="AW57" s="1218"/>
      <c r="AX57" s="1218"/>
      <c r="AY57" s="1218"/>
      <c r="AZ57" s="1218"/>
      <c r="BA57" s="1218"/>
      <c r="BB57" s="1222" t="s">
        <v>604</v>
      </c>
      <c r="BC57" s="1222"/>
      <c r="BD57" s="1222"/>
      <c r="BE57" s="1222"/>
      <c r="BF57" s="1222"/>
      <c r="BG57" s="1222"/>
      <c r="BH57" s="1222"/>
      <c r="BI57" s="1222"/>
      <c r="BJ57" s="1222"/>
      <c r="BK57" s="1222"/>
      <c r="BL57" s="1222"/>
      <c r="BM57" s="1222"/>
      <c r="BN57" s="1222"/>
      <c r="BO57" s="1222"/>
      <c r="BP57" s="1223">
        <v>60</v>
      </c>
      <c r="BQ57" s="1223"/>
      <c r="BR57" s="1223"/>
      <c r="BS57" s="1223"/>
      <c r="BT57" s="1223"/>
      <c r="BU57" s="1223"/>
      <c r="BV57" s="1223"/>
      <c r="BW57" s="1223"/>
      <c r="BX57" s="1223">
        <v>61.1</v>
      </c>
      <c r="BY57" s="1223"/>
      <c r="BZ57" s="1223"/>
      <c r="CA57" s="1223"/>
      <c r="CB57" s="1223"/>
      <c r="CC57" s="1223"/>
      <c r="CD57" s="1223"/>
      <c r="CE57" s="1223"/>
      <c r="CF57" s="1223">
        <v>61.9</v>
      </c>
      <c r="CG57" s="1223"/>
      <c r="CH57" s="1223"/>
      <c r="CI57" s="1223"/>
      <c r="CJ57" s="1223"/>
      <c r="CK57" s="1223"/>
      <c r="CL57" s="1223"/>
      <c r="CM57" s="1223"/>
      <c r="CN57" s="1223">
        <v>62.7</v>
      </c>
      <c r="CO57" s="1223"/>
      <c r="CP57" s="1223"/>
      <c r="CQ57" s="1223"/>
      <c r="CR57" s="1223"/>
      <c r="CS57" s="1223"/>
      <c r="CT57" s="1223"/>
      <c r="CU57" s="1223"/>
      <c r="CV57" s="1223">
        <v>63.9</v>
      </c>
      <c r="CW57" s="1223"/>
      <c r="CX57" s="1223"/>
      <c r="CY57" s="1223"/>
      <c r="CZ57" s="1223"/>
      <c r="DA57" s="1223"/>
      <c r="DB57" s="1223"/>
      <c r="DC57" s="1223"/>
      <c r="DD57" s="1226"/>
      <c r="DE57" s="1224"/>
    </row>
    <row r="58" spans="1:109" s="1201" customFormat="1" ht="13.2" x14ac:dyDescent="0.2">
      <c r="A58" s="247"/>
      <c r="B58" s="1224"/>
      <c r="G58" s="1212"/>
      <c r="H58" s="1212"/>
      <c r="I58" s="1225"/>
      <c r="J58" s="1225"/>
      <c r="K58" s="1221"/>
      <c r="L58" s="1221"/>
      <c r="M58" s="1221"/>
      <c r="N58" s="1221"/>
      <c r="AM58" s="247"/>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ht="13.2" x14ac:dyDescent="0.2">
      <c r="A59" s="247"/>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ht="13.2" x14ac:dyDescent="0.2">
      <c r="A60" s="247"/>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ht="13.2" x14ac:dyDescent="0.2">
      <c r="A61" s="247"/>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3.2" x14ac:dyDescent="0.2">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7"/>
    </row>
    <row r="63" spans="1:109" ht="16.2" x14ac:dyDescent="0.2">
      <c r="B63" s="304" t="s">
        <v>606</v>
      </c>
    </row>
    <row r="64" spans="1:109" ht="13.2" x14ac:dyDescent="0.2">
      <c r="B64" s="251"/>
      <c r="G64" s="1200"/>
      <c r="I64" s="1232"/>
      <c r="J64" s="1232"/>
      <c r="K64" s="1232"/>
      <c r="L64" s="1232"/>
      <c r="M64" s="1232"/>
      <c r="N64" s="1233"/>
      <c r="AM64" s="1200"/>
      <c r="AN64" s="1200" t="s">
        <v>599</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ht="13.2" x14ac:dyDescent="0.2">
      <c r="B65" s="251"/>
      <c r="AN65" s="1202" t="s">
        <v>607</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ht="13.2" x14ac:dyDescent="0.2">
      <c r="B66" s="251"/>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ht="13.2" x14ac:dyDescent="0.2">
      <c r="B67" s="251"/>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ht="13.2" x14ac:dyDescent="0.2">
      <c r="B68" s="251"/>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ht="13.2" x14ac:dyDescent="0.2">
      <c r="B69" s="251"/>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ht="13.2" x14ac:dyDescent="0.2">
      <c r="B70" s="251"/>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ht="13.2" x14ac:dyDescent="0.2">
      <c r="B71" s="251"/>
      <c r="G71" s="1237"/>
      <c r="I71" s="1238"/>
      <c r="J71" s="1235"/>
      <c r="K71" s="1235"/>
      <c r="L71" s="1236"/>
      <c r="M71" s="1235"/>
      <c r="N71" s="1236"/>
      <c r="AM71" s="1237"/>
      <c r="AN71" s="247" t="s">
        <v>601</v>
      </c>
    </row>
    <row r="72" spans="2:107" ht="13.2" x14ac:dyDescent="0.2">
      <c r="B72" s="251"/>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549</v>
      </c>
      <c r="BQ72" s="1218"/>
      <c r="BR72" s="1218"/>
      <c r="BS72" s="1218"/>
      <c r="BT72" s="1218"/>
      <c r="BU72" s="1218"/>
      <c r="BV72" s="1218"/>
      <c r="BW72" s="1218"/>
      <c r="BX72" s="1218" t="s">
        <v>550</v>
      </c>
      <c r="BY72" s="1218"/>
      <c r="BZ72" s="1218"/>
      <c r="CA72" s="1218"/>
      <c r="CB72" s="1218"/>
      <c r="CC72" s="1218"/>
      <c r="CD72" s="1218"/>
      <c r="CE72" s="1218"/>
      <c r="CF72" s="1218" t="s">
        <v>551</v>
      </c>
      <c r="CG72" s="1218"/>
      <c r="CH72" s="1218"/>
      <c r="CI72" s="1218"/>
      <c r="CJ72" s="1218"/>
      <c r="CK72" s="1218"/>
      <c r="CL72" s="1218"/>
      <c r="CM72" s="1218"/>
      <c r="CN72" s="1218" t="s">
        <v>552</v>
      </c>
      <c r="CO72" s="1218"/>
      <c r="CP72" s="1218"/>
      <c r="CQ72" s="1218"/>
      <c r="CR72" s="1218"/>
      <c r="CS72" s="1218"/>
      <c r="CT72" s="1218"/>
      <c r="CU72" s="1218"/>
      <c r="CV72" s="1218" t="s">
        <v>553</v>
      </c>
      <c r="CW72" s="1218"/>
      <c r="CX72" s="1218"/>
      <c r="CY72" s="1218"/>
      <c r="CZ72" s="1218"/>
      <c r="DA72" s="1218"/>
      <c r="DB72" s="1218"/>
      <c r="DC72" s="1218"/>
    </row>
    <row r="73" spans="2:107" ht="13.2" x14ac:dyDescent="0.2">
      <c r="B73" s="251"/>
      <c r="G73" s="1219"/>
      <c r="H73" s="1219"/>
      <c r="I73" s="1219"/>
      <c r="J73" s="1219"/>
      <c r="K73" s="1239"/>
      <c r="L73" s="1239"/>
      <c r="M73" s="1239"/>
      <c r="N73" s="1239"/>
      <c r="AM73" s="1211"/>
      <c r="AN73" s="1222" t="s">
        <v>602</v>
      </c>
      <c r="AO73" s="1222"/>
      <c r="AP73" s="1222"/>
      <c r="AQ73" s="1222"/>
      <c r="AR73" s="1222"/>
      <c r="AS73" s="1222"/>
      <c r="AT73" s="1222"/>
      <c r="AU73" s="1222"/>
      <c r="AV73" s="1222"/>
      <c r="AW73" s="1222"/>
      <c r="AX73" s="1222"/>
      <c r="AY73" s="1222"/>
      <c r="AZ73" s="1222"/>
      <c r="BA73" s="1222"/>
      <c r="BB73" s="1222" t="s">
        <v>603</v>
      </c>
      <c r="BC73" s="1222"/>
      <c r="BD73" s="1222"/>
      <c r="BE73" s="1222"/>
      <c r="BF73" s="1222"/>
      <c r="BG73" s="1222"/>
      <c r="BH73" s="1222"/>
      <c r="BI73" s="1222"/>
      <c r="BJ73" s="1222"/>
      <c r="BK73" s="1222"/>
      <c r="BL73" s="1222"/>
      <c r="BM73" s="1222"/>
      <c r="BN73" s="1222"/>
      <c r="BO73" s="1222"/>
      <c r="BP73" s="1223">
        <v>7.5</v>
      </c>
      <c r="BQ73" s="1223"/>
      <c r="BR73" s="1223"/>
      <c r="BS73" s="1223"/>
      <c r="BT73" s="1223"/>
      <c r="BU73" s="1223"/>
      <c r="BV73" s="1223"/>
      <c r="BW73" s="1223"/>
      <c r="BX73" s="1223">
        <v>15.7</v>
      </c>
      <c r="BY73" s="1223"/>
      <c r="BZ73" s="1223"/>
      <c r="CA73" s="1223"/>
      <c r="CB73" s="1223"/>
      <c r="CC73" s="1223"/>
      <c r="CD73" s="1223"/>
      <c r="CE73" s="1223"/>
      <c r="CF73" s="1223">
        <v>24.1</v>
      </c>
      <c r="CG73" s="1223"/>
      <c r="CH73" s="1223"/>
      <c r="CI73" s="1223"/>
      <c r="CJ73" s="1223"/>
      <c r="CK73" s="1223"/>
      <c r="CL73" s="1223"/>
      <c r="CM73" s="1223"/>
      <c r="CN73" s="1223">
        <v>24.3</v>
      </c>
      <c r="CO73" s="1223"/>
      <c r="CP73" s="1223"/>
      <c r="CQ73" s="1223"/>
      <c r="CR73" s="1223"/>
      <c r="CS73" s="1223"/>
      <c r="CT73" s="1223"/>
      <c r="CU73" s="1223"/>
      <c r="CV73" s="1223">
        <v>15.5</v>
      </c>
      <c r="CW73" s="1223"/>
      <c r="CX73" s="1223"/>
      <c r="CY73" s="1223"/>
      <c r="CZ73" s="1223"/>
      <c r="DA73" s="1223"/>
      <c r="DB73" s="1223"/>
      <c r="DC73" s="1223"/>
    </row>
    <row r="74" spans="2:107" ht="13.2" x14ac:dyDescent="0.2">
      <c r="B74" s="251"/>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1"/>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608</v>
      </c>
      <c r="BC75" s="1222"/>
      <c r="BD75" s="1222"/>
      <c r="BE75" s="1222"/>
      <c r="BF75" s="1222"/>
      <c r="BG75" s="1222"/>
      <c r="BH75" s="1222"/>
      <c r="BI75" s="1222"/>
      <c r="BJ75" s="1222"/>
      <c r="BK75" s="1222"/>
      <c r="BL75" s="1222"/>
      <c r="BM75" s="1222"/>
      <c r="BN75" s="1222"/>
      <c r="BO75" s="1222"/>
      <c r="BP75" s="1223">
        <v>0</v>
      </c>
      <c r="BQ75" s="1223"/>
      <c r="BR75" s="1223"/>
      <c r="BS75" s="1223"/>
      <c r="BT75" s="1223"/>
      <c r="BU75" s="1223"/>
      <c r="BV75" s="1223"/>
      <c r="BW75" s="1223"/>
      <c r="BX75" s="1223">
        <v>0</v>
      </c>
      <c r="BY75" s="1223"/>
      <c r="BZ75" s="1223"/>
      <c r="CA75" s="1223"/>
      <c r="CB75" s="1223"/>
      <c r="CC75" s="1223"/>
      <c r="CD75" s="1223"/>
      <c r="CE75" s="1223"/>
      <c r="CF75" s="1223">
        <v>0.7</v>
      </c>
      <c r="CG75" s="1223"/>
      <c r="CH75" s="1223"/>
      <c r="CI75" s="1223"/>
      <c r="CJ75" s="1223"/>
      <c r="CK75" s="1223"/>
      <c r="CL75" s="1223"/>
      <c r="CM75" s="1223"/>
      <c r="CN75" s="1223">
        <v>1.9</v>
      </c>
      <c r="CO75" s="1223"/>
      <c r="CP75" s="1223"/>
      <c r="CQ75" s="1223"/>
      <c r="CR75" s="1223"/>
      <c r="CS75" s="1223"/>
      <c r="CT75" s="1223"/>
      <c r="CU75" s="1223"/>
      <c r="CV75" s="1223">
        <v>2.9</v>
      </c>
      <c r="CW75" s="1223"/>
      <c r="CX75" s="1223"/>
      <c r="CY75" s="1223"/>
      <c r="CZ75" s="1223"/>
      <c r="DA75" s="1223"/>
      <c r="DB75" s="1223"/>
      <c r="DC75" s="1223"/>
    </row>
    <row r="76" spans="2:107" ht="13.2" x14ac:dyDescent="0.2">
      <c r="B76" s="251"/>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1"/>
      <c r="G77" s="1212"/>
      <c r="H77" s="1212"/>
      <c r="I77" s="1212"/>
      <c r="J77" s="1212"/>
      <c r="K77" s="1239"/>
      <c r="L77" s="1239"/>
      <c r="M77" s="1239"/>
      <c r="N77" s="1239"/>
      <c r="AN77" s="1218" t="s">
        <v>605</v>
      </c>
      <c r="AO77" s="1218"/>
      <c r="AP77" s="1218"/>
      <c r="AQ77" s="1218"/>
      <c r="AR77" s="1218"/>
      <c r="AS77" s="1218"/>
      <c r="AT77" s="1218"/>
      <c r="AU77" s="1218"/>
      <c r="AV77" s="1218"/>
      <c r="AW77" s="1218"/>
      <c r="AX77" s="1218"/>
      <c r="AY77" s="1218"/>
      <c r="AZ77" s="1218"/>
      <c r="BA77" s="1218"/>
      <c r="BB77" s="1222" t="s">
        <v>603</v>
      </c>
      <c r="BC77" s="1222"/>
      <c r="BD77" s="1222"/>
      <c r="BE77" s="1222"/>
      <c r="BF77" s="1222"/>
      <c r="BG77" s="1222"/>
      <c r="BH77" s="1222"/>
      <c r="BI77" s="1222"/>
      <c r="BJ77" s="1222"/>
      <c r="BK77" s="1222"/>
      <c r="BL77" s="1222"/>
      <c r="BM77" s="1222"/>
      <c r="BN77" s="1222"/>
      <c r="BO77" s="1222"/>
      <c r="BP77" s="1223">
        <v>37.6</v>
      </c>
      <c r="BQ77" s="1223"/>
      <c r="BR77" s="1223"/>
      <c r="BS77" s="1223"/>
      <c r="BT77" s="1223"/>
      <c r="BU77" s="1223"/>
      <c r="BV77" s="1223"/>
      <c r="BW77" s="1223"/>
      <c r="BX77" s="1223">
        <v>34</v>
      </c>
      <c r="BY77" s="1223"/>
      <c r="BZ77" s="1223"/>
      <c r="CA77" s="1223"/>
      <c r="CB77" s="1223"/>
      <c r="CC77" s="1223"/>
      <c r="CD77" s="1223"/>
      <c r="CE77" s="1223"/>
      <c r="CF77" s="1223">
        <v>33.9</v>
      </c>
      <c r="CG77" s="1223"/>
      <c r="CH77" s="1223"/>
      <c r="CI77" s="1223"/>
      <c r="CJ77" s="1223"/>
      <c r="CK77" s="1223"/>
      <c r="CL77" s="1223"/>
      <c r="CM77" s="1223"/>
      <c r="CN77" s="1223">
        <v>31.5</v>
      </c>
      <c r="CO77" s="1223"/>
      <c r="CP77" s="1223"/>
      <c r="CQ77" s="1223"/>
      <c r="CR77" s="1223"/>
      <c r="CS77" s="1223"/>
      <c r="CT77" s="1223"/>
      <c r="CU77" s="1223"/>
      <c r="CV77" s="1223">
        <v>23.4</v>
      </c>
      <c r="CW77" s="1223"/>
      <c r="CX77" s="1223"/>
      <c r="CY77" s="1223"/>
      <c r="CZ77" s="1223"/>
      <c r="DA77" s="1223"/>
      <c r="DB77" s="1223"/>
      <c r="DC77" s="1223"/>
    </row>
    <row r="78" spans="2:107" ht="13.2" x14ac:dyDescent="0.2">
      <c r="B78" s="251"/>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1"/>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608</v>
      </c>
      <c r="BC79" s="1222"/>
      <c r="BD79" s="1222"/>
      <c r="BE79" s="1222"/>
      <c r="BF79" s="1222"/>
      <c r="BG79" s="1222"/>
      <c r="BH79" s="1222"/>
      <c r="BI79" s="1222"/>
      <c r="BJ79" s="1222"/>
      <c r="BK79" s="1222"/>
      <c r="BL79" s="1222"/>
      <c r="BM79" s="1222"/>
      <c r="BN79" s="1222"/>
      <c r="BO79" s="1222"/>
      <c r="BP79" s="1223">
        <v>6.1</v>
      </c>
      <c r="BQ79" s="1223"/>
      <c r="BR79" s="1223"/>
      <c r="BS79" s="1223"/>
      <c r="BT79" s="1223"/>
      <c r="BU79" s="1223"/>
      <c r="BV79" s="1223"/>
      <c r="BW79" s="1223"/>
      <c r="BX79" s="1223">
        <v>5.9</v>
      </c>
      <c r="BY79" s="1223"/>
      <c r="BZ79" s="1223"/>
      <c r="CA79" s="1223"/>
      <c r="CB79" s="1223"/>
      <c r="CC79" s="1223"/>
      <c r="CD79" s="1223"/>
      <c r="CE79" s="1223"/>
      <c r="CF79" s="1223">
        <v>5.7</v>
      </c>
      <c r="CG79" s="1223"/>
      <c r="CH79" s="1223"/>
      <c r="CI79" s="1223"/>
      <c r="CJ79" s="1223"/>
      <c r="CK79" s="1223"/>
      <c r="CL79" s="1223"/>
      <c r="CM79" s="1223"/>
      <c r="CN79" s="1223">
        <v>5.4</v>
      </c>
      <c r="CO79" s="1223"/>
      <c r="CP79" s="1223"/>
      <c r="CQ79" s="1223"/>
      <c r="CR79" s="1223"/>
      <c r="CS79" s="1223"/>
      <c r="CT79" s="1223"/>
      <c r="CU79" s="1223"/>
      <c r="CV79" s="1223">
        <v>5.2</v>
      </c>
      <c r="CW79" s="1223"/>
      <c r="CX79" s="1223"/>
      <c r="CY79" s="1223"/>
      <c r="CZ79" s="1223"/>
      <c r="DA79" s="1223"/>
      <c r="DB79" s="1223"/>
      <c r="DC79" s="1223"/>
    </row>
    <row r="80" spans="2:107" ht="13.2" x14ac:dyDescent="0.2">
      <c r="B80" s="251"/>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1"/>
    </row>
    <row r="82" spans="2:109" ht="16.2" x14ac:dyDescent="0.2">
      <c r="B82" s="251"/>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OXwrm8vLPKGBMpZZJmDwbF28qlOFrjHd9YPAbetjyjVWyWPUAGwwA1FdmOAzXa2xKOpe2Ob/JMHXNtgQg/WBuA==" saltValue="X+10/lLCgRSoojso1UAzF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4C14-1F95-4589-936D-B39829A8A19F}">
  <sheetPr>
    <pageSetUpPr fitToPage="1"/>
  </sheetPr>
  <dimension ref="A1:DR125"/>
  <sheetViews>
    <sheetView showGridLines="0" topLeftCell="A2"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496</v>
      </c>
    </row>
  </sheetData>
  <sheetProtection algorithmName="SHA-512" hashValue="4qiYAPCEKaKvwul6/aboueea3jlGYHigk4tUvimlRuKysTzU+7zxxO3P5Rss7b6A185RnGdxczvWrKh5J1j+Vw==" saltValue="/KV+rJJmJumz03+Rrs2Z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EAEF2-36A4-444C-A5E2-2EB96D8D2D87}">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496</v>
      </c>
    </row>
  </sheetData>
  <sheetProtection algorithmName="SHA-512" hashValue="t79e4AwUeEXp8cb/1H/TPq3SMs5jWnPta1gTzygDP11fPYJe6dF1YDk+BVXRrfXiwKOozPPcx9PhoLvrBWYVQQ==" saltValue="CYu8uDhQhTB6L4QgrIP5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546</v>
      </c>
      <c r="G2" s="146"/>
      <c r="H2" s="147"/>
    </row>
    <row r="3" spans="1:8" x14ac:dyDescent="0.2">
      <c r="A3" s="143" t="s">
        <v>539</v>
      </c>
      <c r="B3" s="148"/>
      <c r="C3" s="149"/>
      <c r="D3" s="150">
        <v>50006</v>
      </c>
      <c r="E3" s="151"/>
      <c r="F3" s="152">
        <v>48088</v>
      </c>
      <c r="G3" s="153"/>
      <c r="H3" s="154"/>
    </row>
    <row r="4" spans="1:8" x14ac:dyDescent="0.2">
      <c r="A4" s="155"/>
      <c r="B4" s="156"/>
      <c r="C4" s="157"/>
      <c r="D4" s="158">
        <v>36267</v>
      </c>
      <c r="E4" s="159"/>
      <c r="F4" s="160">
        <v>25183</v>
      </c>
      <c r="G4" s="161"/>
      <c r="H4" s="162"/>
    </row>
    <row r="5" spans="1:8" x14ac:dyDescent="0.2">
      <c r="A5" s="143" t="s">
        <v>541</v>
      </c>
      <c r="B5" s="148"/>
      <c r="C5" s="149"/>
      <c r="D5" s="150">
        <v>42931</v>
      </c>
      <c r="E5" s="151"/>
      <c r="F5" s="152">
        <v>46457</v>
      </c>
      <c r="G5" s="153"/>
      <c r="H5" s="154"/>
    </row>
    <row r="6" spans="1:8" x14ac:dyDescent="0.2">
      <c r="A6" s="155"/>
      <c r="B6" s="156"/>
      <c r="C6" s="157"/>
      <c r="D6" s="158">
        <v>19914</v>
      </c>
      <c r="E6" s="159"/>
      <c r="F6" s="160">
        <v>24020</v>
      </c>
      <c r="G6" s="161"/>
      <c r="H6" s="162"/>
    </row>
    <row r="7" spans="1:8" x14ac:dyDescent="0.2">
      <c r="A7" s="143" t="s">
        <v>542</v>
      </c>
      <c r="B7" s="148"/>
      <c r="C7" s="149"/>
      <c r="D7" s="150">
        <v>39612</v>
      </c>
      <c r="E7" s="151"/>
      <c r="F7" s="152">
        <v>51849</v>
      </c>
      <c r="G7" s="153"/>
      <c r="H7" s="154"/>
    </row>
    <row r="8" spans="1:8" x14ac:dyDescent="0.2">
      <c r="A8" s="155"/>
      <c r="B8" s="156"/>
      <c r="C8" s="157"/>
      <c r="D8" s="158">
        <v>17739</v>
      </c>
      <c r="E8" s="159"/>
      <c r="F8" s="160">
        <v>26326</v>
      </c>
      <c r="G8" s="161"/>
      <c r="H8" s="162"/>
    </row>
    <row r="9" spans="1:8" x14ac:dyDescent="0.2">
      <c r="A9" s="143" t="s">
        <v>543</v>
      </c>
      <c r="B9" s="148"/>
      <c r="C9" s="149"/>
      <c r="D9" s="150">
        <v>29007</v>
      </c>
      <c r="E9" s="151"/>
      <c r="F9" s="152">
        <v>52191</v>
      </c>
      <c r="G9" s="153"/>
      <c r="H9" s="154"/>
    </row>
    <row r="10" spans="1:8" x14ac:dyDescent="0.2">
      <c r="A10" s="155"/>
      <c r="B10" s="156"/>
      <c r="C10" s="157"/>
      <c r="D10" s="158">
        <v>16227</v>
      </c>
      <c r="E10" s="159"/>
      <c r="F10" s="160">
        <v>26807</v>
      </c>
      <c r="G10" s="161"/>
      <c r="H10" s="162"/>
    </row>
    <row r="11" spans="1:8" x14ac:dyDescent="0.2">
      <c r="A11" s="143" t="s">
        <v>544</v>
      </c>
      <c r="B11" s="148"/>
      <c r="C11" s="149"/>
      <c r="D11" s="150">
        <v>20812</v>
      </c>
      <c r="E11" s="151"/>
      <c r="F11" s="152">
        <v>48105</v>
      </c>
      <c r="G11" s="153"/>
      <c r="H11" s="154"/>
    </row>
    <row r="12" spans="1:8" x14ac:dyDescent="0.2">
      <c r="A12" s="155"/>
      <c r="B12" s="156"/>
      <c r="C12" s="163"/>
      <c r="D12" s="158">
        <v>10966</v>
      </c>
      <c r="E12" s="159"/>
      <c r="F12" s="160">
        <v>24072</v>
      </c>
      <c r="G12" s="161"/>
      <c r="H12" s="162"/>
    </row>
    <row r="13" spans="1:8" x14ac:dyDescent="0.2">
      <c r="A13" s="143"/>
      <c r="B13" s="148"/>
      <c r="C13" s="149"/>
      <c r="D13" s="150">
        <v>36474</v>
      </c>
      <c r="E13" s="151"/>
      <c r="F13" s="152">
        <v>49338</v>
      </c>
      <c r="G13" s="164"/>
      <c r="H13" s="154"/>
    </row>
    <row r="14" spans="1:8" x14ac:dyDescent="0.2">
      <c r="A14" s="155"/>
      <c r="B14" s="156"/>
      <c r="C14" s="157"/>
      <c r="D14" s="158">
        <v>20223</v>
      </c>
      <c r="E14" s="159"/>
      <c r="F14" s="160">
        <v>25282</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3.46</v>
      </c>
      <c r="C19" s="165">
        <f>ROUND(VALUE(SUBSTITUTE(実質収支比率等に係る経年分析!G$48,"▲","-")),2)</f>
        <v>2.63</v>
      </c>
      <c r="D19" s="165">
        <f>ROUND(VALUE(SUBSTITUTE(実質収支比率等に係る経年分析!H$48,"▲","-")),2)</f>
        <v>2.2999999999999998</v>
      </c>
      <c r="E19" s="165">
        <f>ROUND(VALUE(SUBSTITUTE(実質収支比率等に係る経年分析!I$48,"▲","-")),2)</f>
        <v>3.1</v>
      </c>
      <c r="F19" s="165">
        <f>ROUND(VALUE(SUBSTITUTE(実質収支比率等に係る経年分析!J$48,"▲","-")),2)</f>
        <v>8.01</v>
      </c>
    </row>
    <row r="20" spans="1:11" x14ac:dyDescent="0.2">
      <c r="A20" s="165" t="s">
        <v>54</v>
      </c>
      <c r="B20" s="165">
        <f>ROUND(VALUE(SUBSTITUTE(実質収支比率等に係る経年分析!F$47,"▲","-")),2)</f>
        <v>10.65</v>
      </c>
      <c r="C20" s="165">
        <f>ROUND(VALUE(SUBSTITUTE(実質収支比率等に係る経年分析!G$47,"▲","-")),2)</f>
        <v>10.039999999999999</v>
      </c>
      <c r="D20" s="165">
        <f>ROUND(VALUE(SUBSTITUTE(実質収支比率等に係る経年分析!H$47,"▲","-")),2)</f>
        <v>9.59</v>
      </c>
      <c r="E20" s="165">
        <f>ROUND(VALUE(SUBSTITUTE(実質収支比率等に係る経年分析!I$47,"▲","-")),2)</f>
        <v>9.57</v>
      </c>
      <c r="F20" s="165">
        <f>ROUND(VALUE(SUBSTITUTE(実質収支比率等に係る経年分析!J$47,"▲","-")),2)</f>
        <v>11.72</v>
      </c>
    </row>
    <row r="21" spans="1:11" x14ac:dyDescent="0.2">
      <c r="A21" s="165" t="s">
        <v>55</v>
      </c>
      <c r="B21" s="165">
        <f>IF(ISNUMBER(VALUE(SUBSTITUTE(実質収支比率等に係る経年分析!F$49,"▲","-"))),ROUND(VALUE(SUBSTITUTE(実質収支比率等に係る経年分析!F$49,"▲","-")),2),NA())</f>
        <v>-5.61</v>
      </c>
      <c r="C21" s="165">
        <f>IF(ISNUMBER(VALUE(SUBSTITUTE(実質収支比率等に係る経年分析!G$49,"▲","-"))),ROUND(VALUE(SUBSTITUTE(実質収支比率等に係る経年分析!G$49,"▲","-")),2),NA())</f>
        <v>-4.2699999999999996</v>
      </c>
      <c r="D21" s="165">
        <f>IF(ISNUMBER(VALUE(SUBSTITUTE(実質収支比率等に係る経年分析!H$49,"▲","-"))),ROUND(VALUE(SUBSTITUTE(実質収支比率等に係る経年分析!H$49,"▲","-")),2),NA())</f>
        <v>-2.88</v>
      </c>
      <c r="E21" s="165">
        <f>IF(ISNUMBER(VALUE(SUBSTITUTE(実質収支比率等に係る経年分析!I$49,"▲","-"))),ROUND(VALUE(SUBSTITUTE(実質収支比率等に係る経年分析!I$49,"▲","-")),2),NA())</f>
        <v>-0.48</v>
      </c>
      <c r="F21" s="165">
        <f>IF(ISNUMBER(VALUE(SUBSTITUTE(実質収支比率等に係る経年分析!J$49,"▲","-"))),ROUND(VALUE(SUBSTITUTE(実質収支比率等に係る経年分析!J$49,"▲","-")),2),NA())</f>
        <v>7.37</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母子父子寡婦福祉資金貸付事業特別会計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2">
      <c r="A31" s="166" t="str">
        <f>IF(連結実質赤字比率に係る赤字・黒字の構成分析!C$39="",NA(),連結実質赤字比率に係る赤字・黒字の構成分析!C$39)</f>
        <v>国民健康保険事業特別会計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0.73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0.09</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2">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0.28000000000000003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0.23</v>
      </c>
    </row>
    <row r="33" spans="1:16" x14ac:dyDescent="0.2">
      <c r="A33" s="166" t="str">
        <f>IF(連結実質赤字比率に係る赤字・黒字の構成分析!C$37="",NA(),連結実質赤字比率に係る赤字・黒字の構成分析!C$37)</f>
        <v>地方卸売市場事業会計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0.88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0.88</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0.99</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0.12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1.1299999999999999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1.48</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2.58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2.25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3.03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7.93</v>
      </c>
    </row>
    <row r="36" spans="1:16" x14ac:dyDescent="0.2">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7.27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7.77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7.76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7.73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8.31</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18877</v>
      </c>
      <c r="E42" s="167"/>
      <c r="F42" s="167"/>
      <c r="G42" s="167">
        <f>'実質公債費比率（分子）の構造'!L$52</f>
        <v>19274</v>
      </c>
      <c r="H42" s="167"/>
      <c r="I42" s="167"/>
      <c r="J42" s="167">
        <f>'実質公債費比率（分子）の構造'!M$52</f>
        <v>18833</v>
      </c>
      <c r="K42" s="167"/>
      <c r="L42" s="167"/>
      <c r="M42" s="167">
        <f>'実質公債費比率（分子）の構造'!N$52</f>
        <v>18688</v>
      </c>
      <c r="N42" s="167"/>
      <c r="O42" s="167"/>
      <c r="P42" s="167">
        <f>'実質公債費比率（分子）の構造'!O$52</f>
        <v>18657</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128</v>
      </c>
      <c r="C44" s="167"/>
      <c r="D44" s="167"/>
      <c r="E44" s="167">
        <f>'実質公債費比率（分子）の構造'!L$50</f>
        <v>199</v>
      </c>
      <c r="F44" s="167"/>
      <c r="G44" s="167"/>
      <c r="H44" s="167">
        <f>'実質公債費比率（分子）の構造'!M$50</f>
        <v>250</v>
      </c>
      <c r="I44" s="167"/>
      <c r="J44" s="167"/>
      <c r="K44" s="167">
        <f>'実質公債費比率（分子）の構造'!N$50</f>
        <v>208</v>
      </c>
      <c r="L44" s="167"/>
      <c r="M44" s="167"/>
      <c r="N44" s="167">
        <f>'実質公債費比率（分子）の構造'!O$50</f>
        <v>196</v>
      </c>
      <c r="O44" s="167"/>
      <c r="P44" s="167"/>
    </row>
    <row r="45" spans="1:16" x14ac:dyDescent="0.2">
      <c r="A45" s="167" t="s">
        <v>65</v>
      </c>
      <c r="B45" s="167">
        <f>'実質公債費比率（分子）の構造'!K$49</f>
        <v>56</v>
      </c>
      <c r="C45" s="167"/>
      <c r="D45" s="167"/>
      <c r="E45" s="167">
        <f>'実質公債費比率（分子）の構造'!L$49</f>
        <v>49</v>
      </c>
      <c r="F45" s="167"/>
      <c r="G45" s="167"/>
      <c r="H45" s="167">
        <f>'実質公債費比率（分子）の構造'!M$49</f>
        <v>49</v>
      </c>
      <c r="I45" s="167"/>
      <c r="J45" s="167"/>
      <c r="K45" s="167">
        <f>'実質公債費比率（分子）の構造'!N$49</f>
        <v>115</v>
      </c>
      <c r="L45" s="167"/>
      <c r="M45" s="167"/>
      <c r="N45" s="167">
        <f>'実質公債費比率（分子）の構造'!O$49</f>
        <v>194</v>
      </c>
      <c r="O45" s="167"/>
      <c r="P45" s="167"/>
    </row>
    <row r="46" spans="1:16" x14ac:dyDescent="0.2">
      <c r="A46" s="167" t="s">
        <v>66</v>
      </c>
      <c r="B46" s="167">
        <f>'実質公債費比率（分子）の構造'!K$48</f>
        <v>6275</v>
      </c>
      <c r="C46" s="167"/>
      <c r="D46" s="167"/>
      <c r="E46" s="167">
        <f>'実質公債費比率（分子）の構造'!L$48</f>
        <v>6519</v>
      </c>
      <c r="F46" s="167"/>
      <c r="G46" s="167"/>
      <c r="H46" s="167">
        <f>'実質公債費比率（分子）の構造'!M$48</f>
        <v>6294</v>
      </c>
      <c r="I46" s="167"/>
      <c r="J46" s="167"/>
      <c r="K46" s="167">
        <f>'実質公債費比率（分子）の構造'!N$48</f>
        <v>5846</v>
      </c>
      <c r="L46" s="167"/>
      <c r="M46" s="167"/>
      <c r="N46" s="167">
        <f>'実質公債費比率（分子）の構造'!O$48</f>
        <v>5169</v>
      </c>
      <c r="O46" s="167"/>
      <c r="P46" s="167"/>
    </row>
    <row r="47" spans="1:16" x14ac:dyDescent="0.2">
      <c r="A47" s="167" t="s">
        <v>67</v>
      </c>
      <c r="B47" s="167">
        <f>'実質公債費比率（分子）の構造'!K$47</f>
        <v>83</v>
      </c>
      <c r="C47" s="167"/>
      <c r="D47" s="167"/>
      <c r="E47" s="167">
        <f>'実質公債費比率（分子）の構造'!L$47</f>
        <v>67</v>
      </c>
      <c r="F47" s="167"/>
      <c r="G47" s="167"/>
      <c r="H47" s="167">
        <f>'実質公債費比率（分子）の構造'!M$47</f>
        <v>50</v>
      </c>
      <c r="I47" s="167"/>
      <c r="J47" s="167"/>
      <c r="K47" s="167">
        <f>'実質公債費比率（分子）の構造'!N$47</f>
        <v>33</v>
      </c>
      <c r="L47" s="167"/>
      <c r="M47" s="167"/>
      <c r="N47" s="167">
        <f>'実質公債費比率（分子）の構造'!O$47</f>
        <v>17</v>
      </c>
      <c r="O47" s="167"/>
      <c r="P47" s="167"/>
    </row>
    <row r="48" spans="1:16" x14ac:dyDescent="0.2">
      <c r="A48" s="167" t="s">
        <v>68</v>
      </c>
      <c r="B48" s="167">
        <f>'実質公債費比率（分子）の構造'!K$46</f>
        <v>50</v>
      </c>
      <c r="C48" s="167"/>
      <c r="D48" s="167"/>
      <c r="E48" s="167">
        <f>'実質公債費比率（分子）の構造'!L$46</f>
        <v>56</v>
      </c>
      <c r="F48" s="167"/>
      <c r="G48" s="167"/>
      <c r="H48" s="167">
        <f>'実質公債費比率（分子）の構造'!M$46</f>
        <v>45</v>
      </c>
      <c r="I48" s="167"/>
      <c r="J48" s="167"/>
      <c r="K48" s="167">
        <f>'実質公債費比率（分子）の構造'!N$46</f>
        <v>39</v>
      </c>
      <c r="L48" s="167"/>
      <c r="M48" s="167"/>
      <c r="N48" s="167">
        <f>'実質公債費比率（分子）の構造'!O$46</f>
        <v>28</v>
      </c>
      <c r="O48" s="167"/>
      <c r="P48" s="167"/>
    </row>
    <row r="49" spans="1:16" x14ac:dyDescent="0.2">
      <c r="A49" s="167" t="s">
        <v>69</v>
      </c>
      <c r="B49" s="167">
        <f>'実質公債費比率（分子）の構造'!K$45</f>
        <v>11890</v>
      </c>
      <c r="C49" s="167"/>
      <c r="D49" s="167"/>
      <c r="E49" s="167">
        <f>'実質公債費比率（分子）の構造'!L$45</f>
        <v>12833</v>
      </c>
      <c r="F49" s="167"/>
      <c r="G49" s="167"/>
      <c r="H49" s="167">
        <f>'実質公債費比率（分子）の構造'!M$45</f>
        <v>14499</v>
      </c>
      <c r="I49" s="167"/>
      <c r="J49" s="167"/>
      <c r="K49" s="167">
        <f>'実質公債費比率（分子）の構造'!N$45</f>
        <v>15661</v>
      </c>
      <c r="L49" s="167"/>
      <c r="M49" s="167"/>
      <c r="N49" s="167">
        <f>'実質公債費比率（分子）の構造'!O$45</f>
        <v>16956</v>
      </c>
      <c r="O49" s="167"/>
      <c r="P49" s="167"/>
    </row>
    <row r="50" spans="1:16" x14ac:dyDescent="0.2">
      <c r="A50" s="167" t="s">
        <v>70</v>
      </c>
      <c r="B50" s="167" t="e">
        <f>NA()</f>
        <v>#N/A</v>
      </c>
      <c r="C50" s="167">
        <f>IF(ISNUMBER('実質公債費比率（分子）の構造'!K$53),'実質公債費比率（分子）の構造'!K$53,NA())</f>
        <v>-395</v>
      </c>
      <c r="D50" s="167" t="e">
        <f>NA()</f>
        <v>#N/A</v>
      </c>
      <c r="E50" s="167" t="e">
        <f>NA()</f>
        <v>#N/A</v>
      </c>
      <c r="F50" s="167">
        <f>IF(ISNUMBER('実質公債費比率（分子）の構造'!L$53),'実質公債費比率（分子）の構造'!L$53,NA())</f>
        <v>449</v>
      </c>
      <c r="G50" s="167" t="e">
        <f>NA()</f>
        <v>#N/A</v>
      </c>
      <c r="H50" s="167" t="e">
        <f>NA()</f>
        <v>#N/A</v>
      </c>
      <c r="I50" s="167">
        <f>IF(ISNUMBER('実質公債費比率（分子）の構造'!M$53),'実質公債費比率（分子）の構造'!M$53,NA())</f>
        <v>2354</v>
      </c>
      <c r="J50" s="167" t="e">
        <f>NA()</f>
        <v>#N/A</v>
      </c>
      <c r="K50" s="167" t="e">
        <f>NA()</f>
        <v>#N/A</v>
      </c>
      <c r="L50" s="167">
        <f>IF(ISNUMBER('実質公債費比率（分子）の構造'!N$53),'実質公債費比率（分子）の構造'!N$53,NA())</f>
        <v>3214</v>
      </c>
      <c r="M50" s="167" t="e">
        <f>NA()</f>
        <v>#N/A</v>
      </c>
      <c r="N50" s="167" t="e">
        <f>NA()</f>
        <v>#N/A</v>
      </c>
      <c r="O50" s="167">
        <f>IF(ISNUMBER('実質公債費比率（分子）の構造'!O$53),'実質公債費比率（分子）の構造'!O$53,NA())</f>
        <v>3903</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170029</v>
      </c>
      <c r="E56" s="166"/>
      <c r="F56" s="166"/>
      <c r="G56" s="166">
        <f>'将来負担比率（分子）の構造'!J$52</f>
        <v>171208</v>
      </c>
      <c r="H56" s="166"/>
      <c r="I56" s="166"/>
      <c r="J56" s="166">
        <f>'将来負担比率（分子）の構造'!K$52</f>
        <v>173243</v>
      </c>
      <c r="K56" s="166"/>
      <c r="L56" s="166"/>
      <c r="M56" s="166">
        <f>'将来負担比率（分子）の構造'!L$52</f>
        <v>172709</v>
      </c>
      <c r="N56" s="166"/>
      <c r="O56" s="166"/>
      <c r="P56" s="166">
        <f>'将来負担比率（分子）の構造'!M$52</f>
        <v>169201</v>
      </c>
    </row>
    <row r="57" spans="1:16" x14ac:dyDescent="0.2">
      <c r="A57" s="166" t="s">
        <v>41</v>
      </c>
      <c r="B57" s="166"/>
      <c r="C57" s="166"/>
      <c r="D57" s="166">
        <f>'将来負担比率（分子）の構造'!I$51</f>
        <v>94689</v>
      </c>
      <c r="E57" s="166"/>
      <c r="F57" s="166"/>
      <c r="G57" s="166">
        <f>'将来負担比率（分子）の構造'!J$51</f>
        <v>85776</v>
      </c>
      <c r="H57" s="166"/>
      <c r="I57" s="166"/>
      <c r="J57" s="166">
        <f>'将来負担比率（分子）の構造'!K$51</f>
        <v>75126</v>
      </c>
      <c r="K57" s="166"/>
      <c r="L57" s="166"/>
      <c r="M57" s="166">
        <f>'将来負担比率（分子）の構造'!L$51</f>
        <v>66937</v>
      </c>
      <c r="N57" s="166"/>
      <c r="O57" s="166"/>
      <c r="P57" s="166">
        <f>'将来負担比率（分子）の構造'!M$51</f>
        <v>63661</v>
      </c>
    </row>
    <row r="58" spans="1:16" x14ac:dyDescent="0.2">
      <c r="A58" s="166" t="s">
        <v>40</v>
      </c>
      <c r="B58" s="166"/>
      <c r="C58" s="166"/>
      <c r="D58" s="166">
        <f>'将来負担比率（分子）の構造'!I$50</f>
        <v>22697</v>
      </c>
      <c r="E58" s="166"/>
      <c r="F58" s="166"/>
      <c r="G58" s="166">
        <f>'将来負担比率（分子）の構造'!J$50</f>
        <v>22869</v>
      </c>
      <c r="H58" s="166"/>
      <c r="I58" s="166"/>
      <c r="J58" s="166">
        <f>'将来負担比率（分子）の構造'!K$50</f>
        <v>22285</v>
      </c>
      <c r="K58" s="166"/>
      <c r="L58" s="166"/>
      <c r="M58" s="166">
        <f>'将来負担比率（分子）の構造'!L$50</f>
        <v>22609</v>
      </c>
      <c r="N58" s="166"/>
      <c r="O58" s="166"/>
      <c r="P58" s="166">
        <f>'将来負担比率（分子）の構造'!M$50</f>
        <v>28828</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f>'将来負担比率（分子）の構造'!J$46</f>
        <v>81</v>
      </c>
      <c r="F61" s="166"/>
      <c r="G61" s="166"/>
      <c r="H61" s="166">
        <f>'将来負担比率（分子）の構造'!K$46</f>
        <v>35</v>
      </c>
      <c r="I61" s="166"/>
      <c r="J61" s="166"/>
      <c r="K61" s="166">
        <f>'将来負担比率（分子）の構造'!L$46</f>
        <v>39</v>
      </c>
      <c r="L61" s="166"/>
      <c r="M61" s="166"/>
      <c r="N61" s="166">
        <f>'将来負担比率（分子）の構造'!M$46</f>
        <v>30</v>
      </c>
      <c r="O61" s="166"/>
      <c r="P61" s="166"/>
    </row>
    <row r="62" spans="1:16" x14ac:dyDescent="0.2">
      <c r="A62" s="166" t="s">
        <v>34</v>
      </c>
      <c r="B62" s="166">
        <f>'将来負担比率（分子）の構造'!I$45</f>
        <v>25426</v>
      </c>
      <c r="C62" s="166"/>
      <c r="D62" s="166"/>
      <c r="E62" s="166">
        <f>'将来負担比率（分子）の構造'!J$45</f>
        <v>24086</v>
      </c>
      <c r="F62" s="166"/>
      <c r="G62" s="166"/>
      <c r="H62" s="166">
        <f>'将来負担比率（分子）の構造'!K$45</f>
        <v>23832</v>
      </c>
      <c r="I62" s="166"/>
      <c r="J62" s="166"/>
      <c r="K62" s="166">
        <f>'将来負担比率（分子）の構造'!L$45</f>
        <v>23471</v>
      </c>
      <c r="L62" s="166"/>
      <c r="M62" s="166"/>
      <c r="N62" s="166">
        <f>'将来負担比率（分子）の構造'!M$45</f>
        <v>23273</v>
      </c>
      <c r="O62" s="166"/>
      <c r="P62" s="166"/>
    </row>
    <row r="63" spans="1:16" x14ac:dyDescent="0.2">
      <c r="A63" s="166" t="s">
        <v>33</v>
      </c>
      <c r="B63" s="166">
        <f>'将来負担比率（分子）の構造'!I$44</f>
        <v>1252</v>
      </c>
      <c r="C63" s="166"/>
      <c r="D63" s="166"/>
      <c r="E63" s="166">
        <f>'将来負担比率（分子）の構造'!J$44</f>
        <v>2953</v>
      </c>
      <c r="F63" s="166"/>
      <c r="G63" s="166"/>
      <c r="H63" s="166">
        <f>'将来負担比率（分子）の構造'!K$44</f>
        <v>4164</v>
      </c>
      <c r="I63" s="166"/>
      <c r="J63" s="166"/>
      <c r="K63" s="166">
        <f>'将来負担比率（分子）の構造'!L$44</f>
        <v>4061</v>
      </c>
      <c r="L63" s="166"/>
      <c r="M63" s="166"/>
      <c r="N63" s="166">
        <f>'将来負担比率（分子）の構造'!M$44</f>
        <v>4104</v>
      </c>
      <c r="O63" s="166"/>
      <c r="P63" s="166"/>
    </row>
    <row r="64" spans="1:16" x14ac:dyDescent="0.2">
      <c r="A64" s="166" t="s">
        <v>32</v>
      </c>
      <c r="B64" s="166">
        <f>'将来負担比率（分子）の構造'!I$43</f>
        <v>92110</v>
      </c>
      <c r="C64" s="166"/>
      <c r="D64" s="166"/>
      <c r="E64" s="166">
        <f>'将来負担比率（分子）の構造'!J$43</f>
        <v>85160</v>
      </c>
      <c r="F64" s="166"/>
      <c r="G64" s="166"/>
      <c r="H64" s="166">
        <f>'将来負担比率（分子）の構造'!K$43</f>
        <v>78151</v>
      </c>
      <c r="I64" s="166"/>
      <c r="J64" s="166"/>
      <c r="K64" s="166">
        <f>'将来負担比率（分子）の構造'!L$43</f>
        <v>70930</v>
      </c>
      <c r="L64" s="166"/>
      <c r="M64" s="166"/>
      <c r="N64" s="166">
        <f>'将来負担比率（分子）の構造'!M$43</f>
        <v>64361</v>
      </c>
      <c r="O64" s="166"/>
      <c r="P64" s="166"/>
    </row>
    <row r="65" spans="1:16" x14ac:dyDescent="0.2">
      <c r="A65" s="166" t="s">
        <v>31</v>
      </c>
      <c r="B65" s="166">
        <f>'将来負担比率（分子）の構造'!I$42</f>
        <v>1848</v>
      </c>
      <c r="C65" s="166"/>
      <c r="D65" s="166"/>
      <c r="E65" s="166">
        <f>'将来負担比率（分子）の構造'!J$42</f>
        <v>1455</v>
      </c>
      <c r="F65" s="166"/>
      <c r="G65" s="166"/>
      <c r="H65" s="166">
        <f>'将来負担比率（分子）の構造'!K$42</f>
        <v>909</v>
      </c>
      <c r="I65" s="166"/>
      <c r="J65" s="166"/>
      <c r="K65" s="166">
        <f>'将来負担比率（分子）の構造'!L$42</f>
        <v>1044</v>
      </c>
      <c r="L65" s="166"/>
      <c r="M65" s="166"/>
      <c r="N65" s="166">
        <f>'将来負担比率（分子）の構造'!M$42</f>
        <v>762</v>
      </c>
      <c r="O65" s="166"/>
      <c r="P65" s="166"/>
    </row>
    <row r="66" spans="1:16" x14ac:dyDescent="0.2">
      <c r="A66" s="166" t="s">
        <v>30</v>
      </c>
      <c r="B66" s="166">
        <f>'将来負担比率（分子）の構造'!I$41</f>
        <v>174364</v>
      </c>
      <c r="C66" s="166"/>
      <c r="D66" s="166"/>
      <c r="E66" s="166">
        <f>'将来負担比率（分子）の構造'!J$41</f>
        <v>182091</v>
      </c>
      <c r="F66" s="166"/>
      <c r="G66" s="166"/>
      <c r="H66" s="166">
        <f>'将来負担比率（分子）の構造'!K$41</f>
        <v>188424</v>
      </c>
      <c r="I66" s="166"/>
      <c r="J66" s="166"/>
      <c r="K66" s="166">
        <f>'将来負担比率（分子）の構造'!L$41</f>
        <v>188584</v>
      </c>
      <c r="L66" s="166"/>
      <c r="M66" s="166"/>
      <c r="N66" s="166">
        <f>'将来負担比率（分子）の構造'!M$41</f>
        <v>186621</v>
      </c>
      <c r="O66" s="166"/>
      <c r="P66" s="166"/>
    </row>
    <row r="67" spans="1:16" x14ac:dyDescent="0.2">
      <c r="A67" s="166" t="s">
        <v>74</v>
      </c>
      <c r="B67" s="166" t="e">
        <f>NA()</f>
        <v>#N/A</v>
      </c>
      <c r="C67" s="166">
        <f>IF(ISNUMBER('将来負担比率（分子）の構造'!I$53), IF('将来負担比率（分子）の構造'!I$53 &lt; 0, 0, '将来負担比率（分子）の構造'!I$53), NA())</f>
        <v>7585</v>
      </c>
      <c r="D67" s="166" t="e">
        <f>NA()</f>
        <v>#N/A</v>
      </c>
      <c r="E67" s="166" t="e">
        <f>NA()</f>
        <v>#N/A</v>
      </c>
      <c r="F67" s="166">
        <f>IF(ISNUMBER('将来負担比率（分子）の構造'!J$53), IF('将来負担比率（分子）の構造'!J$53 &lt; 0, 0, '将来負担比率（分子）の構造'!J$53), NA())</f>
        <v>15972</v>
      </c>
      <c r="G67" s="166" t="e">
        <f>NA()</f>
        <v>#N/A</v>
      </c>
      <c r="H67" s="166" t="e">
        <f>NA()</f>
        <v>#N/A</v>
      </c>
      <c r="I67" s="166">
        <f>IF(ISNUMBER('将来負担比率（分子）の構造'!K$53), IF('将来負担比率（分子）の構造'!K$53 &lt; 0, 0, '将来負担比率（分子）の構造'!K$53), NA())</f>
        <v>24863</v>
      </c>
      <c r="J67" s="166" t="e">
        <f>NA()</f>
        <v>#N/A</v>
      </c>
      <c r="K67" s="166" t="e">
        <f>NA()</f>
        <v>#N/A</v>
      </c>
      <c r="L67" s="166">
        <f>IF(ISNUMBER('将来負担比率（分子）の構造'!L$53), IF('将来負担比率（分子）の構造'!L$53 &lt; 0, 0, '将来負担比率（分子）の構造'!L$53), NA())</f>
        <v>25876</v>
      </c>
      <c r="M67" s="166" t="e">
        <f>NA()</f>
        <v>#N/A</v>
      </c>
      <c r="N67" s="166" t="e">
        <f>NA()</f>
        <v>#N/A</v>
      </c>
      <c r="O67" s="166">
        <f>IF(ISNUMBER('将来負担比率（分子）の構造'!M$53), IF('将来負担比率（分子）の構造'!M$53 &lt; 0, 0, '将来負担比率（分子）の構造'!M$53), NA())</f>
        <v>17460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11118</v>
      </c>
      <c r="C72" s="170">
        <f>基金残高に係る経年分析!G55</f>
        <v>11432</v>
      </c>
      <c r="D72" s="170">
        <f>基金残高に係る経年分析!H55</f>
        <v>14754</v>
      </c>
    </row>
    <row r="73" spans="1:16" x14ac:dyDescent="0.2">
      <c r="A73" s="169" t="s">
        <v>77</v>
      </c>
      <c r="B73" s="170">
        <f>基金残高に係る経年分析!F56</f>
        <v>4818</v>
      </c>
      <c r="C73" s="170">
        <f>基金残高に係る経年分析!G56</f>
        <v>4818</v>
      </c>
      <c r="D73" s="170">
        <f>基金残高に係る経年分析!H56</f>
        <v>4818</v>
      </c>
    </row>
    <row r="74" spans="1:16" x14ac:dyDescent="0.2">
      <c r="A74" s="169" t="s">
        <v>78</v>
      </c>
      <c r="B74" s="170">
        <f>基金残高に係る経年分析!F57</f>
        <v>2925</v>
      </c>
      <c r="C74" s="170">
        <f>基金残高に係る経年分析!G57</f>
        <v>2953</v>
      </c>
      <c r="D74" s="170">
        <f>基金残高に係る経年分析!H57</f>
        <v>5956</v>
      </c>
    </row>
  </sheetData>
  <sheetProtection algorithmName="SHA-512" hashValue="cxsyyYCTsLdVJzlyePP1vOa28ZoZacgM1sMZBuUuiQ/3Fjp0F+2AaEjqlEb0qLVS4CAN3S8Kao61XXcS2CIBvQ==" saltValue="mha+M2a53ugUJmQJCJMx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0" t="s">
        <v>208</v>
      </c>
      <c r="DI1" s="591"/>
      <c r="DJ1" s="591"/>
      <c r="DK1" s="591"/>
      <c r="DL1" s="591"/>
      <c r="DM1" s="591"/>
      <c r="DN1" s="592"/>
      <c r="DO1" s="205"/>
      <c r="DP1" s="590" t="s">
        <v>209</v>
      </c>
      <c r="DQ1" s="591"/>
      <c r="DR1" s="591"/>
      <c r="DS1" s="591"/>
      <c r="DT1" s="591"/>
      <c r="DU1" s="591"/>
      <c r="DV1" s="591"/>
      <c r="DW1" s="591"/>
      <c r="DX1" s="591"/>
      <c r="DY1" s="591"/>
      <c r="DZ1" s="591"/>
      <c r="EA1" s="591"/>
      <c r="EB1" s="591"/>
      <c r="EC1" s="592"/>
      <c r="ED1" s="204"/>
      <c r="EE1" s="204"/>
      <c r="EF1" s="204"/>
      <c r="EG1" s="204"/>
      <c r="EH1" s="204"/>
      <c r="EI1" s="204"/>
      <c r="EJ1" s="204"/>
      <c r="EK1" s="204"/>
      <c r="EL1" s="204"/>
      <c r="EM1" s="204"/>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6" t="s">
        <v>211</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6" t="s">
        <v>212</v>
      </c>
      <c r="AQ3" s="587"/>
      <c r="AR3" s="587"/>
      <c r="AS3" s="587"/>
      <c r="AT3" s="587"/>
      <c r="AU3" s="587"/>
      <c r="AV3" s="587"/>
      <c r="AW3" s="587"/>
      <c r="AX3" s="587"/>
      <c r="AY3" s="587"/>
      <c r="AZ3" s="587"/>
      <c r="BA3" s="587"/>
      <c r="BB3" s="587"/>
      <c r="BC3" s="587"/>
      <c r="BD3" s="587"/>
      <c r="BE3" s="587"/>
      <c r="BF3" s="587"/>
      <c r="BG3" s="587"/>
      <c r="BH3" s="587"/>
      <c r="BI3" s="587"/>
      <c r="BJ3" s="587"/>
      <c r="BK3" s="587"/>
      <c r="BL3" s="587"/>
      <c r="BM3" s="587"/>
      <c r="BN3" s="587"/>
      <c r="BO3" s="587"/>
      <c r="BP3" s="587"/>
      <c r="BQ3" s="587"/>
      <c r="BR3" s="587"/>
      <c r="BS3" s="587"/>
      <c r="BT3" s="587"/>
      <c r="BU3" s="587"/>
      <c r="BV3" s="587"/>
      <c r="BW3" s="587"/>
      <c r="BX3" s="587"/>
      <c r="BY3" s="587"/>
      <c r="BZ3" s="587"/>
      <c r="CA3" s="587"/>
      <c r="CB3" s="588"/>
      <c r="CD3" s="586" t="s">
        <v>213</v>
      </c>
      <c r="CE3" s="587"/>
      <c r="CF3" s="587"/>
      <c r="CG3" s="587"/>
      <c r="CH3" s="587"/>
      <c r="CI3" s="587"/>
      <c r="CJ3" s="587"/>
      <c r="CK3" s="587"/>
      <c r="CL3" s="587"/>
      <c r="CM3" s="587"/>
      <c r="CN3" s="587"/>
      <c r="CO3" s="587"/>
      <c r="CP3" s="587"/>
      <c r="CQ3" s="587"/>
      <c r="CR3" s="587"/>
      <c r="CS3" s="587"/>
      <c r="CT3" s="587"/>
      <c r="CU3" s="587"/>
      <c r="CV3" s="587"/>
      <c r="CW3" s="587"/>
      <c r="CX3" s="587"/>
      <c r="CY3" s="587"/>
      <c r="CZ3" s="587"/>
      <c r="DA3" s="587"/>
      <c r="DB3" s="587"/>
      <c r="DC3" s="587"/>
      <c r="DD3" s="587"/>
      <c r="DE3" s="587"/>
      <c r="DF3" s="587"/>
      <c r="DG3" s="587"/>
      <c r="DH3" s="587"/>
      <c r="DI3" s="587"/>
      <c r="DJ3" s="587"/>
      <c r="DK3" s="587"/>
      <c r="DL3" s="587"/>
      <c r="DM3" s="587"/>
      <c r="DN3" s="587"/>
      <c r="DO3" s="587"/>
      <c r="DP3" s="587"/>
      <c r="DQ3" s="587"/>
      <c r="DR3" s="587"/>
      <c r="DS3" s="587"/>
      <c r="DT3" s="587"/>
      <c r="DU3" s="587"/>
      <c r="DV3" s="587"/>
      <c r="DW3" s="587"/>
      <c r="DX3" s="587"/>
      <c r="DY3" s="587"/>
      <c r="DZ3" s="587"/>
      <c r="EA3" s="587"/>
      <c r="EB3" s="587"/>
      <c r="EC3" s="588"/>
    </row>
    <row r="4" spans="2:143" ht="11.25" customHeight="1" x14ac:dyDescent="0.2">
      <c r="B4" s="586" t="s">
        <v>1</v>
      </c>
      <c r="C4" s="587"/>
      <c r="D4" s="587"/>
      <c r="E4" s="587"/>
      <c r="F4" s="587"/>
      <c r="G4" s="587"/>
      <c r="H4" s="587"/>
      <c r="I4" s="587"/>
      <c r="J4" s="587"/>
      <c r="K4" s="587"/>
      <c r="L4" s="587"/>
      <c r="M4" s="587"/>
      <c r="N4" s="587"/>
      <c r="O4" s="587"/>
      <c r="P4" s="587"/>
      <c r="Q4" s="588"/>
      <c r="R4" s="586" t="s">
        <v>214</v>
      </c>
      <c r="S4" s="587"/>
      <c r="T4" s="587"/>
      <c r="U4" s="587"/>
      <c r="V4" s="587"/>
      <c r="W4" s="587"/>
      <c r="X4" s="587"/>
      <c r="Y4" s="588"/>
      <c r="Z4" s="586" t="s">
        <v>215</v>
      </c>
      <c r="AA4" s="587"/>
      <c r="AB4" s="587"/>
      <c r="AC4" s="588"/>
      <c r="AD4" s="586" t="s">
        <v>216</v>
      </c>
      <c r="AE4" s="587"/>
      <c r="AF4" s="587"/>
      <c r="AG4" s="587"/>
      <c r="AH4" s="587"/>
      <c r="AI4" s="587"/>
      <c r="AJ4" s="587"/>
      <c r="AK4" s="588"/>
      <c r="AL4" s="586" t="s">
        <v>215</v>
      </c>
      <c r="AM4" s="587"/>
      <c r="AN4" s="587"/>
      <c r="AO4" s="588"/>
      <c r="AP4" s="589" t="s">
        <v>217</v>
      </c>
      <c r="AQ4" s="589"/>
      <c r="AR4" s="589"/>
      <c r="AS4" s="589"/>
      <c r="AT4" s="589"/>
      <c r="AU4" s="589"/>
      <c r="AV4" s="589"/>
      <c r="AW4" s="589"/>
      <c r="AX4" s="589"/>
      <c r="AY4" s="589"/>
      <c r="AZ4" s="589"/>
      <c r="BA4" s="589"/>
      <c r="BB4" s="589"/>
      <c r="BC4" s="589"/>
      <c r="BD4" s="589"/>
      <c r="BE4" s="589"/>
      <c r="BF4" s="589"/>
      <c r="BG4" s="589" t="s">
        <v>218</v>
      </c>
      <c r="BH4" s="589"/>
      <c r="BI4" s="589"/>
      <c r="BJ4" s="589"/>
      <c r="BK4" s="589"/>
      <c r="BL4" s="589"/>
      <c r="BM4" s="589"/>
      <c r="BN4" s="589"/>
      <c r="BO4" s="589" t="s">
        <v>215</v>
      </c>
      <c r="BP4" s="589"/>
      <c r="BQ4" s="589"/>
      <c r="BR4" s="589"/>
      <c r="BS4" s="589" t="s">
        <v>219</v>
      </c>
      <c r="BT4" s="589"/>
      <c r="BU4" s="589"/>
      <c r="BV4" s="589"/>
      <c r="BW4" s="589"/>
      <c r="BX4" s="589"/>
      <c r="BY4" s="589"/>
      <c r="BZ4" s="589"/>
      <c r="CA4" s="589"/>
      <c r="CB4" s="589"/>
      <c r="CD4" s="586" t="s">
        <v>220</v>
      </c>
      <c r="CE4" s="587"/>
      <c r="CF4" s="587"/>
      <c r="CG4" s="587"/>
      <c r="CH4" s="587"/>
      <c r="CI4" s="587"/>
      <c r="CJ4" s="587"/>
      <c r="CK4" s="587"/>
      <c r="CL4" s="587"/>
      <c r="CM4" s="587"/>
      <c r="CN4" s="587"/>
      <c r="CO4" s="587"/>
      <c r="CP4" s="587"/>
      <c r="CQ4" s="587"/>
      <c r="CR4" s="587"/>
      <c r="CS4" s="587"/>
      <c r="CT4" s="587"/>
      <c r="CU4" s="587"/>
      <c r="CV4" s="587"/>
      <c r="CW4" s="587"/>
      <c r="CX4" s="587"/>
      <c r="CY4" s="587"/>
      <c r="CZ4" s="587"/>
      <c r="DA4" s="587"/>
      <c r="DB4" s="587"/>
      <c r="DC4" s="587"/>
      <c r="DD4" s="587"/>
      <c r="DE4" s="587"/>
      <c r="DF4" s="587"/>
      <c r="DG4" s="587"/>
      <c r="DH4" s="587"/>
      <c r="DI4" s="587"/>
      <c r="DJ4" s="587"/>
      <c r="DK4" s="587"/>
      <c r="DL4" s="587"/>
      <c r="DM4" s="587"/>
      <c r="DN4" s="587"/>
      <c r="DO4" s="587"/>
      <c r="DP4" s="587"/>
      <c r="DQ4" s="587"/>
      <c r="DR4" s="587"/>
      <c r="DS4" s="587"/>
      <c r="DT4" s="587"/>
      <c r="DU4" s="587"/>
      <c r="DV4" s="587"/>
      <c r="DW4" s="587"/>
      <c r="DX4" s="587"/>
      <c r="DY4" s="587"/>
      <c r="DZ4" s="587"/>
      <c r="EA4" s="587"/>
      <c r="EB4" s="587"/>
      <c r="EC4" s="588"/>
    </row>
    <row r="5" spans="2:143" ht="11.25" customHeight="1" x14ac:dyDescent="0.2">
      <c r="B5" s="605" t="s">
        <v>221</v>
      </c>
      <c r="C5" s="606"/>
      <c r="D5" s="606"/>
      <c r="E5" s="606"/>
      <c r="F5" s="606"/>
      <c r="G5" s="606"/>
      <c r="H5" s="606"/>
      <c r="I5" s="606"/>
      <c r="J5" s="606"/>
      <c r="K5" s="606"/>
      <c r="L5" s="606"/>
      <c r="M5" s="606"/>
      <c r="N5" s="606"/>
      <c r="O5" s="606"/>
      <c r="P5" s="606"/>
      <c r="Q5" s="607"/>
      <c r="R5" s="608">
        <v>101822189</v>
      </c>
      <c r="S5" s="609"/>
      <c r="T5" s="609"/>
      <c r="U5" s="609"/>
      <c r="V5" s="609"/>
      <c r="W5" s="609"/>
      <c r="X5" s="609"/>
      <c r="Y5" s="610"/>
      <c r="Z5" s="611">
        <v>40.200000000000003</v>
      </c>
      <c r="AA5" s="611"/>
      <c r="AB5" s="611"/>
      <c r="AC5" s="611"/>
      <c r="AD5" s="612">
        <v>94053457</v>
      </c>
      <c r="AE5" s="612"/>
      <c r="AF5" s="612"/>
      <c r="AG5" s="612"/>
      <c r="AH5" s="612"/>
      <c r="AI5" s="612"/>
      <c r="AJ5" s="612"/>
      <c r="AK5" s="612"/>
      <c r="AL5" s="613">
        <v>75.599999999999994</v>
      </c>
      <c r="AM5" s="614"/>
      <c r="AN5" s="614"/>
      <c r="AO5" s="615"/>
      <c r="AP5" s="605" t="s">
        <v>222</v>
      </c>
      <c r="AQ5" s="606"/>
      <c r="AR5" s="606"/>
      <c r="AS5" s="606"/>
      <c r="AT5" s="606"/>
      <c r="AU5" s="606"/>
      <c r="AV5" s="606"/>
      <c r="AW5" s="606"/>
      <c r="AX5" s="606"/>
      <c r="AY5" s="606"/>
      <c r="AZ5" s="606"/>
      <c r="BA5" s="606"/>
      <c r="BB5" s="606"/>
      <c r="BC5" s="606"/>
      <c r="BD5" s="606"/>
      <c r="BE5" s="606"/>
      <c r="BF5" s="607"/>
      <c r="BG5" s="597">
        <v>91947306</v>
      </c>
      <c r="BH5" s="598"/>
      <c r="BI5" s="598"/>
      <c r="BJ5" s="598"/>
      <c r="BK5" s="598"/>
      <c r="BL5" s="598"/>
      <c r="BM5" s="598"/>
      <c r="BN5" s="599"/>
      <c r="BO5" s="593">
        <v>90.3</v>
      </c>
      <c r="BP5" s="593"/>
      <c r="BQ5" s="593"/>
      <c r="BR5" s="593"/>
      <c r="BS5" s="600">
        <v>611971</v>
      </c>
      <c r="BT5" s="600"/>
      <c r="BU5" s="600"/>
      <c r="BV5" s="600"/>
      <c r="BW5" s="600"/>
      <c r="BX5" s="600"/>
      <c r="BY5" s="600"/>
      <c r="BZ5" s="600"/>
      <c r="CA5" s="600"/>
      <c r="CB5" s="604"/>
      <c r="CD5" s="586" t="s">
        <v>217</v>
      </c>
      <c r="CE5" s="587"/>
      <c r="CF5" s="587"/>
      <c r="CG5" s="587"/>
      <c r="CH5" s="587"/>
      <c r="CI5" s="587"/>
      <c r="CJ5" s="587"/>
      <c r="CK5" s="587"/>
      <c r="CL5" s="587"/>
      <c r="CM5" s="587"/>
      <c r="CN5" s="587"/>
      <c r="CO5" s="587"/>
      <c r="CP5" s="587"/>
      <c r="CQ5" s="588"/>
      <c r="CR5" s="586" t="s">
        <v>223</v>
      </c>
      <c r="CS5" s="587"/>
      <c r="CT5" s="587"/>
      <c r="CU5" s="587"/>
      <c r="CV5" s="587"/>
      <c r="CW5" s="587"/>
      <c r="CX5" s="587"/>
      <c r="CY5" s="588"/>
      <c r="CZ5" s="586" t="s">
        <v>215</v>
      </c>
      <c r="DA5" s="587"/>
      <c r="DB5" s="587"/>
      <c r="DC5" s="588"/>
      <c r="DD5" s="586" t="s">
        <v>224</v>
      </c>
      <c r="DE5" s="587"/>
      <c r="DF5" s="587"/>
      <c r="DG5" s="587"/>
      <c r="DH5" s="587"/>
      <c r="DI5" s="587"/>
      <c r="DJ5" s="587"/>
      <c r="DK5" s="587"/>
      <c r="DL5" s="587"/>
      <c r="DM5" s="587"/>
      <c r="DN5" s="587"/>
      <c r="DO5" s="587"/>
      <c r="DP5" s="588"/>
      <c r="DQ5" s="586" t="s">
        <v>225</v>
      </c>
      <c r="DR5" s="587"/>
      <c r="DS5" s="587"/>
      <c r="DT5" s="587"/>
      <c r="DU5" s="587"/>
      <c r="DV5" s="587"/>
      <c r="DW5" s="587"/>
      <c r="DX5" s="587"/>
      <c r="DY5" s="587"/>
      <c r="DZ5" s="587"/>
      <c r="EA5" s="587"/>
      <c r="EB5" s="587"/>
      <c r="EC5" s="588"/>
    </row>
    <row r="6" spans="2:143" ht="11.25" customHeight="1" x14ac:dyDescent="0.2">
      <c r="B6" s="594" t="s">
        <v>226</v>
      </c>
      <c r="C6" s="595"/>
      <c r="D6" s="595"/>
      <c r="E6" s="595"/>
      <c r="F6" s="595"/>
      <c r="G6" s="595"/>
      <c r="H6" s="595"/>
      <c r="I6" s="595"/>
      <c r="J6" s="595"/>
      <c r="K6" s="595"/>
      <c r="L6" s="595"/>
      <c r="M6" s="595"/>
      <c r="N6" s="595"/>
      <c r="O6" s="595"/>
      <c r="P6" s="595"/>
      <c r="Q6" s="596"/>
      <c r="R6" s="597">
        <v>1046757</v>
      </c>
      <c r="S6" s="598"/>
      <c r="T6" s="598"/>
      <c r="U6" s="598"/>
      <c r="V6" s="598"/>
      <c r="W6" s="598"/>
      <c r="X6" s="598"/>
      <c r="Y6" s="599"/>
      <c r="Z6" s="593">
        <v>0.4</v>
      </c>
      <c r="AA6" s="593"/>
      <c r="AB6" s="593"/>
      <c r="AC6" s="593"/>
      <c r="AD6" s="600">
        <v>1046757</v>
      </c>
      <c r="AE6" s="600"/>
      <c r="AF6" s="600"/>
      <c r="AG6" s="600"/>
      <c r="AH6" s="600"/>
      <c r="AI6" s="600"/>
      <c r="AJ6" s="600"/>
      <c r="AK6" s="600"/>
      <c r="AL6" s="601">
        <v>0.8</v>
      </c>
      <c r="AM6" s="602"/>
      <c r="AN6" s="602"/>
      <c r="AO6" s="603"/>
      <c r="AP6" s="594" t="s">
        <v>227</v>
      </c>
      <c r="AQ6" s="595"/>
      <c r="AR6" s="595"/>
      <c r="AS6" s="595"/>
      <c r="AT6" s="595"/>
      <c r="AU6" s="595"/>
      <c r="AV6" s="595"/>
      <c r="AW6" s="595"/>
      <c r="AX6" s="595"/>
      <c r="AY6" s="595"/>
      <c r="AZ6" s="595"/>
      <c r="BA6" s="595"/>
      <c r="BB6" s="595"/>
      <c r="BC6" s="595"/>
      <c r="BD6" s="595"/>
      <c r="BE6" s="595"/>
      <c r="BF6" s="596"/>
      <c r="BG6" s="597">
        <v>91947306</v>
      </c>
      <c r="BH6" s="598"/>
      <c r="BI6" s="598"/>
      <c r="BJ6" s="598"/>
      <c r="BK6" s="598"/>
      <c r="BL6" s="598"/>
      <c r="BM6" s="598"/>
      <c r="BN6" s="599"/>
      <c r="BO6" s="593">
        <v>90.3</v>
      </c>
      <c r="BP6" s="593"/>
      <c r="BQ6" s="593"/>
      <c r="BR6" s="593"/>
      <c r="BS6" s="600">
        <v>611971</v>
      </c>
      <c r="BT6" s="600"/>
      <c r="BU6" s="600"/>
      <c r="BV6" s="600"/>
      <c r="BW6" s="600"/>
      <c r="BX6" s="600"/>
      <c r="BY6" s="600"/>
      <c r="BZ6" s="600"/>
      <c r="CA6" s="600"/>
      <c r="CB6" s="604"/>
      <c r="CD6" s="605" t="s">
        <v>228</v>
      </c>
      <c r="CE6" s="606"/>
      <c r="CF6" s="606"/>
      <c r="CG6" s="606"/>
      <c r="CH6" s="606"/>
      <c r="CI6" s="606"/>
      <c r="CJ6" s="606"/>
      <c r="CK6" s="606"/>
      <c r="CL6" s="606"/>
      <c r="CM6" s="606"/>
      <c r="CN6" s="606"/>
      <c r="CO6" s="606"/>
      <c r="CP6" s="606"/>
      <c r="CQ6" s="607"/>
      <c r="CR6" s="597">
        <v>937314</v>
      </c>
      <c r="CS6" s="598"/>
      <c r="CT6" s="598"/>
      <c r="CU6" s="598"/>
      <c r="CV6" s="598"/>
      <c r="CW6" s="598"/>
      <c r="CX6" s="598"/>
      <c r="CY6" s="599"/>
      <c r="CZ6" s="613">
        <v>0.4</v>
      </c>
      <c r="DA6" s="614"/>
      <c r="DB6" s="614"/>
      <c r="DC6" s="618"/>
      <c r="DD6" s="616" t="s">
        <v>126</v>
      </c>
      <c r="DE6" s="598"/>
      <c r="DF6" s="598"/>
      <c r="DG6" s="598"/>
      <c r="DH6" s="598"/>
      <c r="DI6" s="598"/>
      <c r="DJ6" s="598"/>
      <c r="DK6" s="598"/>
      <c r="DL6" s="598"/>
      <c r="DM6" s="598"/>
      <c r="DN6" s="598"/>
      <c r="DO6" s="598"/>
      <c r="DP6" s="599"/>
      <c r="DQ6" s="616">
        <v>937306</v>
      </c>
      <c r="DR6" s="598"/>
      <c r="DS6" s="598"/>
      <c r="DT6" s="598"/>
      <c r="DU6" s="598"/>
      <c r="DV6" s="598"/>
      <c r="DW6" s="598"/>
      <c r="DX6" s="598"/>
      <c r="DY6" s="598"/>
      <c r="DZ6" s="598"/>
      <c r="EA6" s="598"/>
      <c r="EB6" s="598"/>
      <c r="EC6" s="617"/>
    </row>
    <row r="7" spans="2:143" ht="11.25" customHeight="1" x14ac:dyDescent="0.2">
      <c r="B7" s="594" t="s">
        <v>229</v>
      </c>
      <c r="C7" s="595"/>
      <c r="D7" s="595"/>
      <c r="E7" s="595"/>
      <c r="F7" s="595"/>
      <c r="G7" s="595"/>
      <c r="H7" s="595"/>
      <c r="I7" s="595"/>
      <c r="J7" s="595"/>
      <c r="K7" s="595"/>
      <c r="L7" s="595"/>
      <c r="M7" s="595"/>
      <c r="N7" s="595"/>
      <c r="O7" s="595"/>
      <c r="P7" s="595"/>
      <c r="Q7" s="596"/>
      <c r="R7" s="597">
        <v>72967</v>
      </c>
      <c r="S7" s="598"/>
      <c r="T7" s="598"/>
      <c r="U7" s="598"/>
      <c r="V7" s="598"/>
      <c r="W7" s="598"/>
      <c r="X7" s="598"/>
      <c r="Y7" s="599"/>
      <c r="Z7" s="593">
        <v>0</v>
      </c>
      <c r="AA7" s="593"/>
      <c r="AB7" s="593"/>
      <c r="AC7" s="593"/>
      <c r="AD7" s="600">
        <v>72967</v>
      </c>
      <c r="AE7" s="600"/>
      <c r="AF7" s="600"/>
      <c r="AG7" s="600"/>
      <c r="AH7" s="600"/>
      <c r="AI7" s="600"/>
      <c r="AJ7" s="600"/>
      <c r="AK7" s="600"/>
      <c r="AL7" s="601">
        <v>0.1</v>
      </c>
      <c r="AM7" s="602"/>
      <c r="AN7" s="602"/>
      <c r="AO7" s="603"/>
      <c r="AP7" s="594" t="s">
        <v>230</v>
      </c>
      <c r="AQ7" s="595"/>
      <c r="AR7" s="595"/>
      <c r="AS7" s="595"/>
      <c r="AT7" s="595"/>
      <c r="AU7" s="595"/>
      <c r="AV7" s="595"/>
      <c r="AW7" s="595"/>
      <c r="AX7" s="595"/>
      <c r="AY7" s="595"/>
      <c r="AZ7" s="595"/>
      <c r="BA7" s="595"/>
      <c r="BB7" s="595"/>
      <c r="BC7" s="595"/>
      <c r="BD7" s="595"/>
      <c r="BE7" s="595"/>
      <c r="BF7" s="596"/>
      <c r="BG7" s="597">
        <v>50517837</v>
      </c>
      <c r="BH7" s="598"/>
      <c r="BI7" s="598"/>
      <c r="BJ7" s="598"/>
      <c r="BK7" s="598"/>
      <c r="BL7" s="598"/>
      <c r="BM7" s="598"/>
      <c r="BN7" s="599"/>
      <c r="BO7" s="593">
        <v>49.6</v>
      </c>
      <c r="BP7" s="593"/>
      <c r="BQ7" s="593"/>
      <c r="BR7" s="593"/>
      <c r="BS7" s="600">
        <v>611971</v>
      </c>
      <c r="BT7" s="600"/>
      <c r="BU7" s="600"/>
      <c r="BV7" s="600"/>
      <c r="BW7" s="600"/>
      <c r="BX7" s="600"/>
      <c r="BY7" s="600"/>
      <c r="BZ7" s="600"/>
      <c r="CA7" s="600"/>
      <c r="CB7" s="604"/>
      <c r="CD7" s="594" t="s">
        <v>231</v>
      </c>
      <c r="CE7" s="595"/>
      <c r="CF7" s="595"/>
      <c r="CG7" s="595"/>
      <c r="CH7" s="595"/>
      <c r="CI7" s="595"/>
      <c r="CJ7" s="595"/>
      <c r="CK7" s="595"/>
      <c r="CL7" s="595"/>
      <c r="CM7" s="595"/>
      <c r="CN7" s="595"/>
      <c r="CO7" s="595"/>
      <c r="CP7" s="595"/>
      <c r="CQ7" s="596"/>
      <c r="CR7" s="597">
        <v>18340376</v>
      </c>
      <c r="CS7" s="598"/>
      <c r="CT7" s="598"/>
      <c r="CU7" s="598"/>
      <c r="CV7" s="598"/>
      <c r="CW7" s="598"/>
      <c r="CX7" s="598"/>
      <c r="CY7" s="599"/>
      <c r="CZ7" s="593">
        <v>7.6</v>
      </c>
      <c r="DA7" s="593"/>
      <c r="DB7" s="593"/>
      <c r="DC7" s="593"/>
      <c r="DD7" s="616">
        <v>344170</v>
      </c>
      <c r="DE7" s="598"/>
      <c r="DF7" s="598"/>
      <c r="DG7" s="598"/>
      <c r="DH7" s="598"/>
      <c r="DI7" s="598"/>
      <c r="DJ7" s="598"/>
      <c r="DK7" s="598"/>
      <c r="DL7" s="598"/>
      <c r="DM7" s="598"/>
      <c r="DN7" s="598"/>
      <c r="DO7" s="598"/>
      <c r="DP7" s="599"/>
      <c r="DQ7" s="616">
        <v>15524813</v>
      </c>
      <c r="DR7" s="598"/>
      <c r="DS7" s="598"/>
      <c r="DT7" s="598"/>
      <c r="DU7" s="598"/>
      <c r="DV7" s="598"/>
      <c r="DW7" s="598"/>
      <c r="DX7" s="598"/>
      <c r="DY7" s="598"/>
      <c r="DZ7" s="598"/>
      <c r="EA7" s="598"/>
      <c r="EB7" s="598"/>
      <c r="EC7" s="617"/>
    </row>
    <row r="8" spans="2:143" ht="11.25" customHeight="1" x14ac:dyDescent="0.2">
      <c r="B8" s="594" t="s">
        <v>232</v>
      </c>
      <c r="C8" s="595"/>
      <c r="D8" s="595"/>
      <c r="E8" s="595"/>
      <c r="F8" s="595"/>
      <c r="G8" s="595"/>
      <c r="H8" s="595"/>
      <c r="I8" s="595"/>
      <c r="J8" s="595"/>
      <c r="K8" s="595"/>
      <c r="L8" s="595"/>
      <c r="M8" s="595"/>
      <c r="N8" s="595"/>
      <c r="O8" s="595"/>
      <c r="P8" s="595"/>
      <c r="Q8" s="596"/>
      <c r="R8" s="597">
        <v>755730</v>
      </c>
      <c r="S8" s="598"/>
      <c r="T8" s="598"/>
      <c r="U8" s="598"/>
      <c r="V8" s="598"/>
      <c r="W8" s="598"/>
      <c r="X8" s="598"/>
      <c r="Y8" s="599"/>
      <c r="Z8" s="593">
        <v>0.3</v>
      </c>
      <c r="AA8" s="593"/>
      <c r="AB8" s="593"/>
      <c r="AC8" s="593"/>
      <c r="AD8" s="600">
        <v>755730</v>
      </c>
      <c r="AE8" s="600"/>
      <c r="AF8" s="600"/>
      <c r="AG8" s="600"/>
      <c r="AH8" s="600"/>
      <c r="AI8" s="600"/>
      <c r="AJ8" s="600"/>
      <c r="AK8" s="600"/>
      <c r="AL8" s="601">
        <v>0.6</v>
      </c>
      <c r="AM8" s="602"/>
      <c r="AN8" s="602"/>
      <c r="AO8" s="603"/>
      <c r="AP8" s="594" t="s">
        <v>233</v>
      </c>
      <c r="AQ8" s="595"/>
      <c r="AR8" s="595"/>
      <c r="AS8" s="595"/>
      <c r="AT8" s="595"/>
      <c r="AU8" s="595"/>
      <c r="AV8" s="595"/>
      <c r="AW8" s="595"/>
      <c r="AX8" s="595"/>
      <c r="AY8" s="595"/>
      <c r="AZ8" s="595"/>
      <c r="BA8" s="595"/>
      <c r="BB8" s="595"/>
      <c r="BC8" s="595"/>
      <c r="BD8" s="595"/>
      <c r="BE8" s="595"/>
      <c r="BF8" s="596"/>
      <c r="BG8" s="597">
        <v>1192440</v>
      </c>
      <c r="BH8" s="598"/>
      <c r="BI8" s="598"/>
      <c r="BJ8" s="598"/>
      <c r="BK8" s="598"/>
      <c r="BL8" s="598"/>
      <c r="BM8" s="598"/>
      <c r="BN8" s="599"/>
      <c r="BO8" s="593">
        <v>1.2</v>
      </c>
      <c r="BP8" s="593"/>
      <c r="BQ8" s="593"/>
      <c r="BR8" s="593"/>
      <c r="BS8" s="600" t="s">
        <v>126</v>
      </c>
      <c r="BT8" s="600"/>
      <c r="BU8" s="600"/>
      <c r="BV8" s="600"/>
      <c r="BW8" s="600"/>
      <c r="BX8" s="600"/>
      <c r="BY8" s="600"/>
      <c r="BZ8" s="600"/>
      <c r="CA8" s="600"/>
      <c r="CB8" s="604"/>
      <c r="CD8" s="594" t="s">
        <v>234</v>
      </c>
      <c r="CE8" s="595"/>
      <c r="CF8" s="595"/>
      <c r="CG8" s="595"/>
      <c r="CH8" s="595"/>
      <c r="CI8" s="595"/>
      <c r="CJ8" s="595"/>
      <c r="CK8" s="595"/>
      <c r="CL8" s="595"/>
      <c r="CM8" s="595"/>
      <c r="CN8" s="595"/>
      <c r="CO8" s="595"/>
      <c r="CP8" s="595"/>
      <c r="CQ8" s="596"/>
      <c r="CR8" s="597">
        <v>111344983</v>
      </c>
      <c r="CS8" s="598"/>
      <c r="CT8" s="598"/>
      <c r="CU8" s="598"/>
      <c r="CV8" s="598"/>
      <c r="CW8" s="598"/>
      <c r="CX8" s="598"/>
      <c r="CY8" s="599"/>
      <c r="CZ8" s="593">
        <v>45.9</v>
      </c>
      <c r="DA8" s="593"/>
      <c r="DB8" s="593"/>
      <c r="DC8" s="593"/>
      <c r="DD8" s="616">
        <v>2029241</v>
      </c>
      <c r="DE8" s="598"/>
      <c r="DF8" s="598"/>
      <c r="DG8" s="598"/>
      <c r="DH8" s="598"/>
      <c r="DI8" s="598"/>
      <c r="DJ8" s="598"/>
      <c r="DK8" s="598"/>
      <c r="DL8" s="598"/>
      <c r="DM8" s="598"/>
      <c r="DN8" s="598"/>
      <c r="DO8" s="598"/>
      <c r="DP8" s="599"/>
      <c r="DQ8" s="616">
        <v>48300781</v>
      </c>
      <c r="DR8" s="598"/>
      <c r="DS8" s="598"/>
      <c r="DT8" s="598"/>
      <c r="DU8" s="598"/>
      <c r="DV8" s="598"/>
      <c r="DW8" s="598"/>
      <c r="DX8" s="598"/>
      <c r="DY8" s="598"/>
      <c r="DZ8" s="598"/>
      <c r="EA8" s="598"/>
      <c r="EB8" s="598"/>
      <c r="EC8" s="617"/>
    </row>
    <row r="9" spans="2:143" ht="11.25" customHeight="1" x14ac:dyDescent="0.2">
      <c r="B9" s="594" t="s">
        <v>235</v>
      </c>
      <c r="C9" s="595"/>
      <c r="D9" s="595"/>
      <c r="E9" s="595"/>
      <c r="F9" s="595"/>
      <c r="G9" s="595"/>
      <c r="H9" s="595"/>
      <c r="I9" s="595"/>
      <c r="J9" s="595"/>
      <c r="K9" s="595"/>
      <c r="L9" s="595"/>
      <c r="M9" s="595"/>
      <c r="N9" s="595"/>
      <c r="O9" s="595"/>
      <c r="P9" s="595"/>
      <c r="Q9" s="596"/>
      <c r="R9" s="597">
        <v>955047</v>
      </c>
      <c r="S9" s="598"/>
      <c r="T9" s="598"/>
      <c r="U9" s="598"/>
      <c r="V9" s="598"/>
      <c r="W9" s="598"/>
      <c r="X9" s="598"/>
      <c r="Y9" s="599"/>
      <c r="Z9" s="593">
        <v>0.4</v>
      </c>
      <c r="AA9" s="593"/>
      <c r="AB9" s="593"/>
      <c r="AC9" s="593"/>
      <c r="AD9" s="600">
        <v>955047</v>
      </c>
      <c r="AE9" s="600"/>
      <c r="AF9" s="600"/>
      <c r="AG9" s="600"/>
      <c r="AH9" s="600"/>
      <c r="AI9" s="600"/>
      <c r="AJ9" s="600"/>
      <c r="AK9" s="600"/>
      <c r="AL9" s="601">
        <v>0.8</v>
      </c>
      <c r="AM9" s="602"/>
      <c r="AN9" s="602"/>
      <c r="AO9" s="603"/>
      <c r="AP9" s="594" t="s">
        <v>236</v>
      </c>
      <c r="AQ9" s="595"/>
      <c r="AR9" s="595"/>
      <c r="AS9" s="595"/>
      <c r="AT9" s="595"/>
      <c r="AU9" s="595"/>
      <c r="AV9" s="595"/>
      <c r="AW9" s="595"/>
      <c r="AX9" s="595"/>
      <c r="AY9" s="595"/>
      <c r="AZ9" s="595"/>
      <c r="BA9" s="595"/>
      <c r="BB9" s="595"/>
      <c r="BC9" s="595"/>
      <c r="BD9" s="595"/>
      <c r="BE9" s="595"/>
      <c r="BF9" s="596"/>
      <c r="BG9" s="597">
        <v>44441962</v>
      </c>
      <c r="BH9" s="598"/>
      <c r="BI9" s="598"/>
      <c r="BJ9" s="598"/>
      <c r="BK9" s="598"/>
      <c r="BL9" s="598"/>
      <c r="BM9" s="598"/>
      <c r="BN9" s="599"/>
      <c r="BO9" s="593">
        <v>43.6</v>
      </c>
      <c r="BP9" s="593"/>
      <c r="BQ9" s="593"/>
      <c r="BR9" s="593"/>
      <c r="BS9" s="600" t="s">
        <v>126</v>
      </c>
      <c r="BT9" s="600"/>
      <c r="BU9" s="600"/>
      <c r="BV9" s="600"/>
      <c r="BW9" s="600"/>
      <c r="BX9" s="600"/>
      <c r="BY9" s="600"/>
      <c r="BZ9" s="600"/>
      <c r="CA9" s="600"/>
      <c r="CB9" s="604"/>
      <c r="CD9" s="594" t="s">
        <v>237</v>
      </c>
      <c r="CE9" s="595"/>
      <c r="CF9" s="595"/>
      <c r="CG9" s="595"/>
      <c r="CH9" s="595"/>
      <c r="CI9" s="595"/>
      <c r="CJ9" s="595"/>
      <c r="CK9" s="595"/>
      <c r="CL9" s="595"/>
      <c r="CM9" s="595"/>
      <c r="CN9" s="595"/>
      <c r="CO9" s="595"/>
      <c r="CP9" s="595"/>
      <c r="CQ9" s="596"/>
      <c r="CR9" s="597">
        <v>34213948</v>
      </c>
      <c r="CS9" s="598"/>
      <c r="CT9" s="598"/>
      <c r="CU9" s="598"/>
      <c r="CV9" s="598"/>
      <c r="CW9" s="598"/>
      <c r="CX9" s="598"/>
      <c r="CY9" s="599"/>
      <c r="CZ9" s="593">
        <v>14.1</v>
      </c>
      <c r="DA9" s="593"/>
      <c r="DB9" s="593"/>
      <c r="DC9" s="593"/>
      <c r="DD9" s="616">
        <v>302772</v>
      </c>
      <c r="DE9" s="598"/>
      <c r="DF9" s="598"/>
      <c r="DG9" s="598"/>
      <c r="DH9" s="598"/>
      <c r="DI9" s="598"/>
      <c r="DJ9" s="598"/>
      <c r="DK9" s="598"/>
      <c r="DL9" s="598"/>
      <c r="DM9" s="598"/>
      <c r="DN9" s="598"/>
      <c r="DO9" s="598"/>
      <c r="DP9" s="599"/>
      <c r="DQ9" s="616">
        <v>15440996</v>
      </c>
      <c r="DR9" s="598"/>
      <c r="DS9" s="598"/>
      <c r="DT9" s="598"/>
      <c r="DU9" s="598"/>
      <c r="DV9" s="598"/>
      <c r="DW9" s="598"/>
      <c r="DX9" s="598"/>
      <c r="DY9" s="598"/>
      <c r="DZ9" s="598"/>
      <c r="EA9" s="598"/>
      <c r="EB9" s="598"/>
      <c r="EC9" s="617"/>
    </row>
    <row r="10" spans="2:143" ht="11.25" customHeight="1" x14ac:dyDescent="0.2">
      <c r="B10" s="594" t="s">
        <v>238</v>
      </c>
      <c r="C10" s="595"/>
      <c r="D10" s="595"/>
      <c r="E10" s="595"/>
      <c r="F10" s="595"/>
      <c r="G10" s="595"/>
      <c r="H10" s="595"/>
      <c r="I10" s="595"/>
      <c r="J10" s="595"/>
      <c r="K10" s="595"/>
      <c r="L10" s="595"/>
      <c r="M10" s="595"/>
      <c r="N10" s="595"/>
      <c r="O10" s="595"/>
      <c r="P10" s="595"/>
      <c r="Q10" s="596"/>
      <c r="R10" s="597" t="s">
        <v>126</v>
      </c>
      <c r="S10" s="598"/>
      <c r="T10" s="598"/>
      <c r="U10" s="598"/>
      <c r="V10" s="598"/>
      <c r="W10" s="598"/>
      <c r="X10" s="598"/>
      <c r="Y10" s="599"/>
      <c r="Z10" s="593" t="s">
        <v>126</v>
      </c>
      <c r="AA10" s="593"/>
      <c r="AB10" s="593"/>
      <c r="AC10" s="593"/>
      <c r="AD10" s="600" t="s">
        <v>126</v>
      </c>
      <c r="AE10" s="600"/>
      <c r="AF10" s="600"/>
      <c r="AG10" s="600"/>
      <c r="AH10" s="600"/>
      <c r="AI10" s="600"/>
      <c r="AJ10" s="600"/>
      <c r="AK10" s="600"/>
      <c r="AL10" s="601" t="s">
        <v>126</v>
      </c>
      <c r="AM10" s="602"/>
      <c r="AN10" s="602"/>
      <c r="AO10" s="603"/>
      <c r="AP10" s="594" t="s">
        <v>239</v>
      </c>
      <c r="AQ10" s="595"/>
      <c r="AR10" s="595"/>
      <c r="AS10" s="595"/>
      <c r="AT10" s="595"/>
      <c r="AU10" s="595"/>
      <c r="AV10" s="595"/>
      <c r="AW10" s="595"/>
      <c r="AX10" s="595"/>
      <c r="AY10" s="595"/>
      <c r="AZ10" s="595"/>
      <c r="BA10" s="595"/>
      <c r="BB10" s="595"/>
      <c r="BC10" s="595"/>
      <c r="BD10" s="595"/>
      <c r="BE10" s="595"/>
      <c r="BF10" s="596"/>
      <c r="BG10" s="597">
        <v>1559057</v>
      </c>
      <c r="BH10" s="598"/>
      <c r="BI10" s="598"/>
      <c r="BJ10" s="598"/>
      <c r="BK10" s="598"/>
      <c r="BL10" s="598"/>
      <c r="BM10" s="598"/>
      <c r="BN10" s="599"/>
      <c r="BO10" s="593">
        <v>1.5</v>
      </c>
      <c r="BP10" s="593"/>
      <c r="BQ10" s="593"/>
      <c r="BR10" s="593"/>
      <c r="BS10" s="600" t="s">
        <v>126</v>
      </c>
      <c r="BT10" s="600"/>
      <c r="BU10" s="600"/>
      <c r="BV10" s="600"/>
      <c r="BW10" s="600"/>
      <c r="BX10" s="600"/>
      <c r="BY10" s="600"/>
      <c r="BZ10" s="600"/>
      <c r="CA10" s="600"/>
      <c r="CB10" s="604"/>
      <c r="CD10" s="594" t="s">
        <v>240</v>
      </c>
      <c r="CE10" s="595"/>
      <c r="CF10" s="595"/>
      <c r="CG10" s="595"/>
      <c r="CH10" s="595"/>
      <c r="CI10" s="595"/>
      <c r="CJ10" s="595"/>
      <c r="CK10" s="595"/>
      <c r="CL10" s="595"/>
      <c r="CM10" s="595"/>
      <c r="CN10" s="595"/>
      <c r="CO10" s="595"/>
      <c r="CP10" s="595"/>
      <c r="CQ10" s="596"/>
      <c r="CR10" s="597">
        <v>194115</v>
      </c>
      <c r="CS10" s="598"/>
      <c r="CT10" s="598"/>
      <c r="CU10" s="598"/>
      <c r="CV10" s="598"/>
      <c r="CW10" s="598"/>
      <c r="CX10" s="598"/>
      <c r="CY10" s="599"/>
      <c r="CZ10" s="593">
        <v>0.1</v>
      </c>
      <c r="DA10" s="593"/>
      <c r="DB10" s="593"/>
      <c r="DC10" s="593"/>
      <c r="DD10" s="616" t="s">
        <v>126</v>
      </c>
      <c r="DE10" s="598"/>
      <c r="DF10" s="598"/>
      <c r="DG10" s="598"/>
      <c r="DH10" s="598"/>
      <c r="DI10" s="598"/>
      <c r="DJ10" s="598"/>
      <c r="DK10" s="598"/>
      <c r="DL10" s="598"/>
      <c r="DM10" s="598"/>
      <c r="DN10" s="598"/>
      <c r="DO10" s="598"/>
      <c r="DP10" s="599"/>
      <c r="DQ10" s="616">
        <v>190145</v>
      </c>
      <c r="DR10" s="598"/>
      <c r="DS10" s="598"/>
      <c r="DT10" s="598"/>
      <c r="DU10" s="598"/>
      <c r="DV10" s="598"/>
      <c r="DW10" s="598"/>
      <c r="DX10" s="598"/>
      <c r="DY10" s="598"/>
      <c r="DZ10" s="598"/>
      <c r="EA10" s="598"/>
      <c r="EB10" s="598"/>
      <c r="EC10" s="617"/>
    </row>
    <row r="11" spans="2:143" ht="11.25" customHeight="1" x14ac:dyDescent="0.2">
      <c r="B11" s="594" t="s">
        <v>241</v>
      </c>
      <c r="C11" s="595"/>
      <c r="D11" s="595"/>
      <c r="E11" s="595"/>
      <c r="F11" s="595"/>
      <c r="G11" s="595"/>
      <c r="H11" s="595"/>
      <c r="I11" s="595"/>
      <c r="J11" s="595"/>
      <c r="K11" s="595"/>
      <c r="L11" s="595"/>
      <c r="M11" s="595"/>
      <c r="N11" s="595"/>
      <c r="O11" s="595"/>
      <c r="P11" s="595"/>
      <c r="Q11" s="596"/>
      <c r="R11" s="597">
        <v>14172000</v>
      </c>
      <c r="S11" s="598"/>
      <c r="T11" s="598"/>
      <c r="U11" s="598"/>
      <c r="V11" s="598"/>
      <c r="W11" s="598"/>
      <c r="X11" s="598"/>
      <c r="Y11" s="599"/>
      <c r="Z11" s="601">
        <v>5.6</v>
      </c>
      <c r="AA11" s="602"/>
      <c r="AB11" s="602"/>
      <c r="AC11" s="619"/>
      <c r="AD11" s="616">
        <v>14172000</v>
      </c>
      <c r="AE11" s="598"/>
      <c r="AF11" s="598"/>
      <c r="AG11" s="598"/>
      <c r="AH11" s="598"/>
      <c r="AI11" s="598"/>
      <c r="AJ11" s="598"/>
      <c r="AK11" s="599"/>
      <c r="AL11" s="601">
        <v>11.4</v>
      </c>
      <c r="AM11" s="602"/>
      <c r="AN11" s="602"/>
      <c r="AO11" s="603"/>
      <c r="AP11" s="594" t="s">
        <v>242</v>
      </c>
      <c r="AQ11" s="595"/>
      <c r="AR11" s="595"/>
      <c r="AS11" s="595"/>
      <c r="AT11" s="595"/>
      <c r="AU11" s="595"/>
      <c r="AV11" s="595"/>
      <c r="AW11" s="595"/>
      <c r="AX11" s="595"/>
      <c r="AY11" s="595"/>
      <c r="AZ11" s="595"/>
      <c r="BA11" s="595"/>
      <c r="BB11" s="595"/>
      <c r="BC11" s="595"/>
      <c r="BD11" s="595"/>
      <c r="BE11" s="595"/>
      <c r="BF11" s="596"/>
      <c r="BG11" s="597">
        <v>3324378</v>
      </c>
      <c r="BH11" s="598"/>
      <c r="BI11" s="598"/>
      <c r="BJ11" s="598"/>
      <c r="BK11" s="598"/>
      <c r="BL11" s="598"/>
      <c r="BM11" s="598"/>
      <c r="BN11" s="599"/>
      <c r="BO11" s="593">
        <v>3.3</v>
      </c>
      <c r="BP11" s="593"/>
      <c r="BQ11" s="593"/>
      <c r="BR11" s="593"/>
      <c r="BS11" s="600">
        <v>611971</v>
      </c>
      <c r="BT11" s="600"/>
      <c r="BU11" s="600"/>
      <c r="BV11" s="600"/>
      <c r="BW11" s="600"/>
      <c r="BX11" s="600"/>
      <c r="BY11" s="600"/>
      <c r="BZ11" s="600"/>
      <c r="CA11" s="600"/>
      <c r="CB11" s="604"/>
      <c r="CD11" s="594" t="s">
        <v>243</v>
      </c>
      <c r="CE11" s="595"/>
      <c r="CF11" s="595"/>
      <c r="CG11" s="595"/>
      <c r="CH11" s="595"/>
      <c r="CI11" s="595"/>
      <c r="CJ11" s="595"/>
      <c r="CK11" s="595"/>
      <c r="CL11" s="595"/>
      <c r="CM11" s="595"/>
      <c r="CN11" s="595"/>
      <c r="CO11" s="595"/>
      <c r="CP11" s="595"/>
      <c r="CQ11" s="596"/>
      <c r="CR11" s="597">
        <v>488650</v>
      </c>
      <c r="CS11" s="598"/>
      <c r="CT11" s="598"/>
      <c r="CU11" s="598"/>
      <c r="CV11" s="598"/>
      <c r="CW11" s="598"/>
      <c r="CX11" s="598"/>
      <c r="CY11" s="599"/>
      <c r="CZ11" s="593">
        <v>0.2</v>
      </c>
      <c r="DA11" s="593"/>
      <c r="DB11" s="593"/>
      <c r="DC11" s="593"/>
      <c r="DD11" s="616">
        <v>80816</v>
      </c>
      <c r="DE11" s="598"/>
      <c r="DF11" s="598"/>
      <c r="DG11" s="598"/>
      <c r="DH11" s="598"/>
      <c r="DI11" s="598"/>
      <c r="DJ11" s="598"/>
      <c r="DK11" s="598"/>
      <c r="DL11" s="598"/>
      <c r="DM11" s="598"/>
      <c r="DN11" s="598"/>
      <c r="DO11" s="598"/>
      <c r="DP11" s="599"/>
      <c r="DQ11" s="616">
        <v>421955</v>
      </c>
      <c r="DR11" s="598"/>
      <c r="DS11" s="598"/>
      <c r="DT11" s="598"/>
      <c r="DU11" s="598"/>
      <c r="DV11" s="598"/>
      <c r="DW11" s="598"/>
      <c r="DX11" s="598"/>
      <c r="DY11" s="598"/>
      <c r="DZ11" s="598"/>
      <c r="EA11" s="598"/>
      <c r="EB11" s="598"/>
      <c r="EC11" s="617"/>
    </row>
    <row r="12" spans="2:143" ht="11.25" customHeight="1" x14ac:dyDescent="0.2">
      <c r="B12" s="594" t="s">
        <v>244</v>
      </c>
      <c r="C12" s="595"/>
      <c r="D12" s="595"/>
      <c r="E12" s="595"/>
      <c r="F12" s="595"/>
      <c r="G12" s="595"/>
      <c r="H12" s="595"/>
      <c r="I12" s="595"/>
      <c r="J12" s="595"/>
      <c r="K12" s="595"/>
      <c r="L12" s="595"/>
      <c r="M12" s="595"/>
      <c r="N12" s="595"/>
      <c r="O12" s="595"/>
      <c r="P12" s="595"/>
      <c r="Q12" s="596"/>
      <c r="R12" s="597">
        <v>3547</v>
      </c>
      <c r="S12" s="598"/>
      <c r="T12" s="598"/>
      <c r="U12" s="598"/>
      <c r="V12" s="598"/>
      <c r="W12" s="598"/>
      <c r="X12" s="598"/>
      <c r="Y12" s="599"/>
      <c r="Z12" s="593">
        <v>0</v>
      </c>
      <c r="AA12" s="593"/>
      <c r="AB12" s="593"/>
      <c r="AC12" s="593"/>
      <c r="AD12" s="600">
        <v>3547</v>
      </c>
      <c r="AE12" s="600"/>
      <c r="AF12" s="600"/>
      <c r="AG12" s="600"/>
      <c r="AH12" s="600"/>
      <c r="AI12" s="600"/>
      <c r="AJ12" s="600"/>
      <c r="AK12" s="600"/>
      <c r="AL12" s="601">
        <v>0</v>
      </c>
      <c r="AM12" s="602"/>
      <c r="AN12" s="602"/>
      <c r="AO12" s="603"/>
      <c r="AP12" s="594" t="s">
        <v>245</v>
      </c>
      <c r="AQ12" s="595"/>
      <c r="AR12" s="595"/>
      <c r="AS12" s="595"/>
      <c r="AT12" s="595"/>
      <c r="AU12" s="595"/>
      <c r="AV12" s="595"/>
      <c r="AW12" s="595"/>
      <c r="AX12" s="595"/>
      <c r="AY12" s="595"/>
      <c r="AZ12" s="595"/>
      <c r="BA12" s="595"/>
      <c r="BB12" s="595"/>
      <c r="BC12" s="595"/>
      <c r="BD12" s="595"/>
      <c r="BE12" s="595"/>
      <c r="BF12" s="596"/>
      <c r="BG12" s="597">
        <v>36982938</v>
      </c>
      <c r="BH12" s="598"/>
      <c r="BI12" s="598"/>
      <c r="BJ12" s="598"/>
      <c r="BK12" s="598"/>
      <c r="BL12" s="598"/>
      <c r="BM12" s="598"/>
      <c r="BN12" s="599"/>
      <c r="BO12" s="593">
        <v>36.299999999999997</v>
      </c>
      <c r="BP12" s="593"/>
      <c r="BQ12" s="593"/>
      <c r="BR12" s="593"/>
      <c r="BS12" s="600" t="s">
        <v>126</v>
      </c>
      <c r="BT12" s="600"/>
      <c r="BU12" s="600"/>
      <c r="BV12" s="600"/>
      <c r="BW12" s="600"/>
      <c r="BX12" s="600"/>
      <c r="BY12" s="600"/>
      <c r="BZ12" s="600"/>
      <c r="CA12" s="600"/>
      <c r="CB12" s="604"/>
      <c r="CD12" s="594" t="s">
        <v>246</v>
      </c>
      <c r="CE12" s="595"/>
      <c r="CF12" s="595"/>
      <c r="CG12" s="595"/>
      <c r="CH12" s="595"/>
      <c r="CI12" s="595"/>
      <c r="CJ12" s="595"/>
      <c r="CK12" s="595"/>
      <c r="CL12" s="595"/>
      <c r="CM12" s="595"/>
      <c r="CN12" s="595"/>
      <c r="CO12" s="595"/>
      <c r="CP12" s="595"/>
      <c r="CQ12" s="596"/>
      <c r="CR12" s="597">
        <v>5945859</v>
      </c>
      <c r="CS12" s="598"/>
      <c r="CT12" s="598"/>
      <c r="CU12" s="598"/>
      <c r="CV12" s="598"/>
      <c r="CW12" s="598"/>
      <c r="CX12" s="598"/>
      <c r="CY12" s="599"/>
      <c r="CZ12" s="593">
        <v>2.5</v>
      </c>
      <c r="DA12" s="593"/>
      <c r="DB12" s="593"/>
      <c r="DC12" s="593"/>
      <c r="DD12" s="616">
        <v>9719</v>
      </c>
      <c r="DE12" s="598"/>
      <c r="DF12" s="598"/>
      <c r="DG12" s="598"/>
      <c r="DH12" s="598"/>
      <c r="DI12" s="598"/>
      <c r="DJ12" s="598"/>
      <c r="DK12" s="598"/>
      <c r="DL12" s="598"/>
      <c r="DM12" s="598"/>
      <c r="DN12" s="598"/>
      <c r="DO12" s="598"/>
      <c r="DP12" s="599"/>
      <c r="DQ12" s="616">
        <v>3227933</v>
      </c>
      <c r="DR12" s="598"/>
      <c r="DS12" s="598"/>
      <c r="DT12" s="598"/>
      <c r="DU12" s="598"/>
      <c r="DV12" s="598"/>
      <c r="DW12" s="598"/>
      <c r="DX12" s="598"/>
      <c r="DY12" s="598"/>
      <c r="DZ12" s="598"/>
      <c r="EA12" s="598"/>
      <c r="EB12" s="598"/>
      <c r="EC12" s="617"/>
    </row>
    <row r="13" spans="2:143" ht="11.25" customHeight="1" x14ac:dyDescent="0.2">
      <c r="B13" s="594" t="s">
        <v>247</v>
      </c>
      <c r="C13" s="595"/>
      <c r="D13" s="595"/>
      <c r="E13" s="595"/>
      <c r="F13" s="595"/>
      <c r="G13" s="595"/>
      <c r="H13" s="595"/>
      <c r="I13" s="595"/>
      <c r="J13" s="595"/>
      <c r="K13" s="595"/>
      <c r="L13" s="595"/>
      <c r="M13" s="595"/>
      <c r="N13" s="595"/>
      <c r="O13" s="595"/>
      <c r="P13" s="595"/>
      <c r="Q13" s="596"/>
      <c r="R13" s="597" t="s">
        <v>126</v>
      </c>
      <c r="S13" s="598"/>
      <c r="T13" s="598"/>
      <c r="U13" s="598"/>
      <c r="V13" s="598"/>
      <c r="W13" s="598"/>
      <c r="X13" s="598"/>
      <c r="Y13" s="599"/>
      <c r="Z13" s="593" t="s">
        <v>126</v>
      </c>
      <c r="AA13" s="593"/>
      <c r="AB13" s="593"/>
      <c r="AC13" s="593"/>
      <c r="AD13" s="600" t="s">
        <v>126</v>
      </c>
      <c r="AE13" s="600"/>
      <c r="AF13" s="600"/>
      <c r="AG13" s="600"/>
      <c r="AH13" s="600"/>
      <c r="AI13" s="600"/>
      <c r="AJ13" s="600"/>
      <c r="AK13" s="600"/>
      <c r="AL13" s="601" t="s">
        <v>126</v>
      </c>
      <c r="AM13" s="602"/>
      <c r="AN13" s="602"/>
      <c r="AO13" s="603"/>
      <c r="AP13" s="594" t="s">
        <v>248</v>
      </c>
      <c r="AQ13" s="595"/>
      <c r="AR13" s="595"/>
      <c r="AS13" s="595"/>
      <c r="AT13" s="595"/>
      <c r="AU13" s="595"/>
      <c r="AV13" s="595"/>
      <c r="AW13" s="595"/>
      <c r="AX13" s="595"/>
      <c r="AY13" s="595"/>
      <c r="AZ13" s="595"/>
      <c r="BA13" s="595"/>
      <c r="BB13" s="595"/>
      <c r="BC13" s="595"/>
      <c r="BD13" s="595"/>
      <c r="BE13" s="595"/>
      <c r="BF13" s="596"/>
      <c r="BG13" s="597">
        <v>36925493</v>
      </c>
      <c r="BH13" s="598"/>
      <c r="BI13" s="598"/>
      <c r="BJ13" s="598"/>
      <c r="BK13" s="598"/>
      <c r="BL13" s="598"/>
      <c r="BM13" s="598"/>
      <c r="BN13" s="599"/>
      <c r="BO13" s="593">
        <v>36.299999999999997</v>
      </c>
      <c r="BP13" s="593"/>
      <c r="BQ13" s="593"/>
      <c r="BR13" s="593"/>
      <c r="BS13" s="600" t="s">
        <v>126</v>
      </c>
      <c r="BT13" s="600"/>
      <c r="BU13" s="600"/>
      <c r="BV13" s="600"/>
      <c r="BW13" s="600"/>
      <c r="BX13" s="600"/>
      <c r="BY13" s="600"/>
      <c r="BZ13" s="600"/>
      <c r="CA13" s="600"/>
      <c r="CB13" s="604"/>
      <c r="CD13" s="594" t="s">
        <v>249</v>
      </c>
      <c r="CE13" s="595"/>
      <c r="CF13" s="595"/>
      <c r="CG13" s="595"/>
      <c r="CH13" s="595"/>
      <c r="CI13" s="595"/>
      <c r="CJ13" s="595"/>
      <c r="CK13" s="595"/>
      <c r="CL13" s="595"/>
      <c r="CM13" s="595"/>
      <c r="CN13" s="595"/>
      <c r="CO13" s="595"/>
      <c r="CP13" s="595"/>
      <c r="CQ13" s="596"/>
      <c r="CR13" s="597">
        <v>17456012</v>
      </c>
      <c r="CS13" s="598"/>
      <c r="CT13" s="598"/>
      <c r="CU13" s="598"/>
      <c r="CV13" s="598"/>
      <c r="CW13" s="598"/>
      <c r="CX13" s="598"/>
      <c r="CY13" s="599"/>
      <c r="CZ13" s="593">
        <v>7.2</v>
      </c>
      <c r="DA13" s="593"/>
      <c r="DB13" s="593"/>
      <c r="DC13" s="593"/>
      <c r="DD13" s="616">
        <v>5104004</v>
      </c>
      <c r="DE13" s="598"/>
      <c r="DF13" s="598"/>
      <c r="DG13" s="598"/>
      <c r="DH13" s="598"/>
      <c r="DI13" s="598"/>
      <c r="DJ13" s="598"/>
      <c r="DK13" s="598"/>
      <c r="DL13" s="598"/>
      <c r="DM13" s="598"/>
      <c r="DN13" s="598"/>
      <c r="DO13" s="598"/>
      <c r="DP13" s="599"/>
      <c r="DQ13" s="616">
        <v>12972573</v>
      </c>
      <c r="DR13" s="598"/>
      <c r="DS13" s="598"/>
      <c r="DT13" s="598"/>
      <c r="DU13" s="598"/>
      <c r="DV13" s="598"/>
      <c r="DW13" s="598"/>
      <c r="DX13" s="598"/>
      <c r="DY13" s="598"/>
      <c r="DZ13" s="598"/>
      <c r="EA13" s="598"/>
      <c r="EB13" s="598"/>
      <c r="EC13" s="617"/>
    </row>
    <row r="14" spans="2:143" ht="11.25" customHeight="1" x14ac:dyDescent="0.2">
      <c r="B14" s="594" t="s">
        <v>250</v>
      </c>
      <c r="C14" s="595"/>
      <c r="D14" s="595"/>
      <c r="E14" s="595"/>
      <c r="F14" s="595"/>
      <c r="G14" s="595"/>
      <c r="H14" s="595"/>
      <c r="I14" s="595"/>
      <c r="J14" s="595"/>
      <c r="K14" s="595"/>
      <c r="L14" s="595"/>
      <c r="M14" s="595"/>
      <c r="N14" s="595"/>
      <c r="O14" s="595"/>
      <c r="P14" s="595"/>
      <c r="Q14" s="596"/>
      <c r="R14" s="597">
        <v>1</v>
      </c>
      <c r="S14" s="598"/>
      <c r="T14" s="598"/>
      <c r="U14" s="598"/>
      <c r="V14" s="598"/>
      <c r="W14" s="598"/>
      <c r="X14" s="598"/>
      <c r="Y14" s="599"/>
      <c r="Z14" s="593">
        <v>0</v>
      </c>
      <c r="AA14" s="593"/>
      <c r="AB14" s="593"/>
      <c r="AC14" s="593"/>
      <c r="AD14" s="600">
        <v>1</v>
      </c>
      <c r="AE14" s="600"/>
      <c r="AF14" s="600"/>
      <c r="AG14" s="600"/>
      <c r="AH14" s="600"/>
      <c r="AI14" s="600"/>
      <c r="AJ14" s="600"/>
      <c r="AK14" s="600"/>
      <c r="AL14" s="601">
        <v>0</v>
      </c>
      <c r="AM14" s="602"/>
      <c r="AN14" s="602"/>
      <c r="AO14" s="603"/>
      <c r="AP14" s="594" t="s">
        <v>251</v>
      </c>
      <c r="AQ14" s="595"/>
      <c r="AR14" s="595"/>
      <c r="AS14" s="595"/>
      <c r="AT14" s="595"/>
      <c r="AU14" s="595"/>
      <c r="AV14" s="595"/>
      <c r="AW14" s="595"/>
      <c r="AX14" s="595"/>
      <c r="AY14" s="595"/>
      <c r="AZ14" s="595"/>
      <c r="BA14" s="595"/>
      <c r="BB14" s="595"/>
      <c r="BC14" s="595"/>
      <c r="BD14" s="595"/>
      <c r="BE14" s="595"/>
      <c r="BF14" s="596"/>
      <c r="BG14" s="597">
        <v>664262</v>
      </c>
      <c r="BH14" s="598"/>
      <c r="BI14" s="598"/>
      <c r="BJ14" s="598"/>
      <c r="BK14" s="598"/>
      <c r="BL14" s="598"/>
      <c r="BM14" s="598"/>
      <c r="BN14" s="599"/>
      <c r="BO14" s="593">
        <v>0.7</v>
      </c>
      <c r="BP14" s="593"/>
      <c r="BQ14" s="593"/>
      <c r="BR14" s="593"/>
      <c r="BS14" s="600" t="s">
        <v>126</v>
      </c>
      <c r="BT14" s="600"/>
      <c r="BU14" s="600"/>
      <c r="BV14" s="600"/>
      <c r="BW14" s="600"/>
      <c r="BX14" s="600"/>
      <c r="BY14" s="600"/>
      <c r="BZ14" s="600"/>
      <c r="CA14" s="600"/>
      <c r="CB14" s="604"/>
      <c r="CD14" s="594" t="s">
        <v>252</v>
      </c>
      <c r="CE14" s="595"/>
      <c r="CF14" s="595"/>
      <c r="CG14" s="595"/>
      <c r="CH14" s="595"/>
      <c r="CI14" s="595"/>
      <c r="CJ14" s="595"/>
      <c r="CK14" s="595"/>
      <c r="CL14" s="595"/>
      <c r="CM14" s="595"/>
      <c r="CN14" s="595"/>
      <c r="CO14" s="595"/>
      <c r="CP14" s="595"/>
      <c r="CQ14" s="596"/>
      <c r="CR14" s="597">
        <v>6528498</v>
      </c>
      <c r="CS14" s="598"/>
      <c r="CT14" s="598"/>
      <c r="CU14" s="598"/>
      <c r="CV14" s="598"/>
      <c r="CW14" s="598"/>
      <c r="CX14" s="598"/>
      <c r="CY14" s="599"/>
      <c r="CZ14" s="593">
        <v>2.7</v>
      </c>
      <c r="DA14" s="593"/>
      <c r="DB14" s="593"/>
      <c r="DC14" s="593"/>
      <c r="DD14" s="616">
        <v>447796</v>
      </c>
      <c r="DE14" s="598"/>
      <c r="DF14" s="598"/>
      <c r="DG14" s="598"/>
      <c r="DH14" s="598"/>
      <c r="DI14" s="598"/>
      <c r="DJ14" s="598"/>
      <c r="DK14" s="598"/>
      <c r="DL14" s="598"/>
      <c r="DM14" s="598"/>
      <c r="DN14" s="598"/>
      <c r="DO14" s="598"/>
      <c r="DP14" s="599"/>
      <c r="DQ14" s="616">
        <v>6121703</v>
      </c>
      <c r="DR14" s="598"/>
      <c r="DS14" s="598"/>
      <c r="DT14" s="598"/>
      <c r="DU14" s="598"/>
      <c r="DV14" s="598"/>
      <c r="DW14" s="598"/>
      <c r="DX14" s="598"/>
      <c r="DY14" s="598"/>
      <c r="DZ14" s="598"/>
      <c r="EA14" s="598"/>
      <c r="EB14" s="598"/>
      <c r="EC14" s="617"/>
    </row>
    <row r="15" spans="2:143" ht="11.25" customHeight="1" x14ac:dyDescent="0.2">
      <c r="B15" s="594" t="s">
        <v>253</v>
      </c>
      <c r="C15" s="595"/>
      <c r="D15" s="595"/>
      <c r="E15" s="595"/>
      <c r="F15" s="595"/>
      <c r="G15" s="595"/>
      <c r="H15" s="595"/>
      <c r="I15" s="595"/>
      <c r="J15" s="595"/>
      <c r="K15" s="595"/>
      <c r="L15" s="595"/>
      <c r="M15" s="595"/>
      <c r="N15" s="595"/>
      <c r="O15" s="595"/>
      <c r="P15" s="595"/>
      <c r="Q15" s="596"/>
      <c r="R15" s="597" t="s">
        <v>126</v>
      </c>
      <c r="S15" s="598"/>
      <c r="T15" s="598"/>
      <c r="U15" s="598"/>
      <c r="V15" s="598"/>
      <c r="W15" s="598"/>
      <c r="X15" s="598"/>
      <c r="Y15" s="599"/>
      <c r="Z15" s="593" t="s">
        <v>126</v>
      </c>
      <c r="AA15" s="593"/>
      <c r="AB15" s="593"/>
      <c r="AC15" s="593"/>
      <c r="AD15" s="600" t="s">
        <v>126</v>
      </c>
      <c r="AE15" s="600"/>
      <c r="AF15" s="600"/>
      <c r="AG15" s="600"/>
      <c r="AH15" s="600"/>
      <c r="AI15" s="600"/>
      <c r="AJ15" s="600"/>
      <c r="AK15" s="600"/>
      <c r="AL15" s="601" t="s">
        <v>126</v>
      </c>
      <c r="AM15" s="602"/>
      <c r="AN15" s="602"/>
      <c r="AO15" s="603"/>
      <c r="AP15" s="594" t="s">
        <v>254</v>
      </c>
      <c r="AQ15" s="595"/>
      <c r="AR15" s="595"/>
      <c r="AS15" s="595"/>
      <c r="AT15" s="595"/>
      <c r="AU15" s="595"/>
      <c r="AV15" s="595"/>
      <c r="AW15" s="595"/>
      <c r="AX15" s="595"/>
      <c r="AY15" s="595"/>
      <c r="AZ15" s="595"/>
      <c r="BA15" s="595"/>
      <c r="BB15" s="595"/>
      <c r="BC15" s="595"/>
      <c r="BD15" s="595"/>
      <c r="BE15" s="595"/>
      <c r="BF15" s="596"/>
      <c r="BG15" s="597">
        <v>3782269</v>
      </c>
      <c r="BH15" s="598"/>
      <c r="BI15" s="598"/>
      <c r="BJ15" s="598"/>
      <c r="BK15" s="598"/>
      <c r="BL15" s="598"/>
      <c r="BM15" s="598"/>
      <c r="BN15" s="599"/>
      <c r="BO15" s="593">
        <v>3.7</v>
      </c>
      <c r="BP15" s="593"/>
      <c r="BQ15" s="593"/>
      <c r="BR15" s="593"/>
      <c r="BS15" s="600" t="s">
        <v>126</v>
      </c>
      <c r="BT15" s="600"/>
      <c r="BU15" s="600"/>
      <c r="BV15" s="600"/>
      <c r="BW15" s="600"/>
      <c r="BX15" s="600"/>
      <c r="BY15" s="600"/>
      <c r="BZ15" s="600"/>
      <c r="CA15" s="600"/>
      <c r="CB15" s="604"/>
      <c r="CD15" s="594" t="s">
        <v>255</v>
      </c>
      <c r="CE15" s="595"/>
      <c r="CF15" s="595"/>
      <c r="CG15" s="595"/>
      <c r="CH15" s="595"/>
      <c r="CI15" s="595"/>
      <c r="CJ15" s="595"/>
      <c r="CK15" s="595"/>
      <c r="CL15" s="595"/>
      <c r="CM15" s="595"/>
      <c r="CN15" s="595"/>
      <c r="CO15" s="595"/>
      <c r="CP15" s="595"/>
      <c r="CQ15" s="596"/>
      <c r="CR15" s="597">
        <v>27108577</v>
      </c>
      <c r="CS15" s="598"/>
      <c r="CT15" s="598"/>
      <c r="CU15" s="598"/>
      <c r="CV15" s="598"/>
      <c r="CW15" s="598"/>
      <c r="CX15" s="598"/>
      <c r="CY15" s="599"/>
      <c r="CZ15" s="593">
        <v>11.2</v>
      </c>
      <c r="DA15" s="593"/>
      <c r="DB15" s="593"/>
      <c r="DC15" s="593"/>
      <c r="DD15" s="616">
        <v>5120237</v>
      </c>
      <c r="DE15" s="598"/>
      <c r="DF15" s="598"/>
      <c r="DG15" s="598"/>
      <c r="DH15" s="598"/>
      <c r="DI15" s="598"/>
      <c r="DJ15" s="598"/>
      <c r="DK15" s="598"/>
      <c r="DL15" s="598"/>
      <c r="DM15" s="598"/>
      <c r="DN15" s="598"/>
      <c r="DO15" s="598"/>
      <c r="DP15" s="599"/>
      <c r="DQ15" s="616">
        <v>17370748</v>
      </c>
      <c r="DR15" s="598"/>
      <c r="DS15" s="598"/>
      <c r="DT15" s="598"/>
      <c r="DU15" s="598"/>
      <c r="DV15" s="598"/>
      <c r="DW15" s="598"/>
      <c r="DX15" s="598"/>
      <c r="DY15" s="598"/>
      <c r="DZ15" s="598"/>
      <c r="EA15" s="598"/>
      <c r="EB15" s="598"/>
      <c r="EC15" s="617"/>
    </row>
    <row r="16" spans="2:143" ht="11.25" customHeight="1" x14ac:dyDescent="0.2">
      <c r="B16" s="594" t="s">
        <v>256</v>
      </c>
      <c r="C16" s="595"/>
      <c r="D16" s="595"/>
      <c r="E16" s="595"/>
      <c r="F16" s="595"/>
      <c r="G16" s="595"/>
      <c r="H16" s="595"/>
      <c r="I16" s="595"/>
      <c r="J16" s="595"/>
      <c r="K16" s="595"/>
      <c r="L16" s="595"/>
      <c r="M16" s="595"/>
      <c r="N16" s="595"/>
      <c r="O16" s="595"/>
      <c r="P16" s="595"/>
      <c r="Q16" s="596"/>
      <c r="R16" s="597">
        <v>126279</v>
      </c>
      <c r="S16" s="598"/>
      <c r="T16" s="598"/>
      <c r="U16" s="598"/>
      <c r="V16" s="598"/>
      <c r="W16" s="598"/>
      <c r="X16" s="598"/>
      <c r="Y16" s="599"/>
      <c r="Z16" s="593">
        <v>0</v>
      </c>
      <c r="AA16" s="593"/>
      <c r="AB16" s="593"/>
      <c r="AC16" s="593"/>
      <c r="AD16" s="600">
        <v>126279</v>
      </c>
      <c r="AE16" s="600"/>
      <c r="AF16" s="600"/>
      <c r="AG16" s="600"/>
      <c r="AH16" s="600"/>
      <c r="AI16" s="600"/>
      <c r="AJ16" s="600"/>
      <c r="AK16" s="600"/>
      <c r="AL16" s="601">
        <v>0.1</v>
      </c>
      <c r="AM16" s="602"/>
      <c r="AN16" s="602"/>
      <c r="AO16" s="603"/>
      <c r="AP16" s="594" t="s">
        <v>257</v>
      </c>
      <c r="AQ16" s="595"/>
      <c r="AR16" s="595"/>
      <c r="AS16" s="595"/>
      <c r="AT16" s="595"/>
      <c r="AU16" s="595"/>
      <c r="AV16" s="595"/>
      <c r="AW16" s="595"/>
      <c r="AX16" s="595"/>
      <c r="AY16" s="595"/>
      <c r="AZ16" s="595"/>
      <c r="BA16" s="595"/>
      <c r="BB16" s="595"/>
      <c r="BC16" s="595"/>
      <c r="BD16" s="595"/>
      <c r="BE16" s="595"/>
      <c r="BF16" s="596"/>
      <c r="BG16" s="597" t="s">
        <v>126</v>
      </c>
      <c r="BH16" s="598"/>
      <c r="BI16" s="598"/>
      <c r="BJ16" s="598"/>
      <c r="BK16" s="598"/>
      <c r="BL16" s="598"/>
      <c r="BM16" s="598"/>
      <c r="BN16" s="599"/>
      <c r="BO16" s="593" t="s">
        <v>126</v>
      </c>
      <c r="BP16" s="593"/>
      <c r="BQ16" s="593"/>
      <c r="BR16" s="593"/>
      <c r="BS16" s="600" t="s">
        <v>126</v>
      </c>
      <c r="BT16" s="600"/>
      <c r="BU16" s="600"/>
      <c r="BV16" s="600"/>
      <c r="BW16" s="600"/>
      <c r="BX16" s="600"/>
      <c r="BY16" s="600"/>
      <c r="BZ16" s="600"/>
      <c r="CA16" s="600"/>
      <c r="CB16" s="604"/>
      <c r="CD16" s="594" t="s">
        <v>258</v>
      </c>
      <c r="CE16" s="595"/>
      <c r="CF16" s="595"/>
      <c r="CG16" s="595"/>
      <c r="CH16" s="595"/>
      <c r="CI16" s="595"/>
      <c r="CJ16" s="595"/>
      <c r="CK16" s="595"/>
      <c r="CL16" s="595"/>
      <c r="CM16" s="595"/>
      <c r="CN16" s="595"/>
      <c r="CO16" s="595"/>
      <c r="CP16" s="595"/>
      <c r="CQ16" s="596"/>
      <c r="CR16" s="597" t="s">
        <v>126</v>
      </c>
      <c r="CS16" s="598"/>
      <c r="CT16" s="598"/>
      <c r="CU16" s="598"/>
      <c r="CV16" s="598"/>
      <c r="CW16" s="598"/>
      <c r="CX16" s="598"/>
      <c r="CY16" s="599"/>
      <c r="CZ16" s="593" t="s">
        <v>126</v>
      </c>
      <c r="DA16" s="593"/>
      <c r="DB16" s="593"/>
      <c r="DC16" s="593"/>
      <c r="DD16" s="616" t="s">
        <v>126</v>
      </c>
      <c r="DE16" s="598"/>
      <c r="DF16" s="598"/>
      <c r="DG16" s="598"/>
      <c r="DH16" s="598"/>
      <c r="DI16" s="598"/>
      <c r="DJ16" s="598"/>
      <c r="DK16" s="598"/>
      <c r="DL16" s="598"/>
      <c r="DM16" s="598"/>
      <c r="DN16" s="598"/>
      <c r="DO16" s="598"/>
      <c r="DP16" s="599"/>
      <c r="DQ16" s="616" t="s">
        <v>126</v>
      </c>
      <c r="DR16" s="598"/>
      <c r="DS16" s="598"/>
      <c r="DT16" s="598"/>
      <c r="DU16" s="598"/>
      <c r="DV16" s="598"/>
      <c r="DW16" s="598"/>
      <c r="DX16" s="598"/>
      <c r="DY16" s="598"/>
      <c r="DZ16" s="598"/>
      <c r="EA16" s="598"/>
      <c r="EB16" s="598"/>
      <c r="EC16" s="617"/>
    </row>
    <row r="17" spans="2:133" ht="11.25" customHeight="1" x14ac:dyDescent="0.2">
      <c r="B17" s="594" t="s">
        <v>259</v>
      </c>
      <c r="C17" s="595"/>
      <c r="D17" s="595"/>
      <c r="E17" s="595"/>
      <c r="F17" s="595"/>
      <c r="G17" s="595"/>
      <c r="H17" s="595"/>
      <c r="I17" s="595"/>
      <c r="J17" s="595"/>
      <c r="K17" s="595"/>
      <c r="L17" s="595"/>
      <c r="M17" s="595"/>
      <c r="N17" s="595"/>
      <c r="O17" s="595"/>
      <c r="P17" s="595"/>
      <c r="Q17" s="596"/>
      <c r="R17" s="597">
        <v>974069</v>
      </c>
      <c r="S17" s="598"/>
      <c r="T17" s="598"/>
      <c r="U17" s="598"/>
      <c r="V17" s="598"/>
      <c r="W17" s="598"/>
      <c r="X17" s="598"/>
      <c r="Y17" s="599"/>
      <c r="Z17" s="593">
        <v>0.4</v>
      </c>
      <c r="AA17" s="593"/>
      <c r="AB17" s="593"/>
      <c r="AC17" s="593"/>
      <c r="AD17" s="600">
        <v>974069</v>
      </c>
      <c r="AE17" s="600"/>
      <c r="AF17" s="600"/>
      <c r="AG17" s="600"/>
      <c r="AH17" s="600"/>
      <c r="AI17" s="600"/>
      <c r="AJ17" s="600"/>
      <c r="AK17" s="600"/>
      <c r="AL17" s="601">
        <v>0.8</v>
      </c>
      <c r="AM17" s="602"/>
      <c r="AN17" s="602"/>
      <c r="AO17" s="603"/>
      <c r="AP17" s="594" t="s">
        <v>260</v>
      </c>
      <c r="AQ17" s="595"/>
      <c r="AR17" s="595"/>
      <c r="AS17" s="595"/>
      <c r="AT17" s="595"/>
      <c r="AU17" s="595"/>
      <c r="AV17" s="595"/>
      <c r="AW17" s="595"/>
      <c r="AX17" s="595"/>
      <c r="AY17" s="595"/>
      <c r="AZ17" s="595"/>
      <c r="BA17" s="595"/>
      <c r="BB17" s="595"/>
      <c r="BC17" s="595"/>
      <c r="BD17" s="595"/>
      <c r="BE17" s="595"/>
      <c r="BF17" s="596"/>
      <c r="BG17" s="597" t="s">
        <v>126</v>
      </c>
      <c r="BH17" s="598"/>
      <c r="BI17" s="598"/>
      <c r="BJ17" s="598"/>
      <c r="BK17" s="598"/>
      <c r="BL17" s="598"/>
      <c r="BM17" s="598"/>
      <c r="BN17" s="599"/>
      <c r="BO17" s="593" t="s">
        <v>126</v>
      </c>
      <c r="BP17" s="593"/>
      <c r="BQ17" s="593"/>
      <c r="BR17" s="593"/>
      <c r="BS17" s="600" t="s">
        <v>126</v>
      </c>
      <c r="BT17" s="600"/>
      <c r="BU17" s="600"/>
      <c r="BV17" s="600"/>
      <c r="BW17" s="600"/>
      <c r="BX17" s="600"/>
      <c r="BY17" s="600"/>
      <c r="BZ17" s="600"/>
      <c r="CA17" s="600"/>
      <c r="CB17" s="604"/>
      <c r="CD17" s="594" t="s">
        <v>261</v>
      </c>
      <c r="CE17" s="595"/>
      <c r="CF17" s="595"/>
      <c r="CG17" s="595"/>
      <c r="CH17" s="595"/>
      <c r="CI17" s="595"/>
      <c r="CJ17" s="595"/>
      <c r="CK17" s="595"/>
      <c r="CL17" s="595"/>
      <c r="CM17" s="595"/>
      <c r="CN17" s="595"/>
      <c r="CO17" s="595"/>
      <c r="CP17" s="595"/>
      <c r="CQ17" s="596"/>
      <c r="CR17" s="597">
        <v>19831071</v>
      </c>
      <c r="CS17" s="598"/>
      <c r="CT17" s="598"/>
      <c r="CU17" s="598"/>
      <c r="CV17" s="598"/>
      <c r="CW17" s="598"/>
      <c r="CX17" s="598"/>
      <c r="CY17" s="599"/>
      <c r="CZ17" s="593">
        <v>8.1999999999999993</v>
      </c>
      <c r="DA17" s="593"/>
      <c r="DB17" s="593"/>
      <c r="DC17" s="593"/>
      <c r="DD17" s="616" t="s">
        <v>126</v>
      </c>
      <c r="DE17" s="598"/>
      <c r="DF17" s="598"/>
      <c r="DG17" s="598"/>
      <c r="DH17" s="598"/>
      <c r="DI17" s="598"/>
      <c r="DJ17" s="598"/>
      <c r="DK17" s="598"/>
      <c r="DL17" s="598"/>
      <c r="DM17" s="598"/>
      <c r="DN17" s="598"/>
      <c r="DO17" s="598"/>
      <c r="DP17" s="599"/>
      <c r="DQ17" s="616">
        <v>19827131</v>
      </c>
      <c r="DR17" s="598"/>
      <c r="DS17" s="598"/>
      <c r="DT17" s="598"/>
      <c r="DU17" s="598"/>
      <c r="DV17" s="598"/>
      <c r="DW17" s="598"/>
      <c r="DX17" s="598"/>
      <c r="DY17" s="598"/>
      <c r="DZ17" s="598"/>
      <c r="EA17" s="598"/>
      <c r="EB17" s="598"/>
      <c r="EC17" s="617"/>
    </row>
    <row r="18" spans="2:133" ht="11.25" customHeight="1" x14ac:dyDescent="0.2">
      <c r="B18" s="594" t="s">
        <v>262</v>
      </c>
      <c r="C18" s="595"/>
      <c r="D18" s="595"/>
      <c r="E18" s="595"/>
      <c r="F18" s="595"/>
      <c r="G18" s="595"/>
      <c r="H18" s="595"/>
      <c r="I18" s="595"/>
      <c r="J18" s="595"/>
      <c r="K18" s="595"/>
      <c r="L18" s="595"/>
      <c r="M18" s="595"/>
      <c r="N18" s="595"/>
      <c r="O18" s="595"/>
      <c r="P18" s="595"/>
      <c r="Q18" s="596"/>
      <c r="R18" s="597">
        <v>1148318</v>
      </c>
      <c r="S18" s="598"/>
      <c r="T18" s="598"/>
      <c r="U18" s="598"/>
      <c r="V18" s="598"/>
      <c r="W18" s="598"/>
      <c r="X18" s="598"/>
      <c r="Y18" s="599"/>
      <c r="Z18" s="593">
        <v>0.5</v>
      </c>
      <c r="AA18" s="593"/>
      <c r="AB18" s="593"/>
      <c r="AC18" s="593"/>
      <c r="AD18" s="600">
        <v>1099877</v>
      </c>
      <c r="AE18" s="600"/>
      <c r="AF18" s="600"/>
      <c r="AG18" s="600"/>
      <c r="AH18" s="600"/>
      <c r="AI18" s="600"/>
      <c r="AJ18" s="600"/>
      <c r="AK18" s="600"/>
      <c r="AL18" s="601">
        <v>0.89999997615814209</v>
      </c>
      <c r="AM18" s="602"/>
      <c r="AN18" s="602"/>
      <c r="AO18" s="603"/>
      <c r="AP18" s="594" t="s">
        <v>263</v>
      </c>
      <c r="AQ18" s="595"/>
      <c r="AR18" s="595"/>
      <c r="AS18" s="595"/>
      <c r="AT18" s="595"/>
      <c r="AU18" s="595"/>
      <c r="AV18" s="595"/>
      <c r="AW18" s="595"/>
      <c r="AX18" s="595"/>
      <c r="AY18" s="595"/>
      <c r="AZ18" s="595"/>
      <c r="BA18" s="595"/>
      <c r="BB18" s="595"/>
      <c r="BC18" s="595"/>
      <c r="BD18" s="595"/>
      <c r="BE18" s="595"/>
      <c r="BF18" s="596"/>
      <c r="BG18" s="597" t="s">
        <v>126</v>
      </c>
      <c r="BH18" s="598"/>
      <c r="BI18" s="598"/>
      <c r="BJ18" s="598"/>
      <c r="BK18" s="598"/>
      <c r="BL18" s="598"/>
      <c r="BM18" s="598"/>
      <c r="BN18" s="599"/>
      <c r="BO18" s="593" t="s">
        <v>126</v>
      </c>
      <c r="BP18" s="593"/>
      <c r="BQ18" s="593"/>
      <c r="BR18" s="593"/>
      <c r="BS18" s="600" t="s">
        <v>126</v>
      </c>
      <c r="BT18" s="600"/>
      <c r="BU18" s="600"/>
      <c r="BV18" s="600"/>
      <c r="BW18" s="600"/>
      <c r="BX18" s="600"/>
      <c r="BY18" s="600"/>
      <c r="BZ18" s="600"/>
      <c r="CA18" s="600"/>
      <c r="CB18" s="604"/>
      <c r="CD18" s="594" t="s">
        <v>264</v>
      </c>
      <c r="CE18" s="595"/>
      <c r="CF18" s="595"/>
      <c r="CG18" s="595"/>
      <c r="CH18" s="595"/>
      <c r="CI18" s="595"/>
      <c r="CJ18" s="595"/>
      <c r="CK18" s="595"/>
      <c r="CL18" s="595"/>
      <c r="CM18" s="595"/>
      <c r="CN18" s="595"/>
      <c r="CO18" s="595"/>
      <c r="CP18" s="595"/>
      <c r="CQ18" s="596"/>
      <c r="CR18" s="597" t="s">
        <v>126</v>
      </c>
      <c r="CS18" s="598"/>
      <c r="CT18" s="598"/>
      <c r="CU18" s="598"/>
      <c r="CV18" s="598"/>
      <c r="CW18" s="598"/>
      <c r="CX18" s="598"/>
      <c r="CY18" s="599"/>
      <c r="CZ18" s="593" t="s">
        <v>126</v>
      </c>
      <c r="DA18" s="593"/>
      <c r="DB18" s="593"/>
      <c r="DC18" s="593"/>
      <c r="DD18" s="616" t="s">
        <v>126</v>
      </c>
      <c r="DE18" s="598"/>
      <c r="DF18" s="598"/>
      <c r="DG18" s="598"/>
      <c r="DH18" s="598"/>
      <c r="DI18" s="598"/>
      <c r="DJ18" s="598"/>
      <c r="DK18" s="598"/>
      <c r="DL18" s="598"/>
      <c r="DM18" s="598"/>
      <c r="DN18" s="598"/>
      <c r="DO18" s="598"/>
      <c r="DP18" s="599"/>
      <c r="DQ18" s="616" t="s">
        <v>126</v>
      </c>
      <c r="DR18" s="598"/>
      <c r="DS18" s="598"/>
      <c r="DT18" s="598"/>
      <c r="DU18" s="598"/>
      <c r="DV18" s="598"/>
      <c r="DW18" s="598"/>
      <c r="DX18" s="598"/>
      <c r="DY18" s="598"/>
      <c r="DZ18" s="598"/>
      <c r="EA18" s="598"/>
      <c r="EB18" s="598"/>
      <c r="EC18" s="617"/>
    </row>
    <row r="19" spans="2:133" ht="11.25" customHeight="1" x14ac:dyDescent="0.2">
      <c r="B19" s="594" t="s">
        <v>265</v>
      </c>
      <c r="C19" s="595"/>
      <c r="D19" s="595"/>
      <c r="E19" s="595"/>
      <c r="F19" s="595"/>
      <c r="G19" s="595"/>
      <c r="H19" s="595"/>
      <c r="I19" s="595"/>
      <c r="J19" s="595"/>
      <c r="K19" s="595"/>
      <c r="L19" s="595"/>
      <c r="M19" s="595"/>
      <c r="N19" s="595"/>
      <c r="O19" s="595"/>
      <c r="P19" s="595"/>
      <c r="Q19" s="596"/>
      <c r="R19" s="597">
        <v>648869</v>
      </c>
      <c r="S19" s="598"/>
      <c r="T19" s="598"/>
      <c r="U19" s="598"/>
      <c r="V19" s="598"/>
      <c r="W19" s="598"/>
      <c r="X19" s="598"/>
      <c r="Y19" s="599"/>
      <c r="Z19" s="593">
        <v>0.3</v>
      </c>
      <c r="AA19" s="593"/>
      <c r="AB19" s="593"/>
      <c r="AC19" s="593"/>
      <c r="AD19" s="600">
        <v>648869</v>
      </c>
      <c r="AE19" s="600"/>
      <c r="AF19" s="600"/>
      <c r="AG19" s="600"/>
      <c r="AH19" s="600"/>
      <c r="AI19" s="600"/>
      <c r="AJ19" s="600"/>
      <c r="AK19" s="600"/>
      <c r="AL19" s="601">
        <v>0.5</v>
      </c>
      <c r="AM19" s="602"/>
      <c r="AN19" s="602"/>
      <c r="AO19" s="603"/>
      <c r="AP19" s="594" t="s">
        <v>266</v>
      </c>
      <c r="AQ19" s="595"/>
      <c r="AR19" s="595"/>
      <c r="AS19" s="595"/>
      <c r="AT19" s="595"/>
      <c r="AU19" s="595"/>
      <c r="AV19" s="595"/>
      <c r="AW19" s="595"/>
      <c r="AX19" s="595"/>
      <c r="AY19" s="595"/>
      <c r="AZ19" s="595"/>
      <c r="BA19" s="595"/>
      <c r="BB19" s="595"/>
      <c r="BC19" s="595"/>
      <c r="BD19" s="595"/>
      <c r="BE19" s="595"/>
      <c r="BF19" s="596"/>
      <c r="BG19" s="597">
        <v>9874883</v>
      </c>
      <c r="BH19" s="598"/>
      <c r="BI19" s="598"/>
      <c r="BJ19" s="598"/>
      <c r="BK19" s="598"/>
      <c r="BL19" s="598"/>
      <c r="BM19" s="598"/>
      <c r="BN19" s="599"/>
      <c r="BO19" s="593">
        <v>9.6999999999999993</v>
      </c>
      <c r="BP19" s="593"/>
      <c r="BQ19" s="593"/>
      <c r="BR19" s="593"/>
      <c r="BS19" s="600" t="s">
        <v>126</v>
      </c>
      <c r="BT19" s="600"/>
      <c r="BU19" s="600"/>
      <c r="BV19" s="600"/>
      <c r="BW19" s="600"/>
      <c r="BX19" s="600"/>
      <c r="BY19" s="600"/>
      <c r="BZ19" s="600"/>
      <c r="CA19" s="600"/>
      <c r="CB19" s="604"/>
      <c r="CD19" s="594" t="s">
        <v>267</v>
      </c>
      <c r="CE19" s="595"/>
      <c r="CF19" s="595"/>
      <c r="CG19" s="595"/>
      <c r="CH19" s="595"/>
      <c r="CI19" s="595"/>
      <c r="CJ19" s="595"/>
      <c r="CK19" s="595"/>
      <c r="CL19" s="595"/>
      <c r="CM19" s="595"/>
      <c r="CN19" s="595"/>
      <c r="CO19" s="595"/>
      <c r="CP19" s="595"/>
      <c r="CQ19" s="596"/>
      <c r="CR19" s="597" t="s">
        <v>126</v>
      </c>
      <c r="CS19" s="598"/>
      <c r="CT19" s="598"/>
      <c r="CU19" s="598"/>
      <c r="CV19" s="598"/>
      <c r="CW19" s="598"/>
      <c r="CX19" s="598"/>
      <c r="CY19" s="599"/>
      <c r="CZ19" s="593" t="s">
        <v>126</v>
      </c>
      <c r="DA19" s="593"/>
      <c r="DB19" s="593"/>
      <c r="DC19" s="593"/>
      <c r="DD19" s="616" t="s">
        <v>126</v>
      </c>
      <c r="DE19" s="598"/>
      <c r="DF19" s="598"/>
      <c r="DG19" s="598"/>
      <c r="DH19" s="598"/>
      <c r="DI19" s="598"/>
      <c r="DJ19" s="598"/>
      <c r="DK19" s="598"/>
      <c r="DL19" s="598"/>
      <c r="DM19" s="598"/>
      <c r="DN19" s="598"/>
      <c r="DO19" s="598"/>
      <c r="DP19" s="599"/>
      <c r="DQ19" s="616" t="s">
        <v>126</v>
      </c>
      <c r="DR19" s="598"/>
      <c r="DS19" s="598"/>
      <c r="DT19" s="598"/>
      <c r="DU19" s="598"/>
      <c r="DV19" s="598"/>
      <c r="DW19" s="598"/>
      <c r="DX19" s="598"/>
      <c r="DY19" s="598"/>
      <c r="DZ19" s="598"/>
      <c r="EA19" s="598"/>
      <c r="EB19" s="598"/>
      <c r="EC19" s="617"/>
    </row>
    <row r="20" spans="2:133" ht="11.25" customHeight="1" x14ac:dyDescent="0.2">
      <c r="B20" s="594" t="s">
        <v>268</v>
      </c>
      <c r="C20" s="595"/>
      <c r="D20" s="595"/>
      <c r="E20" s="595"/>
      <c r="F20" s="595"/>
      <c r="G20" s="595"/>
      <c r="H20" s="595"/>
      <c r="I20" s="595"/>
      <c r="J20" s="595"/>
      <c r="K20" s="595"/>
      <c r="L20" s="595"/>
      <c r="M20" s="595"/>
      <c r="N20" s="595"/>
      <c r="O20" s="595"/>
      <c r="P20" s="595"/>
      <c r="Q20" s="596"/>
      <c r="R20" s="597">
        <v>39279</v>
      </c>
      <c r="S20" s="598"/>
      <c r="T20" s="598"/>
      <c r="U20" s="598"/>
      <c r="V20" s="598"/>
      <c r="W20" s="598"/>
      <c r="X20" s="598"/>
      <c r="Y20" s="599"/>
      <c r="Z20" s="593">
        <v>0</v>
      </c>
      <c r="AA20" s="593"/>
      <c r="AB20" s="593"/>
      <c r="AC20" s="593"/>
      <c r="AD20" s="600">
        <v>39279</v>
      </c>
      <c r="AE20" s="600"/>
      <c r="AF20" s="600"/>
      <c r="AG20" s="600"/>
      <c r="AH20" s="600"/>
      <c r="AI20" s="600"/>
      <c r="AJ20" s="600"/>
      <c r="AK20" s="600"/>
      <c r="AL20" s="601">
        <v>0</v>
      </c>
      <c r="AM20" s="602"/>
      <c r="AN20" s="602"/>
      <c r="AO20" s="603"/>
      <c r="AP20" s="594" t="s">
        <v>269</v>
      </c>
      <c r="AQ20" s="595"/>
      <c r="AR20" s="595"/>
      <c r="AS20" s="595"/>
      <c r="AT20" s="595"/>
      <c r="AU20" s="595"/>
      <c r="AV20" s="595"/>
      <c r="AW20" s="595"/>
      <c r="AX20" s="595"/>
      <c r="AY20" s="595"/>
      <c r="AZ20" s="595"/>
      <c r="BA20" s="595"/>
      <c r="BB20" s="595"/>
      <c r="BC20" s="595"/>
      <c r="BD20" s="595"/>
      <c r="BE20" s="595"/>
      <c r="BF20" s="596"/>
      <c r="BG20" s="597">
        <v>9874883</v>
      </c>
      <c r="BH20" s="598"/>
      <c r="BI20" s="598"/>
      <c r="BJ20" s="598"/>
      <c r="BK20" s="598"/>
      <c r="BL20" s="598"/>
      <c r="BM20" s="598"/>
      <c r="BN20" s="599"/>
      <c r="BO20" s="593">
        <v>9.6999999999999993</v>
      </c>
      <c r="BP20" s="593"/>
      <c r="BQ20" s="593"/>
      <c r="BR20" s="593"/>
      <c r="BS20" s="600" t="s">
        <v>126</v>
      </c>
      <c r="BT20" s="600"/>
      <c r="BU20" s="600"/>
      <c r="BV20" s="600"/>
      <c r="BW20" s="600"/>
      <c r="BX20" s="600"/>
      <c r="BY20" s="600"/>
      <c r="BZ20" s="600"/>
      <c r="CA20" s="600"/>
      <c r="CB20" s="604"/>
      <c r="CD20" s="594" t="s">
        <v>270</v>
      </c>
      <c r="CE20" s="595"/>
      <c r="CF20" s="595"/>
      <c r="CG20" s="595"/>
      <c r="CH20" s="595"/>
      <c r="CI20" s="595"/>
      <c r="CJ20" s="595"/>
      <c r="CK20" s="595"/>
      <c r="CL20" s="595"/>
      <c r="CM20" s="595"/>
      <c r="CN20" s="595"/>
      <c r="CO20" s="595"/>
      <c r="CP20" s="595"/>
      <c r="CQ20" s="596"/>
      <c r="CR20" s="597">
        <v>242389403</v>
      </c>
      <c r="CS20" s="598"/>
      <c r="CT20" s="598"/>
      <c r="CU20" s="598"/>
      <c r="CV20" s="598"/>
      <c r="CW20" s="598"/>
      <c r="CX20" s="598"/>
      <c r="CY20" s="599"/>
      <c r="CZ20" s="593">
        <v>100</v>
      </c>
      <c r="DA20" s="593"/>
      <c r="DB20" s="593"/>
      <c r="DC20" s="593"/>
      <c r="DD20" s="616">
        <v>13438755</v>
      </c>
      <c r="DE20" s="598"/>
      <c r="DF20" s="598"/>
      <c r="DG20" s="598"/>
      <c r="DH20" s="598"/>
      <c r="DI20" s="598"/>
      <c r="DJ20" s="598"/>
      <c r="DK20" s="598"/>
      <c r="DL20" s="598"/>
      <c r="DM20" s="598"/>
      <c r="DN20" s="598"/>
      <c r="DO20" s="598"/>
      <c r="DP20" s="599"/>
      <c r="DQ20" s="616">
        <v>140336084</v>
      </c>
      <c r="DR20" s="598"/>
      <c r="DS20" s="598"/>
      <c r="DT20" s="598"/>
      <c r="DU20" s="598"/>
      <c r="DV20" s="598"/>
      <c r="DW20" s="598"/>
      <c r="DX20" s="598"/>
      <c r="DY20" s="598"/>
      <c r="DZ20" s="598"/>
      <c r="EA20" s="598"/>
      <c r="EB20" s="598"/>
      <c r="EC20" s="617"/>
    </row>
    <row r="21" spans="2:133" ht="11.25" customHeight="1" x14ac:dyDescent="0.2">
      <c r="B21" s="594" t="s">
        <v>271</v>
      </c>
      <c r="C21" s="595"/>
      <c r="D21" s="595"/>
      <c r="E21" s="595"/>
      <c r="F21" s="595"/>
      <c r="G21" s="595"/>
      <c r="H21" s="595"/>
      <c r="I21" s="595"/>
      <c r="J21" s="595"/>
      <c r="K21" s="595"/>
      <c r="L21" s="595"/>
      <c r="M21" s="595"/>
      <c r="N21" s="595"/>
      <c r="O21" s="595"/>
      <c r="P21" s="595"/>
      <c r="Q21" s="596"/>
      <c r="R21" s="597">
        <v>8625</v>
      </c>
      <c r="S21" s="598"/>
      <c r="T21" s="598"/>
      <c r="U21" s="598"/>
      <c r="V21" s="598"/>
      <c r="W21" s="598"/>
      <c r="X21" s="598"/>
      <c r="Y21" s="599"/>
      <c r="Z21" s="593">
        <v>0</v>
      </c>
      <c r="AA21" s="593"/>
      <c r="AB21" s="593"/>
      <c r="AC21" s="593"/>
      <c r="AD21" s="600">
        <v>8625</v>
      </c>
      <c r="AE21" s="600"/>
      <c r="AF21" s="600"/>
      <c r="AG21" s="600"/>
      <c r="AH21" s="600"/>
      <c r="AI21" s="600"/>
      <c r="AJ21" s="600"/>
      <c r="AK21" s="600"/>
      <c r="AL21" s="601">
        <v>0</v>
      </c>
      <c r="AM21" s="602"/>
      <c r="AN21" s="602"/>
      <c r="AO21" s="603"/>
      <c r="AP21" s="594" t="s">
        <v>272</v>
      </c>
      <c r="AQ21" s="629"/>
      <c r="AR21" s="629"/>
      <c r="AS21" s="629"/>
      <c r="AT21" s="629"/>
      <c r="AU21" s="629"/>
      <c r="AV21" s="629"/>
      <c r="AW21" s="629"/>
      <c r="AX21" s="629"/>
      <c r="AY21" s="629"/>
      <c r="AZ21" s="629"/>
      <c r="BA21" s="629"/>
      <c r="BB21" s="629"/>
      <c r="BC21" s="629"/>
      <c r="BD21" s="629"/>
      <c r="BE21" s="629"/>
      <c r="BF21" s="630"/>
      <c r="BG21" s="597">
        <v>3149</v>
      </c>
      <c r="BH21" s="598"/>
      <c r="BI21" s="598"/>
      <c r="BJ21" s="598"/>
      <c r="BK21" s="598"/>
      <c r="BL21" s="598"/>
      <c r="BM21" s="598"/>
      <c r="BN21" s="599"/>
      <c r="BO21" s="593">
        <v>0</v>
      </c>
      <c r="BP21" s="593"/>
      <c r="BQ21" s="593"/>
      <c r="BR21" s="593"/>
      <c r="BS21" s="600" t="s">
        <v>126</v>
      </c>
      <c r="BT21" s="600"/>
      <c r="BU21" s="600"/>
      <c r="BV21" s="600"/>
      <c r="BW21" s="600"/>
      <c r="BX21" s="600"/>
      <c r="BY21" s="600"/>
      <c r="BZ21" s="600"/>
      <c r="CA21" s="600"/>
      <c r="CB21" s="604"/>
      <c r="CD21" s="623"/>
      <c r="CE21" s="624"/>
      <c r="CF21" s="624"/>
      <c r="CG21" s="624"/>
      <c r="CH21" s="624"/>
      <c r="CI21" s="624"/>
      <c r="CJ21" s="624"/>
      <c r="CK21" s="624"/>
      <c r="CL21" s="624"/>
      <c r="CM21" s="624"/>
      <c r="CN21" s="624"/>
      <c r="CO21" s="624"/>
      <c r="CP21" s="624"/>
      <c r="CQ21" s="625"/>
      <c r="CR21" s="626"/>
      <c r="CS21" s="621"/>
      <c r="CT21" s="621"/>
      <c r="CU21" s="621"/>
      <c r="CV21" s="621"/>
      <c r="CW21" s="621"/>
      <c r="CX21" s="621"/>
      <c r="CY21" s="627"/>
      <c r="CZ21" s="628"/>
      <c r="DA21" s="628"/>
      <c r="DB21" s="628"/>
      <c r="DC21" s="628"/>
      <c r="DD21" s="620"/>
      <c r="DE21" s="621"/>
      <c r="DF21" s="621"/>
      <c r="DG21" s="621"/>
      <c r="DH21" s="621"/>
      <c r="DI21" s="621"/>
      <c r="DJ21" s="621"/>
      <c r="DK21" s="621"/>
      <c r="DL21" s="621"/>
      <c r="DM21" s="621"/>
      <c r="DN21" s="621"/>
      <c r="DO21" s="621"/>
      <c r="DP21" s="627"/>
      <c r="DQ21" s="620"/>
      <c r="DR21" s="621"/>
      <c r="DS21" s="621"/>
      <c r="DT21" s="621"/>
      <c r="DU21" s="621"/>
      <c r="DV21" s="621"/>
      <c r="DW21" s="621"/>
      <c r="DX21" s="621"/>
      <c r="DY21" s="621"/>
      <c r="DZ21" s="621"/>
      <c r="EA21" s="621"/>
      <c r="EB21" s="621"/>
      <c r="EC21" s="622"/>
    </row>
    <row r="22" spans="2:133" ht="11.25" customHeight="1" x14ac:dyDescent="0.2">
      <c r="B22" s="634" t="s">
        <v>273</v>
      </c>
      <c r="C22" s="635"/>
      <c r="D22" s="635"/>
      <c r="E22" s="635"/>
      <c r="F22" s="635"/>
      <c r="G22" s="635"/>
      <c r="H22" s="635"/>
      <c r="I22" s="635"/>
      <c r="J22" s="635"/>
      <c r="K22" s="635"/>
      <c r="L22" s="635"/>
      <c r="M22" s="635"/>
      <c r="N22" s="635"/>
      <c r="O22" s="635"/>
      <c r="P22" s="635"/>
      <c r="Q22" s="636"/>
      <c r="R22" s="597">
        <v>451545</v>
      </c>
      <c r="S22" s="598"/>
      <c r="T22" s="598"/>
      <c r="U22" s="598"/>
      <c r="V22" s="598"/>
      <c r="W22" s="598"/>
      <c r="X22" s="598"/>
      <c r="Y22" s="599"/>
      <c r="Z22" s="593">
        <v>0.2</v>
      </c>
      <c r="AA22" s="593"/>
      <c r="AB22" s="593"/>
      <c r="AC22" s="593"/>
      <c r="AD22" s="600">
        <v>403104</v>
      </c>
      <c r="AE22" s="600"/>
      <c r="AF22" s="600"/>
      <c r="AG22" s="600"/>
      <c r="AH22" s="600"/>
      <c r="AI22" s="600"/>
      <c r="AJ22" s="600"/>
      <c r="AK22" s="600"/>
      <c r="AL22" s="601">
        <v>0.30000001192092896</v>
      </c>
      <c r="AM22" s="602"/>
      <c r="AN22" s="602"/>
      <c r="AO22" s="603"/>
      <c r="AP22" s="594" t="s">
        <v>274</v>
      </c>
      <c r="AQ22" s="629"/>
      <c r="AR22" s="629"/>
      <c r="AS22" s="629"/>
      <c r="AT22" s="629"/>
      <c r="AU22" s="629"/>
      <c r="AV22" s="629"/>
      <c r="AW22" s="629"/>
      <c r="AX22" s="629"/>
      <c r="AY22" s="629"/>
      <c r="AZ22" s="629"/>
      <c r="BA22" s="629"/>
      <c r="BB22" s="629"/>
      <c r="BC22" s="629"/>
      <c r="BD22" s="629"/>
      <c r="BE22" s="629"/>
      <c r="BF22" s="630"/>
      <c r="BG22" s="597">
        <v>2103002</v>
      </c>
      <c r="BH22" s="598"/>
      <c r="BI22" s="598"/>
      <c r="BJ22" s="598"/>
      <c r="BK22" s="598"/>
      <c r="BL22" s="598"/>
      <c r="BM22" s="598"/>
      <c r="BN22" s="599"/>
      <c r="BO22" s="593">
        <v>2.1</v>
      </c>
      <c r="BP22" s="593"/>
      <c r="BQ22" s="593"/>
      <c r="BR22" s="593"/>
      <c r="BS22" s="600" t="s">
        <v>126</v>
      </c>
      <c r="BT22" s="600"/>
      <c r="BU22" s="600"/>
      <c r="BV22" s="600"/>
      <c r="BW22" s="600"/>
      <c r="BX22" s="600"/>
      <c r="BY22" s="600"/>
      <c r="BZ22" s="600"/>
      <c r="CA22" s="600"/>
      <c r="CB22" s="604"/>
      <c r="CD22" s="586" t="s">
        <v>275</v>
      </c>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c r="DN22" s="587"/>
      <c r="DO22" s="587"/>
      <c r="DP22" s="587"/>
      <c r="DQ22" s="587"/>
      <c r="DR22" s="587"/>
      <c r="DS22" s="587"/>
      <c r="DT22" s="587"/>
      <c r="DU22" s="587"/>
      <c r="DV22" s="587"/>
      <c r="DW22" s="587"/>
      <c r="DX22" s="587"/>
      <c r="DY22" s="587"/>
      <c r="DZ22" s="587"/>
      <c r="EA22" s="587"/>
      <c r="EB22" s="587"/>
      <c r="EC22" s="588"/>
    </row>
    <row r="23" spans="2:133" ht="11.25" customHeight="1" x14ac:dyDescent="0.2">
      <c r="B23" s="594" t="s">
        <v>276</v>
      </c>
      <c r="C23" s="595"/>
      <c r="D23" s="595"/>
      <c r="E23" s="595"/>
      <c r="F23" s="595"/>
      <c r="G23" s="595"/>
      <c r="H23" s="595"/>
      <c r="I23" s="595"/>
      <c r="J23" s="595"/>
      <c r="K23" s="595"/>
      <c r="L23" s="595"/>
      <c r="M23" s="595"/>
      <c r="N23" s="595"/>
      <c r="O23" s="595"/>
      <c r="P23" s="595"/>
      <c r="Q23" s="596"/>
      <c r="R23" s="597">
        <v>8655685</v>
      </c>
      <c r="S23" s="598"/>
      <c r="T23" s="598"/>
      <c r="U23" s="598"/>
      <c r="V23" s="598"/>
      <c r="W23" s="598"/>
      <c r="X23" s="598"/>
      <c r="Y23" s="599"/>
      <c r="Z23" s="593">
        <v>3.4</v>
      </c>
      <c r="AA23" s="593"/>
      <c r="AB23" s="593"/>
      <c r="AC23" s="593"/>
      <c r="AD23" s="600">
        <v>8251585</v>
      </c>
      <c r="AE23" s="600"/>
      <c r="AF23" s="600"/>
      <c r="AG23" s="600"/>
      <c r="AH23" s="600"/>
      <c r="AI23" s="600"/>
      <c r="AJ23" s="600"/>
      <c r="AK23" s="600"/>
      <c r="AL23" s="601">
        <v>6.6</v>
      </c>
      <c r="AM23" s="602"/>
      <c r="AN23" s="602"/>
      <c r="AO23" s="603"/>
      <c r="AP23" s="594" t="s">
        <v>277</v>
      </c>
      <c r="AQ23" s="629"/>
      <c r="AR23" s="629"/>
      <c r="AS23" s="629"/>
      <c r="AT23" s="629"/>
      <c r="AU23" s="629"/>
      <c r="AV23" s="629"/>
      <c r="AW23" s="629"/>
      <c r="AX23" s="629"/>
      <c r="AY23" s="629"/>
      <c r="AZ23" s="629"/>
      <c r="BA23" s="629"/>
      <c r="BB23" s="629"/>
      <c r="BC23" s="629"/>
      <c r="BD23" s="629"/>
      <c r="BE23" s="629"/>
      <c r="BF23" s="630"/>
      <c r="BG23" s="597">
        <v>7768732</v>
      </c>
      <c r="BH23" s="598"/>
      <c r="BI23" s="598"/>
      <c r="BJ23" s="598"/>
      <c r="BK23" s="598"/>
      <c r="BL23" s="598"/>
      <c r="BM23" s="598"/>
      <c r="BN23" s="599"/>
      <c r="BO23" s="593">
        <v>7.6</v>
      </c>
      <c r="BP23" s="593"/>
      <c r="BQ23" s="593"/>
      <c r="BR23" s="593"/>
      <c r="BS23" s="600" t="s">
        <v>126</v>
      </c>
      <c r="BT23" s="600"/>
      <c r="BU23" s="600"/>
      <c r="BV23" s="600"/>
      <c r="BW23" s="600"/>
      <c r="BX23" s="600"/>
      <c r="BY23" s="600"/>
      <c r="BZ23" s="600"/>
      <c r="CA23" s="600"/>
      <c r="CB23" s="604"/>
      <c r="CD23" s="586" t="s">
        <v>217</v>
      </c>
      <c r="CE23" s="587"/>
      <c r="CF23" s="587"/>
      <c r="CG23" s="587"/>
      <c r="CH23" s="587"/>
      <c r="CI23" s="587"/>
      <c r="CJ23" s="587"/>
      <c r="CK23" s="587"/>
      <c r="CL23" s="587"/>
      <c r="CM23" s="587"/>
      <c r="CN23" s="587"/>
      <c r="CO23" s="587"/>
      <c r="CP23" s="587"/>
      <c r="CQ23" s="588"/>
      <c r="CR23" s="586" t="s">
        <v>278</v>
      </c>
      <c r="CS23" s="587"/>
      <c r="CT23" s="587"/>
      <c r="CU23" s="587"/>
      <c r="CV23" s="587"/>
      <c r="CW23" s="587"/>
      <c r="CX23" s="587"/>
      <c r="CY23" s="588"/>
      <c r="CZ23" s="586" t="s">
        <v>279</v>
      </c>
      <c r="DA23" s="587"/>
      <c r="DB23" s="587"/>
      <c r="DC23" s="588"/>
      <c r="DD23" s="586" t="s">
        <v>280</v>
      </c>
      <c r="DE23" s="587"/>
      <c r="DF23" s="587"/>
      <c r="DG23" s="587"/>
      <c r="DH23" s="587"/>
      <c r="DI23" s="587"/>
      <c r="DJ23" s="587"/>
      <c r="DK23" s="588"/>
      <c r="DL23" s="631" t="s">
        <v>281</v>
      </c>
      <c r="DM23" s="632"/>
      <c r="DN23" s="632"/>
      <c r="DO23" s="632"/>
      <c r="DP23" s="632"/>
      <c r="DQ23" s="632"/>
      <c r="DR23" s="632"/>
      <c r="DS23" s="632"/>
      <c r="DT23" s="632"/>
      <c r="DU23" s="632"/>
      <c r="DV23" s="633"/>
      <c r="DW23" s="586" t="s">
        <v>282</v>
      </c>
      <c r="DX23" s="587"/>
      <c r="DY23" s="587"/>
      <c r="DZ23" s="587"/>
      <c r="EA23" s="587"/>
      <c r="EB23" s="587"/>
      <c r="EC23" s="588"/>
    </row>
    <row r="24" spans="2:133" ht="11.25" customHeight="1" x14ac:dyDescent="0.2">
      <c r="B24" s="594" t="s">
        <v>283</v>
      </c>
      <c r="C24" s="595"/>
      <c r="D24" s="595"/>
      <c r="E24" s="595"/>
      <c r="F24" s="595"/>
      <c r="G24" s="595"/>
      <c r="H24" s="595"/>
      <c r="I24" s="595"/>
      <c r="J24" s="595"/>
      <c r="K24" s="595"/>
      <c r="L24" s="595"/>
      <c r="M24" s="595"/>
      <c r="N24" s="595"/>
      <c r="O24" s="595"/>
      <c r="P24" s="595"/>
      <c r="Q24" s="596"/>
      <c r="R24" s="597">
        <v>8251585</v>
      </c>
      <c r="S24" s="598"/>
      <c r="T24" s="598"/>
      <c r="U24" s="598"/>
      <c r="V24" s="598"/>
      <c r="W24" s="598"/>
      <c r="X24" s="598"/>
      <c r="Y24" s="599"/>
      <c r="Z24" s="593">
        <v>3.3</v>
      </c>
      <c r="AA24" s="593"/>
      <c r="AB24" s="593"/>
      <c r="AC24" s="593"/>
      <c r="AD24" s="600">
        <v>8251585</v>
      </c>
      <c r="AE24" s="600"/>
      <c r="AF24" s="600"/>
      <c r="AG24" s="600"/>
      <c r="AH24" s="600"/>
      <c r="AI24" s="600"/>
      <c r="AJ24" s="600"/>
      <c r="AK24" s="600"/>
      <c r="AL24" s="601">
        <v>6.6</v>
      </c>
      <c r="AM24" s="602"/>
      <c r="AN24" s="602"/>
      <c r="AO24" s="603"/>
      <c r="AP24" s="594" t="s">
        <v>284</v>
      </c>
      <c r="AQ24" s="629"/>
      <c r="AR24" s="629"/>
      <c r="AS24" s="629"/>
      <c r="AT24" s="629"/>
      <c r="AU24" s="629"/>
      <c r="AV24" s="629"/>
      <c r="AW24" s="629"/>
      <c r="AX24" s="629"/>
      <c r="AY24" s="629"/>
      <c r="AZ24" s="629"/>
      <c r="BA24" s="629"/>
      <c r="BB24" s="629"/>
      <c r="BC24" s="629"/>
      <c r="BD24" s="629"/>
      <c r="BE24" s="629"/>
      <c r="BF24" s="630"/>
      <c r="BG24" s="597" t="s">
        <v>126</v>
      </c>
      <c r="BH24" s="598"/>
      <c r="BI24" s="598"/>
      <c r="BJ24" s="598"/>
      <c r="BK24" s="598"/>
      <c r="BL24" s="598"/>
      <c r="BM24" s="598"/>
      <c r="BN24" s="599"/>
      <c r="BO24" s="593" t="s">
        <v>126</v>
      </c>
      <c r="BP24" s="593"/>
      <c r="BQ24" s="593"/>
      <c r="BR24" s="593"/>
      <c r="BS24" s="600" t="s">
        <v>126</v>
      </c>
      <c r="BT24" s="600"/>
      <c r="BU24" s="600"/>
      <c r="BV24" s="600"/>
      <c r="BW24" s="600"/>
      <c r="BX24" s="600"/>
      <c r="BY24" s="600"/>
      <c r="BZ24" s="600"/>
      <c r="CA24" s="600"/>
      <c r="CB24" s="604"/>
      <c r="CD24" s="605" t="s">
        <v>285</v>
      </c>
      <c r="CE24" s="606"/>
      <c r="CF24" s="606"/>
      <c r="CG24" s="606"/>
      <c r="CH24" s="606"/>
      <c r="CI24" s="606"/>
      <c r="CJ24" s="606"/>
      <c r="CK24" s="606"/>
      <c r="CL24" s="606"/>
      <c r="CM24" s="606"/>
      <c r="CN24" s="606"/>
      <c r="CO24" s="606"/>
      <c r="CP24" s="606"/>
      <c r="CQ24" s="607"/>
      <c r="CR24" s="608">
        <v>133261998</v>
      </c>
      <c r="CS24" s="609"/>
      <c r="CT24" s="609"/>
      <c r="CU24" s="609"/>
      <c r="CV24" s="609"/>
      <c r="CW24" s="609"/>
      <c r="CX24" s="609"/>
      <c r="CY24" s="610"/>
      <c r="CZ24" s="613">
        <v>55</v>
      </c>
      <c r="DA24" s="614"/>
      <c r="DB24" s="614"/>
      <c r="DC24" s="618"/>
      <c r="DD24" s="637">
        <v>71332390</v>
      </c>
      <c r="DE24" s="609"/>
      <c r="DF24" s="609"/>
      <c r="DG24" s="609"/>
      <c r="DH24" s="609"/>
      <c r="DI24" s="609"/>
      <c r="DJ24" s="609"/>
      <c r="DK24" s="610"/>
      <c r="DL24" s="637">
        <v>67703989</v>
      </c>
      <c r="DM24" s="609"/>
      <c r="DN24" s="609"/>
      <c r="DO24" s="609"/>
      <c r="DP24" s="609"/>
      <c r="DQ24" s="609"/>
      <c r="DR24" s="609"/>
      <c r="DS24" s="609"/>
      <c r="DT24" s="609"/>
      <c r="DU24" s="609"/>
      <c r="DV24" s="610"/>
      <c r="DW24" s="613">
        <v>50.4</v>
      </c>
      <c r="DX24" s="614"/>
      <c r="DY24" s="614"/>
      <c r="DZ24" s="614"/>
      <c r="EA24" s="614"/>
      <c r="EB24" s="614"/>
      <c r="EC24" s="615"/>
    </row>
    <row r="25" spans="2:133" ht="11.25" customHeight="1" x14ac:dyDescent="0.2">
      <c r="B25" s="594" t="s">
        <v>286</v>
      </c>
      <c r="C25" s="595"/>
      <c r="D25" s="595"/>
      <c r="E25" s="595"/>
      <c r="F25" s="595"/>
      <c r="G25" s="595"/>
      <c r="H25" s="595"/>
      <c r="I25" s="595"/>
      <c r="J25" s="595"/>
      <c r="K25" s="595"/>
      <c r="L25" s="595"/>
      <c r="M25" s="595"/>
      <c r="N25" s="595"/>
      <c r="O25" s="595"/>
      <c r="P25" s="595"/>
      <c r="Q25" s="596"/>
      <c r="R25" s="597">
        <v>383604</v>
      </c>
      <c r="S25" s="598"/>
      <c r="T25" s="598"/>
      <c r="U25" s="598"/>
      <c r="V25" s="598"/>
      <c r="W25" s="598"/>
      <c r="X25" s="598"/>
      <c r="Y25" s="599"/>
      <c r="Z25" s="593">
        <v>0.2</v>
      </c>
      <c r="AA25" s="593"/>
      <c r="AB25" s="593"/>
      <c r="AC25" s="593"/>
      <c r="AD25" s="600" t="s">
        <v>126</v>
      </c>
      <c r="AE25" s="600"/>
      <c r="AF25" s="600"/>
      <c r="AG25" s="600"/>
      <c r="AH25" s="600"/>
      <c r="AI25" s="600"/>
      <c r="AJ25" s="600"/>
      <c r="AK25" s="600"/>
      <c r="AL25" s="601" t="s">
        <v>126</v>
      </c>
      <c r="AM25" s="602"/>
      <c r="AN25" s="602"/>
      <c r="AO25" s="603"/>
      <c r="AP25" s="594" t="s">
        <v>287</v>
      </c>
      <c r="AQ25" s="629"/>
      <c r="AR25" s="629"/>
      <c r="AS25" s="629"/>
      <c r="AT25" s="629"/>
      <c r="AU25" s="629"/>
      <c r="AV25" s="629"/>
      <c r="AW25" s="629"/>
      <c r="AX25" s="629"/>
      <c r="AY25" s="629"/>
      <c r="AZ25" s="629"/>
      <c r="BA25" s="629"/>
      <c r="BB25" s="629"/>
      <c r="BC25" s="629"/>
      <c r="BD25" s="629"/>
      <c r="BE25" s="629"/>
      <c r="BF25" s="630"/>
      <c r="BG25" s="597" t="s">
        <v>126</v>
      </c>
      <c r="BH25" s="598"/>
      <c r="BI25" s="598"/>
      <c r="BJ25" s="598"/>
      <c r="BK25" s="598"/>
      <c r="BL25" s="598"/>
      <c r="BM25" s="598"/>
      <c r="BN25" s="599"/>
      <c r="BO25" s="593" t="s">
        <v>126</v>
      </c>
      <c r="BP25" s="593"/>
      <c r="BQ25" s="593"/>
      <c r="BR25" s="593"/>
      <c r="BS25" s="600" t="s">
        <v>126</v>
      </c>
      <c r="BT25" s="600"/>
      <c r="BU25" s="600"/>
      <c r="BV25" s="600"/>
      <c r="BW25" s="600"/>
      <c r="BX25" s="600"/>
      <c r="BY25" s="600"/>
      <c r="BZ25" s="600"/>
      <c r="CA25" s="600"/>
      <c r="CB25" s="604"/>
      <c r="CD25" s="594" t="s">
        <v>288</v>
      </c>
      <c r="CE25" s="595"/>
      <c r="CF25" s="595"/>
      <c r="CG25" s="595"/>
      <c r="CH25" s="595"/>
      <c r="CI25" s="595"/>
      <c r="CJ25" s="595"/>
      <c r="CK25" s="595"/>
      <c r="CL25" s="595"/>
      <c r="CM25" s="595"/>
      <c r="CN25" s="595"/>
      <c r="CO25" s="595"/>
      <c r="CP25" s="595"/>
      <c r="CQ25" s="596"/>
      <c r="CR25" s="597">
        <v>38307117</v>
      </c>
      <c r="CS25" s="640"/>
      <c r="CT25" s="640"/>
      <c r="CU25" s="640"/>
      <c r="CV25" s="640"/>
      <c r="CW25" s="640"/>
      <c r="CX25" s="640"/>
      <c r="CY25" s="641"/>
      <c r="CZ25" s="601">
        <v>15.8</v>
      </c>
      <c r="DA25" s="638"/>
      <c r="DB25" s="638"/>
      <c r="DC25" s="642"/>
      <c r="DD25" s="616">
        <v>34213266</v>
      </c>
      <c r="DE25" s="640"/>
      <c r="DF25" s="640"/>
      <c r="DG25" s="640"/>
      <c r="DH25" s="640"/>
      <c r="DI25" s="640"/>
      <c r="DJ25" s="640"/>
      <c r="DK25" s="641"/>
      <c r="DL25" s="616">
        <v>33641743</v>
      </c>
      <c r="DM25" s="640"/>
      <c r="DN25" s="640"/>
      <c r="DO25" s="640"/>
      <c r="DP25" s="640"/>
      <c r="DQ25" s="640"/>
      <c r="DR25" s="640"/>
      <c r="DS25" s="640"/>
      <c r="DT25" s="640"/>
      <c r="DU25" s="640"/>
      <c r="DV25" s="641"/>
      <c r="DW25" s="601">
        <v>25</v>
      </c>
      <c r="DX25" s="638"/>
      <c r="DY25" s="638"/>
      <c r="DZ25" s="638"/>
      <c r="EA25" s="638"/>
      <c r="EB25" s="638"/>
      <c r="EC25" s="639"/>
    </row>
    <row r="26" spans="2:133" ht="11.25" customHeight="1" x14ac:dyDescent="0.2">
      <c r="B26" s="594" t="s">
        <v>289</v>
      </c>
      <c r="C26" s="595"/>
      <c r="D26" s="595"/>
      <c r="E26" s="595"/>
      <c r="F26" s="595"/>
      <c r="G26" s="595"/>
      <c r="H26" s="595"/>
      <c r="I26" s="595"/>
      <c r="J26" s="595"/>
      <c r="K26" s="595"/>
      <c r="L26" s="595"/>
      <c r="M26" s="595"/>
      <c r="N26" s="595"/>
      <c r="O26" s="595"/>
      <c r="P26" s="595"/>
      <c r="Q26" s="596"/>
      <c r="R26" s="597">
        <v>20496</v>
      </c>
      <c r="S26" s="598"/>
      <c r="T26" s="598"/>
      <c r="U26" s="598"/>
      <c r="V26" s="598"/>
      <c r="W26" s="598"/>
      <c r="X26" s="598"/>
      <c r="Y26" s="599"/>
      <c r="Z26" s="593">
        <v>0</v>
      </c>
      <c r="AA26" s="593"/>
      <c r="AB26" s="593"/>
      <c r="AC26" s="593"/>
      <c r="AD26" s="600" t="s">
        <v>126</v>
      </c>
      <c r="AE26" s="600"/>
      <c r="AF26" s="600"/>
      <c r="AG26" s="600"/>
      <c r="AH26" s="600"/>
      <c r="AI26" s="600"/>
      <c r="AJ26" s="600"/>
      <c r="AK26" s="600"/>
      <c r="AL26" s="601" t="s">
        <v>126</v>
      </c>
      <c r="AM26" s="602"/>
      <c r="AN26" s="602"/>
      <c r="AO26" s="603"/>
      <c r="AP26" s="594" t="s">
        <v>290</v>
      </c>
      <c r="AQ26" s="629"/>
      <c r="AR26" s="629"/>
      <c r="AS26" s="629"/>
      <c r="AT26" s="629"/>
      <c r="AU26" s="629"/>
      <c r="AV26" s="629"/>
      <c r="AW26" s="629"/>
      <c r="AX26" s="629"/>
      <c r="AY26" s="629"/>
      <c r="AZ26" s="629"/>
      <c r="BA26" s="629"/>
      <c r="BB26" s="629"/>
      <c r="BC26" s="629"/>
      <c r="BD26" s="629"/>
      <c r="BE26" s="629"/>
      <c r="BF26" s="630"/>
      <c r="BG26" s="597" t="s">
        <v>126</v>
      </c>
      <c r="BH26" s="598"/>
      <c r="BI26" s="598"/>
      <c r="BJ26" s="598"/>
      <c r="BK26" s="598"/>
      <c r="BL26" s="598"/>
      <c r="BM26" s="598"/>
      <c r="BN26" s="599"/>
      <c r="BO26" s="593" t="s">
        <v>126</v>
      </c>
      <c r="BP26" s="593"/>
      <c r="BQ26" s="593"/>
      <c r="BR26" s="593"/>
      <c r="BS26" s="600" t="s">
        <v>126</v>
      </c>
      <c r="BT26" s="600"/>
      <c r="BU26" s="600"/>
      <c r="BV26" s="600"/>
      <c r="BW26" s="600"/>
      <c r="BX26" s="600"/>
      <c r="BY26" s="600"/>
      <c r="BZ26" s="600"/>
      <c r="CA26" s="600"/>
      <c r="CB26" s="604"/>
      <c r="CD26" s="594" t="s">
        <v>291</v>
      </c>
      <c r="CE26" s="595"/>
      <c r="CF26" s="595"/>
      <c r="CG26" s="595"/>
      <c r="CH26" s="595"/>
      <c r="CI26" s="595"/>
      <c r="CJ26" s="595"/>
      <c r="CK26" s="595"/>
      <c r="CL26" s="595"/>
      <c r="CM26" s="595"/>
      <c r="CN26" s="595"/>
      <c r="CO26" s="595"/>
      <c r="CP26" s="595"/>
      <c r="CQ26" s="596"/>
      <c r="CR26" s="597">
        <v>23446094</v>
      </c>
      <c r="CS26" s="598"/>
      <c r="CT26" s="598"/>
      <c r="CU26" s="598"/>
      <c r="CV26" s="598"/>
      <c r="CW26" s="598"/>
      <c r="CX26" s="598"/>
      <c r="CY26" s="599"/>
      <c r="CZ26" s="601">
        <v>9.6999999999999993</v>
      </c>
      <c r="DA26" s="638"/>
      <c r="DB26" s="638"/>
      <c r="DC26" s="642"/>
      <c r="DD26" s="616">
        <v>21065005</v>
      </c>
      <c r="DE26" s="598"/>
      <c r="DF26" s="598"/>
      <c r="DG26" s="598"/>
      <c r="DH26" s="598"/>
      <c r="DI26" s="598"/>
      <c r="DJ26" s="598"/>
      <c r="DK26" s="599"/>
      <c r="DL26" s="616" t="s">
        <v>126</v>
      </c>
      <c r="DM26" s="598"/>
      <c r="DN26" s="598"/>
      <c r="DO26" s="598"/>
      <c r="DP26" s="598"/>
      <c r="DQ26" s="598"/>
      <c r="DR26" s="598"/>
      <c r="DS26" s="598"/>
      <c r="DT26" s="598"/>
      <c r="DU26" s="598"/>
      <c r="DV26" s="599"/>
      <c r="DW26" s="601" t="s">
        <v>126</v>
      </c>
      <c r="DX26" s="638"/>
      <c r="DY26" s="638"/>
      <c r="DZ26" s="638"/>
      <c r="EA26" s="638"/>
      <c r="EB26" s="638"/>
      <c r="EC26" s="639"/>
    </row>
    <row r="27" spans="2:133" ht="11.25" customHeight="1" x14ac:dyDescent="0.2">
      <c r="B27" s="594" t="s">
        <v>292</v>
      </c>
      <c r="C27" s="595"/>
      <c r="D27" s="595"/>
      <c r="E27" s="595"/>
      <c r="F27" s="595"/>
      <c r="G27" s="595"/>
      <c r="H27" s="595"/>
      <c r="I27" s="595"/>
      <c r="J27" s="595"/>
      <c r="K27" s="595"/>
      <c r="L27" s="595"/>
      <c r="M27" s="595"/>
      <c r="N27" s="595"/>
      <c r="O27" s="595"/>
      <c r="P27" s="595"/>
      <c r="Q27" s="596"/>
      <c r="R27" s="597">
        <v>129732589</v>
      </c>
      <c r="S27" s="598"/>
      <c r="T27" s="598"/>
      <c r="U27" s="598"/>
      <c r="V27" s="598"/>
      <c r="W27" s="598"/>
      <c r="X27" s="598"/>
      <c r="Y27" s="599"/>
      <c r="Z27" s="593">
        <v>51.2</v>
      </c>
      <c r="AA27" s="593"/>
      <c r="AB27" s="593"/>
      <c r="AC27" s="593"/>
      <c r="AD27" s="600">
        <v>121511316</v>
      </c>
      <c r="AE27" s="600"/>
      <c r="AF27" s="600"/>
      <c r="AG27" s="600"/>
      <c r="AH27" s="600"/>
      <c r="AI27" s="600"/>
      <c r="AJ27" s="600"/>
      <c r="AK27" s="600"/>
      <c r="AL27" s="601">
        <v>97.599998474121094</v>
      </c>
      <c r="AM27" s="602"/>
      <c r="AN27" s="602"/>
      <c r="AO27" s="603"/>
      <c r="AP27" s="594" t="s">
        <v>293</v>
      </c>
      <c r="AQ27" s="595"/>
      <c r="AR27" s="595"/>
      <c r="AS27" s="595"/>
      <c r="AT27" s="595"/>
      <c r="AU27" s="595"/>
      <c r="AV27" s="595"/>
      <c r="AW27" s="595"/>
      <c r="AX27" s="595"/>
      <c r="AY27" s="595"/>
      <c r="AZ27" s="595"/>
      <c r="BA27" s="595"/>
      <c r="BB27" s="595"/>
      <c r="BC27" s="595"/>
      <c r="BD27" s="595"/>
      <c r="BE27" s="595"/>
      <c r="BF27" s="596"/>
      <c r="BG27" s="597">
        <v>101822189</v>
      </c>
      <c r="BH27" s="598"/>
      <c r="BI27" s="598"/>
      <c r="BJ27" s="598"/>
      <c r="BK27" s="598"/>
      <c r="BL27" s="598"/>
      <c r="BM27" s="598"/>
      <c r="BN27" s="599"/>
      <c r="BO27" s="593">
        <v>100</v>
      </c>
      <c r="BP27" s="593"/>
      <c r="BQ27" s="593"/>
      <c r="BR27" s="593"/>
      <c r="BS27" s="600">
        <v>611971</v>
      </c>
      <c r="BT27" s="600"/>
      <c r="BU27" s="600"/>
      <c r="BV27" s="600"/>
      <c r="BW27" s="600"/>
      <c r="BX27" s="600"/>
      <c r="BY27" s="600"/>
      <c r="BZ27" s="600"/>
      <c r="CA27" s="600"/>
      <c r="CB27" s="604"/>
      <c r="CD27" s="594" t="s">
        <v>294</v>
      </c>
      <c r="CE27" s="595"/>
      <c r="CF27" s="595"/>
      <c r="CG27" s="595"/>
      <c r="CH27" s="595"/>
      <c r="CI27" s="595"/>
      <c r="CJ27" s="595"/>
      <c r="CK27" s="595"/>
      <c r="CL27" s="595"/>
      <c r="CM27" s="595"/>
      <c r="CN27" s="595"/>
      <c r="CO27" s="595"/>
      <c r="CP27" s="595"/>
      <c r="CQ27" s="596"/>
      <c r="CR27" s="597">
        <v>75123811</v>
      </c>
      <c r="CS27" s="640"/>
      <c r="CT27" s="640"/>
      <c r="CU27" s="640"/>
      <c r="CV27" s="640"/>
      <c r="CW27" s="640"/>
      <c r="CX27" s="640"/>
      <c r="CY27" s="641"/>
      <c r="CZ27" s="601">
        <v>31</v>
      </c>
      <c r="DA27" s="638"/>
      <c r="DB27" s="638"/>
      <c r="DC27" s="642"/>
      <c r="DD27" s="616">
        <v>17291994</v>
      </c>
      <c r="DE27" s="640"/>
      <c r="DF27" s="640"/>
      <c r="DG27" s="640"/>
      <c r="DH27" s="640"/>
      <c r="DI27" s="640"/>
      <c r="DJ27" s="640"/>
      <c r="DK27" s="641"/>
      <c r="DL27" s="616">
        <v>17125901</v>
      </c>
      <c r="DM27" s="640"/>
      <c r="DN27" s="640"/>
      <c r="DO27" s="640"/>
      <c r="DP27" s="640"/>
      <c r="DQ27" s="640"/>
      <c r="DR27" s="640"/>
      <c r="DS27" s="640"/>
      <c r="DT27" s="640"/>
      <c r="DU27" s="640"/>
      <c r="DV27" s="641"/>
      <c r="DW27" s="601">
        <v>12.7</v>
      </c>
      <c r="DX27" s="638"/>
      <c r="DY27" s="638"/>
      <c r="DZ27" s="638"/>
      <c r="EA27" s="638"/>
      <c r="EB27" s="638"/>
      <c r="EC27" s="639"/>
    </row>
    <row r="28" spans="2:133" ht="11.25" customHeight="1" x14ac:dyDescent="0.2">
      <c r="B28" s="594" t="s">
        <v>295</v>
      </c>
      <c r="C28" s="595"/>
      <c r="D28" s="595"/>
      <c r="E28" s="595"/>
      <c r="F28" s="595"/>
      <c r="G28" s="595"/>
      <c r="H28" s="595"/>
      <c r="I28" s="595"/>
      <c r="J28" s="595"/>
      <c r="K28" s="595"/>
      <c r="L28" s="595"/>
      <c r="M28" s="595"/>
      <c r="N28" s="595"/>
      <c r="O28" s="595"/>
      <c r="P28" s="595"/>
      <c r="Q28" s="596"/>
      <c r="R28" s="597">
        <v>64260</v>
      </c>
      <c r="S28" s="598"/>
      <c r="T28" s="598"/>
      <c r="U28" s="598"/>
      <c r="V28" s="598"/>
      <c r="W28" s="598"/>
      <c r="X28" s="598"/>
      <c r="Y28" s="599"/>
      <c r="Z28" s="593">
        <v>0</v>
      </c>
      <c r="AA28" s="593"/>
      <c r="AB28" s="593"/>
      <c r="AC28" s="593"/>
      <c r="AD28" s="600">
        <v>64260</v>
      </c>
      <c r="AE28" s="600"/>
      <c r="AF28" s="600"/>
      <c r="AG28" s="600"/>
      <c r="AH28" s="600"/>
      <c r="AI28" s="600"/>
      <c r="AJ28" s="600"/>
      <c r="AK28" s="600"/>
      <c r="AL28" s="601">
        <v>0.1</v>
      </c>
      <c r="AM28" s="602"/>
      <c r="AN28" s="602"/>
      <c r="AO28" s="603"/>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593"/>
      <c r="BP28" s="593"/>
      <c r="BQ28" s="593"/>
      <c r="BR28" s="593"/>
      <c r="BS28" s="616"/>
      <c r="BT28" s="598"/>
      <c r="BU28" s="598"/>
      <c r="BV28" s="598"/>
      <c r="BW28" s="598"/>
      <c r="BX28" s="598"/>
      <c r="BY28" s="598"/>
      <c r="BZ28" s="598"/>
      <c r="CA28" s="598"/>
      <c r="CB28" s="617"/>
      <c r="CD28" s="594" t="s">
        <v>296</v>
      </c>
      <c r="CE28" s="595"/>
      <c r="CF28" s="595"/>
      <c r="CG28" s="595"/>
      <c r="CH28" s="595"/>
      <c r="CI28" s="595"/>
      <c r="CJ28" s="595"/>
      <c r="CK28" s="595"/>
      <c r="CL28" s="595"/>
      <c r="CM28" s="595"/>
      <c r="CN28" s="595"/>
      <c r="CO28" s="595"/>
      <c r="CP28" s="595"/>
      <c r="CQ28" s="596"/>
      <c r="CR28" s="597">
        <v>19831070</v>
      </c>
      <c r="CS28" s="598"/>
      <c r="CT28" s="598"/>
      <c r="CU28" s="598"/>
      <c r="CV28" s="598"/>
      <c r="CW28" s="598"/>
      <c r="CX28" s="598"/>
      <c r="CY28" s="599"/>
      <c r="CZ28" s="601">
        <v>8.1999999999999993</v>
      </c>
      <c r="DA28" s="638"/>
      <c r="DB28" s="638"/>
      <c r="DC28" s="642"/>
      <c r="DD28" s="616">
        <v>19827130</v>
      </c>
      <c r="DE28" s="598"/>
      <c r="DF28" s="598"/>
      <c r="DG28" s="598"/>
      <c r="DH28" s="598"/>
      <c r="DI28" s="598"/>
      <c r="DJ28" s="598"/>
      <c r="DK28" s="599"/>
      <c r="DL28" s="616">
        <v>16936345</v>
      </c>
      <c r="DM28" s="598"/>
      <c r="DN28" s="598"/>
      <c r="DO28" s="598"/>
      <c r="DP28" s="598"/>
      <c r="DQ28" s="598"/>
      <c r="DR28" s="598"/>
      <c r="DS28" s="598"/>
      <c r="DT28" s="598"/>
      <c r="DU28" s="598"/>
      <c r="DV28" s="599"/>
      <c r="DW28" s="601">
        <v>12.6</v>
      </c>
      <c r="DX28" s="638"/>
      <c r="DY28" s="638"/>
      <c r="DZ28" s="638"/>
      <c r="EA28" s="638"/>
      <c r="EB28" s="638"/>
      <c r="EC28" s="639"/>
    </row>
    <row r="29" spans="2:133" ht="11.25" customHeight="1" x14ac:dyDescent="0.2">
      <c r="B29" s="594" t="s">
        <v>297</v>
      </c>
      <c r="C29" s="595"/>
      <c r="D29" s="595"/>
      <c r="E29" s="595"/>
      <c r="F29" s="595"/>
      <c r="G29" s="595"/>
      <c r="H29" s="595"/>
      <c r="I29" s="595"/>
      <c r="J29" s="595"/>
      <c r="K29" s="595"/>
      <c r="L29" s="595"/>
      <c r="M29" s="595"/>
      <c r="N29" s="595"/>
      <c r="O29" s="595"/>
      <c r="P29" s="595"/>
      <c r="Q29" s="596"/>
      <c r="R29" s="597">
        <v>1280308</v>
      </c>
      <c r="S29" s="598"/>
      <c r="T29" s="598"/>
      <c r="U29" s="598"/>
      <c r="V29" s="598"/>
      <c r="W29" s="598"/>
      <c r="X29" s="598"/>
      <c r="Y29" s="599"/>
      <c r="Z29" s="593">
        <v>0.5</v>
      </c>
      <c r="AA29" s="593"/>
      <c r="AB29" s="593"/>
      <c r="AC29" s="593"/>
      <c r="AD29" s="600" t="s">
        <v>126</v>
      </c>
      <c r="AE29" s="600"/>
      <c r="AF29" s="600"/>
      <c r="AG29" s="600"/>
      <c r="AH29" s="600"/>
      <c r="AI29" s="600"/>
      <c r="AJ29" s="600"/>
      <c r="AK29" s="600"/>
      <c r="AL29" s="601" t="s">
        <v>126</v>
      </c>
      <c r="AM29" s="602"/>
      <c r="AN29" s="602"/>
      <c r="AO29" s="603"/>
      <c r="AP29" s="623"/>
      <c r="AQ29" s="624"/>
      <c r="AR29" s="624"/>
      <c r="AS29" s="624"/>
      <c r="AT29" s="624"/>
      <c r="AU29" s="624"/>
      <c r="AV29" s="624"/>
      <c r="AW29" s="624"/>
      <c r="AX29" s="624"/>
      <c r="AY29" s="624"/>
      <c r="AZ29" s="624"/>
      <c r="BA29" s="624"/>
      <c r="BB29" s="624"/>
      <c r="BC29" s="624"/>
      <c r="BD29" s="624"/>
      <c r="BE29" s="624"/>
      <c r="BF29" s="625"/>
      <c r="BG29" s="597"/>
      <c r="BH29" s="598"/>
      <c r="BI29" s="598"/>
      <c r="BJ29" s="598"/>
      <c r="BK29" s="598"/>
      <c r="BL29" s="598"/>
      <c r="BM29" s="598"/>
      <c r="BN29" s="599"/>
      <c r="BO29" s="593"/>
      <c r="BP29" s="593"/>
      <c r="BQ29" s="593"/>
      <c r="BR29" s="593"/>
      <c r="BS29" s="600"/>
      <c r="BT29" s="600"/>
      <c r="BU29" s="600"/>
      <c r="BV29" s="600"/>
      <c r="BW29" s="600"/>
      <c r="BX29" s="600"/>
      <c r="BY29" s="600"/>
      <c r="BZ29" s="600"/>
      <c r="CA29" s="600"/>
      <c r="CB29" s="604"/>
      <c r="CD29" s="663" t="s">
        <v>298</v>
      </c>
      <c r="CE29" s="664"/>
      <c r="CF29" s="594" t="s">
        <v>69</v>
      </c>
      <c r="CG29" s="595"/>
      <c r="CH29" s="595"/>
      <c r="CI29" s="595"/>
      <c r="CJ29" s="595"/>
      <c r="CK29" s="595"/>
      <c r="CL29" s="595"/>
      <c r="CM29" s="595"/>
      <c r="CN29" s="595"/>
      <c r="CO29" s="595"/>
      <c r="CP29" s="595"/>
      <c r="CQ29" s="596"/>
      <c r="CR29" s="597">
        <v>19831021</v>
      </c>
      <c r="CS29" s="640"/>
      <c r="CT29" s="640"/>
      <c r="CU29" s="640"/>
      <c r="CV29" s="640"/>
      <c r="CW29" s="640"/>
      <c r="CX29" s="640"/>
      <c r="CY29" s="641"/>
      <c r="CZ29" s="601">
        <v>8.1999999999999993</v>
      </c>
      <c r="DA29" s="638"/>
      <c r="DB29" s="638"/>
      <c r="DC29" s="642"/>
      <c r="DD29" s="616">
        <v>19827081</v>
      </c>
      <c r="DE29" s="640"/>
      <c r="DF29" s="640"/>
      <c r="DG29" s="640"/>
      <c r="DH29" s="640"/>
      <c r="DI29" s="640"/>
      <c r="DJ29" s="640"/>
      <c r="DK29" s="641"/>
      <c r="DL29" s="616">
        <v>16936296</v>
      </c>
      <c r="DM29" s="640"/>
      <c r="DN29" s="640"/>
      <c r="DO29" s="640"/>
      <c r="DP29" s="640"/>
      <c r="DQ29" s="640"/>
      <c r="DR29" s="640"/>
      <c r="DS29" s="640"/>
      <c r="DT29" s="640"/>
      <c r="DU29" s="640"/>
      <c r="DV29" s="641"/>
      <c r="DW29" s="601">
        <v>12.6</v>
      </c>
      <c r="DX29" s="638"/>
      <c r="DY29" s="638"/>
      <c r="DZ29" s="638"/>
      <c r="EA29" s="638"/>
      <c r="EB29" s="638"/>
      <c r="EC29" s="639"/>
    </row>
    <row r="30" spans="2:133" ht="11.25" customHeight="1" x14ac:dyDescent="0.2">
      <c r="B30" s="594" t="s">
        <v>299</v>
      </c>
      <c r="C30" s="595"/>
      <c r="D30" s="595"/>
      <c r="E30" s="595"/>
      <c r="F30" s="595"/>
      <c r="G30" s="595"/>
      <c r="H30" s="595"/>
      <c r="I30" s="595"/>
      <c r="J30" s="595"/>
      <c r="K30" s="595"/>
      <c r="L30" s="595"/>
      <c r="M30" s="595"/>
      <c r="N30" s="595"/>
      <c r="O30" s="595"/>
      <c r="P30" s="595"/>
      <c r="Q30" s="596"/>
      <c r="R30" s="597">
        <v>2850940</v>
      </c>
      <c r="S30" s="598"/>
      <c r="T30" s="598"/>
      <c r="U30" s="598"/>
      <c r="V30" s="598"/>
      <c r="W30" s="598"/>
      <c r="X30" s="598"/>
      <c r="Y30" s="599"/>
      <c r="Z30" s="593">
        <v>1.1000000000000001</v>
      </c>
      <c r="AA30" s="593"/>
      <c r="AB30" s="593"/>
      <c r="AC30" s="593"/>
      <c r="AD30" s="600">
        <v>479855</v>
      </c>
      <c r="AE30" s="600"/>
      <c r="AF30" s="600"/>
      <c r="AG30" s="600"/>
      <c r="AH30" s="600"/>
      <c r="AI30" s="600"/>
      <c r="AJ30" s="600"/>
      <c r="AK30" s="600"/>
      <c r="AL30" s="601">
        <v>0.4</v>
      </c>
      <c r="AM30" s="602"/>
      <c r="AN30" s="602"/>
      <c r="AO30" s="603"/>
      <c r="AP30" s="586" t="s">
        <v>217</v>
      </c>
      <c r="AQ30" s="587"/>
      <c r="AR30" s="587"/>
      <c r="AS30" s="587"/>
      <c r="AT30" s="587"/>
      <c r="AU30" s="587"/>
      <c r="AV30" s="587"/>
      <c r="AW30" s="587"/>
      <c r="AX30" s="587"/>
      <c r="AY30" s="587"/>
      <c r="AZ30" s="587"/>
      <c r="BA30" s="587"/>
      <c r="BB30" s="587"/>
      <c r="BC30" s="587"/>
      <c r="BD30" s="587"/>
      <c r="BE30" s="587"/>
      <c r="BF30" s="588"/>
      <c r="BG30" s="586" t="s">
        <v>300</v>
      </c>
      <c r="BH30" s="643"/>
      <c r="BI30" s="643"/>
      <c r="BJ30" s="643"/>
      <c r="BK30" s="643"/>
      <c r="BL30" s="643"/>
      <c r="BM30" s="643"/>
      <c r="BN30" s="643"/>
      <c r="BO30" s="643"/>
      <c r="BP30" s="643"/>
      <c r="BQ30" s="644"/>
      <c r="BR30" s="586" t="s">
        <v>301</v>
      </c>
      <c r="BS30" s="643"/>
      <c r="BT30" s="643"/>
      <c r="BU30" s="643"/>
      <c r="BV30" s="643"/>
      <c r="BW30" s="643"/>
      <c r="BX30" s="643"/>
      <c r="BY30" s="643"/>
      <c r="BZ30" s="643"/>
      <c r="CA30" s="643"/>
      <c r="CB30" s="644"/>
      <c r="CD30" s="665"/>
      <c r="CE30" s="666"/>
      <c r="CF30" s="594" t="s">
        <v>302</v>
      </c>
      <c r="CG30" s="595"/>
      <c r="CH30" s="595"/>
      <c r="CI30" s="595"/>
      <c r="CJ30" s="595"/>
      <c r="CK30" s="595"/>
      <c r="CL30" s="595"/>
      <c r="CM30" s="595"/>
      <c r="CN30" s="595"/>
      <c r="CO30" s="595"/>
      <c r="CP30" s="595"/>
      <c r="CQ30" s="596"/>
      <c r="CR30" s="597">
        <v>19123133</v>
      </c>
      <c r="CS30" s="598"/>
      <c r="CT30" s="598"/>
      <c r="CU30" s="598"/>
      <c r="CV30" s="598"/>
      <c r="CW30" s="598"/>
      <c r="CX30" s="598"/>
      <c r="CY30" s="599"/>
      <c r="CZ30" s="601">
        <v>7.9</v>
      </c>
      <c r="DA30" s="638"/>
      <c r="DB30" s="638"/>
      <c r="DC30" s="642"/>
      <c r="DD30" s="616">
        <v>19119193</v>
      </c>
      <c r="DE30" s="598"/>
      <c r="DF30" s="598"/>
      <c r="DG30" s="598"/>
      <c r="DH30" s="598"/>
      <c r="DI30" s="598"/>
      <c r="DJ30" s="598"/>
      <c r="DK30" s="599"/>
      <c r="DL30" s="616">
        <v>16228415</v>
      </c>
      <c r="DM30" s="598"/>
      <c r="DN30" s="598"/>
      <c r="DO30" s="598"/>
      <c r="DP30" s="598"/>
      <c r="DQ30" s="598"/>
      <c r="DR30" s="598"/>
      <c r="DS30" s="598"/>
      <c r="DT30" s="598"/>
      <c r="DU30" s="598"/>
      <c r="DV30" s="599"/>
      <c r="DW30" s="601">
        <v>12.1</v>
      </c>
      <c r="DX30" s="638"/>
      <c r="DY30" s="638"/>
      <c r="DZ30" s="638"/>
      <c r="EA30" s="638"/>
      <c r="EB30" s="638"/>
      <c r="EC30" s="639"/>
    </row>
    <row r="31" spans="2:133" ht="11.25" customHeight="1" x14ac:dyDescent="0.2">
      <c r="B31" s="594" t="s">
        <v>303</v>
      </c>
      <c r="C31" s="595"/>
      <c r="D31" s="595"/>
      <c r="E31" s="595"/>
      <c r="F31" s="595"/>
      <c r="G31" s="595"/>
      <c r="H31" s="595"/>
      <c r="I31" s="595"/>
      <c r="J31" s="595"/>
      <c r="K31" s="595"/>
      <c r="L31" s="595"/>
      <c r="M31" s="595"/>
      <c r="N31" s="595"/>
      <c r="O31" s="595"/>
      <c r="P31" s="595"/>
      <c r="Q31" s="596"/>
      <c r="R31" s="597">
        <v>1541020</v>
      </c>
      <c r="S31" s="598"/>
      <c r="T31" s="598"/>
      <c r="U31" s="598"/>
      <c r="V31" s="598"/>
      <c r="W31" s="598"/>
      <c r="X31" s="598"/>
      <c r="Y31" s="599"/>
      <c r="Z31" s="593">
        <v>0.6</v>
      </c>
      <c r="AA31" s="593"/>
      <c r="AB31" s="593"/>
      <c r="AC31" s="593"/>
      <c r="AD31" s="600" t="s">
        <v>126</v>
      </c>
      <c r="AE31" s="600"/>
      <c r="AF31" s="600"/>
      <c r="AG31" s="600"/>
      <c r="AH31" s="600"/>
      <c r="AI31" s="600"/>
      <c r="AJ31" s="600"/>
      <c r="AK31" s="600"/>
      <c r="AL31" s="601" t="s">
        <v>126</v>
      </c>
      <c r="AM31" s="602"/>
      <c r="AN31" s="602"/>
      <c r="AO31" s="603"/>
      <c r="AP31" s="648" t="s">
        <v>304</v>
      </c>
      <c r="AQ31" s="649"/>
      <c r="AR31" s="649"/>
      <c r="AS31" s="649"/>
      <c r="AT31" s="654" t="s">
        <v>305</v>
      </c>
      <c r="AU31" s="347"/>
      <c r="AV31" s="347"/>
      <c r="AW31" s="347"/>
      <c r="AX31" s="605" t="s">
        <v>184</v>
      </c>
      <c r="AY31" s="606"/>
      <c r="AZ31" s="606"/>
      <c r="BA31" s="606"/>
      <c r="BB31" s="606"/>
      <c r="BC31" s="606"/>
      <c r="BD31" s="606"/>
      <c r="BE31" s="606"/>
      <c r="BF31" s="607"/>
      <c r="BG31" s="645">
        <v>99.3</v>
      </c>
      <c r="BH31" s="646"/>
      <c r="BI31" s="646"/>
      <c r="BJ31" s="646"/>
      <c r="BK31" s="646"/>
      <c r="BL31" s="646"/>
      <c r="BM31" s="614">
        <v>98</v>
      </c>
      <c r="BN31" s="646"/>
      <c r="BO31" s="646"/>
      <c r="BP31" s="646"/>
      <c r="BQ31" s="647"/>
      <c r="BR31" s="645">
        <v>99</v>
      </c>
      <c r="BS31" s="646"/>
      <c r="BT31" s="646"/>
      <c r="BU31" s="646"/>
      <c r="BV31" s="646"/>
      <c r="BW31" s="646"/>
      <c r="BX31" s="614">
        <v>97.5</v>
      </c>
      <c r="BY31" s="646"/>
      <c r="BZ31" s="646"/>
      <c r="CA31" s="646"/>
      <c r="CB31" s="647"/>
      <c r="CD31" s="665"/>
      <c r="CE31" s="666"/>
      <c r="CF31" s="594" t="s">
        <v>306</v>
      </c>
      <c r="CG31" s="595"/>
      <c r="CH31" s="595"/>
      <c r="CI31" s="595"/>
      <c r="CJ31" s="595"/>
      <c r="CK31" s="595"/>
      <c r="CL31" s="595"/>
      <c r="CM31" s="595"/>
      <c r="CN31" s="595"/>
      <c r="CO31" s="595"/>
      <c r="CP31" s="595"/>
      <c r="CQ31" s="596"/>
      <c r="CR31" s="597">
        <v>707888</v>
      </c>
      <c r="CS31" s="640"/>
      <c r="CT31" s="640"/>
      <c r="CU31" s="640"/>
      <c r="CV31" s="640"/>
      <c r="CW31" s="640"/>
      <c r="CX31" s="640"/>
      <c r="CY31" s="641"/>
      <c r="CZ31" s="601">
        <v>0.3</v>
      </c>
      <c r="DA31" s="638"/>
      <c r="DB31" s="638"/>
      <c r="DC31" s="642"/>
      <c r="DD31" s="616">
        <v>707888</v>
      </c>
      <c r="DE31" s="640"/>
      <c r="DF31" s="640"/>
      <c r="DG31" s="640"/>
      <c r="DH31" s="640"/>
      <c r="DI31" s="640"/>
      <c r="DJ31" s="640"/>
      <c r="DK31" s="641"/>
      <c r="DL31" s="616">
        <v>707881</v>
      </c>
      <c r="DM31" s="640"/>
      <c r="DN31" s="640"/>
      <c r="DO31" s="640"/>
      <c r="DP31" s="640"/>
      <c r="DQ31" s="640"/>
      <c r="DR31" s="640"/>
      <c r="DS31" s="640"/>
      <c r="DT31" s="640"/>
      <c r="DU31" s="640"/>
      <c r="DV31" s="641"/>
      <c r="DW31" s="601">
        <v>0.5</v>
      </c>
      <c r="DX31" s="638"/>
      <c r="DY31" s="638"/>
      <c r="DZ31" s="638"/>
      <c r="EA31" s="638"/>
      <c r="EB31" s="638"/>
      <c r="EC31" s="639"/>
    </row>
    <row r="32" spans="2:133" ht="11.25" customHeight="1" x14ac:dyDescent="0.2">
      <c r="B32" s="594" t="s">
        <v>307</v>
      </c>
      <c r="C32" s="595"/>
      <c r="D32" s="595"/>
      <c r="E32" s="595"/>
      <c r="F32" s="595"/>
      <c r="G32" s="595"/>
      <c r="H32" s="595"/>
      <c r="I32" s="595"/>
      <c r="J32" s="595"/>
      <c r="K32" s="595"/>
      <c r="L32" s="595"/>
      <c r="M32" s="595"/>
      <c r="N32" s="595"/>
      <c r="O32" s="595"/>
      <c r="P32" s="595"/>
      <c r="Q32" s="596"/>
      <c r="R32" s="597">
        <v>64018196</v>
      </c>
      <c r="S32" s="598"/>
      <c r="T32" s="598"/>
      <c r="U32" s="598"/>
      <c r="V32" s="598"/>
      <c r="W32" s="598"/>
      <c r="X32" s="598"/>
      <c r="Y32" s="599"/>
      <c r="Z32" s="593">
        <v>25.3</v>
      </c>
      <c r="AA32" s="593"/>
      <c r="AB32" s="593"/>
      <c r="AC32" s="593"/>
      <c r="AD32" s="600" t="s">
        <v>126</v>
      </c>
      <c r="AE32" s="600"/>
      <c r="AF32" s="600"/>
      <c r="AG32" s="600"/>
      <c r="AH32" s="600"/>
      <c r="AI32" s="600"/>
      <c r="AJ32" s="600"/>
      <c r="AK32" s="600"/>
      <c r="AL32" s="601" t="s">
        <v>126</v>
      </c>
      <c r="AM32" s="602"/>
      <c r="AN32" s="602"/>
      <c r="AO32" s="603"/>
      <c r="AP32" s="650"/>
      <c r="AQ32" s="651"/>
      <c r="AR32" s="651"/>
      <c r="AS32" s="651"/>
      <c r="AT32" s="655"/>
      <c r="AU32" s="205" t="s">
        <v>308</v>
      </c>
      <c r="AX32" s="594" t="s">
        <v>309</v>
      </c>
      <c r="AY32" s="595"/>
      <c r="AZ32" s="595"/>
      <c r="BA32" s="595"/>
      <c r="BB32" s="595"/>
      <c r="BC32" s="595"/>
      <c r="BD32" s="595"/>
      <c r="BE32" s="595"/>
      <c r="BF32" s="596"/>
      <c r="BG32" s="657">
        <v>99.1</v>
      </c>
      <c r="BH32" s="640"/>
      <c r="BI32" s="640"/>
      <c r="BJ32" s="640"/>
      <c r="BK32" s="640"/>
      <c r="BL32" s="640"/>
      <c r="BM32" s="602">
        <v>97.3</v>
      </c>
      <c r="BN32" s="640"/>
      <c r="BO32" s="640"/>
      <c r="BP32" s="640"/>
      <c r="BQ32" s="658"/>
      <c r="BR32" s="657">
        <v>98.8</v>
      </c>
      <c r="BS32" s="640"/>
      <c r="BT32" s="640"/>
      <c r="BU32" s="640"/>
      <c r="BV32" s="640"/>
      <c r="BW32" s="640"/>
      <c r="BX32" s="602">
        <v>96.8</v>
      </c>
      <c r="BY32" s="640"/>
      <c r="BZ32" s="640"/>
      <c r="CA32" s="640"/>
      <c r="CB32" s="658"/>
      <c r="CD32" s="667"/>
      <c r="CE32" s="668"/>
      <c r="CF32" s="594" t="s">
        <v>310</v>
      </c>
      <c r="CG32" s="595"/>
      <c r="CH32" s="595"/>
      <c r="CI32" s="595"/>
      <c r="CJ32" s="595"/>
      <c r="CK32" s="595"/>
      <c r="CL32" s="595"/>
      <c r="CM32" s="595"/>
      <c r="CN32" s="595"/>
      <c r="CO32" s="595"/>
      <c r="CP32" s="595"/>
      <c r="CQ32" s="596"/>
      <c r="CR32" s="597">
        <v>49</v>
      </c>
      <c r="CS32" s="598"/>
      <c r="CT32" s="598"/>
      <c r="CU32" s="598"/>
      <c r="CV32" s="598"/>
      <c r="CW32" s="598"/>
      <c r="CX32" s="598"/>
      <c r="CY32" s="599"/>
      <c r="CZ32" s="601">
        <v>0</v>
      </c>
      <c r="DA32" s="638"/>
      <c r="DB32" s="638"/>
      <c r="DC32" s="642"/>
      <c r="DD32" s="616">
        <v>49</v>
      </c>
      <c r="DE32" s="598"/>
      <c r="DF32" s="598"/>
      <c r="DG32" s="598"/>
      <c r="DH32" s="598"/>
      <c r="DI32" s="598"/>
      <c r="DJ32" s="598"/>
      <c r="DK32" s="599"/>
      <c r="DL32" s="616">
        <v>49</v>
      </c>
      <c r="DM32" s="598"/>
      <c r="DN32" s="598"/>
      <c r="DO32" s="598"/>
      <c r="DP32" s="598"/>
      <c r="DQ32" s="598"/>
      <c r="DR32" s="598"/>
      <c r="DS32" s="598"/>
      <c r="DT32" s="598"/>
      <c r="DU32" s="598"/>
      <c r="DV32" s="599"/>
      <c r="DW32" s="601">
        <v>0</v>
      </c>
      <c r="DX32" s="638"/>
      <c r="DY32" s="638"/>
      <c r="DZ32" s="638"/>
      <c r="EA32" s="638"/>
      <c r="EB32" s="638"/>
      <c r="EC32" s="639"/>
    </row>
    <row r="33" spans="2:133" ht="11.25" customHeight="1" x14ac:dyDescent="0.2">
      <c r="B33" s="634" t="s">
        <v>311</v>
      </c>
      <c r="C33" s="635"/>
      <c r="D33" s="635"/>
      <c r="E33" s="635"/>
      <c r="F33" s="635"/>
      <c r="G33" s="635"/>
      <c r="H33" s="635"/>
      <c r="I33" s="635"/>
      <c r="J33" s="635"/>
      <c r="K33" s="635"/>
      <c r="L33" s="635"/>
      <c r="M33" s="635"/>
      <c r="N33" s="635"/>
      <c r="O33" s="635"/>
      <c r="P33" s="635"/>
      <c r="Q33" s="636"/>
      <c r="R33" s="597">
        <v>200032</v>
      </c>
      <c r="S33" s="598"/>
      <c r="T33" s="598"/>
      <c r="U33" s="598"/>
      <c r="V33" s="598"/>
      <c r="W33" s="598"/>
      <c r="X33" s="598"/>
      <c r="Y33" s="599"/>
      <c r="Z33" s="593">
        <v>0.1</v>
      </c>
      <c r="AA33" s="593"/>
      <c r="AB33" s="593"/>
      <c r="AC33" s="593"/>
      <c r="AD33" s="600">
        <v>200032</v>
      </c>
      <c r="AE33" s="600"/>
      <c r="AF33" s="600"/>
      <c r="AG33" s="600"/>
      <c r="AH33" s="600"/>
      <c r="AI33" s="600"/>
      <c r="AJ33" s="600"/>
      <c r="AK33" s="600"/>
      <c r="AL33" s="601">
        <v>0.2</v>
      </c>
      <c r="AM33" s="602"/>
      <c r="AN33" s="602"/>
      <c r="AO33" s="603"/>
      <c r="AP33" s="652"/>
      <c r="AQ33" s="653"/>
      <c r="AR33" s="653"/>
      <c r="AS33" s="653"/>
      <c r="AT33" s="656"/>
      <c r="AU33" s="343"/>
      <c r="AV33" s="343"/>
      <c r="AW33" s="343"/>
      <c r="AX33" s="623" t="s">
        <v>312</v>
      </c>
      <c r="AY33" s="624"/>
      <c r="AZ33" s="624"/>
      <c r="BA33" s="624"/>
      <c r="BB33" s="624"/>
      <c r="BC33" s="624"/>
      <c r="BD33" s="624"/>
      <c r="BE33" s="624"/>
      <c r="BF33" s="625"/>
      <c r="BG33" s="659">
        <v>99.5</v>
      </c>
      <c r="BH33" s="660"/>
      <c r="BI33" s="660"/>
      <c r="BJ33" s="660"/>
      <c r="BK33" s="660"/>
      <c r="BL33" s="660"/>
      <c r="BM33" s="661">
        <v>98.7</v>
      </c>
      <c r="BN33" s="660"/>
      <c r="BO33" s="660"/>
      <c r="BP33" s="660"/>
      <c r="BQ33" s="662"/>
      <c r="BR33" s="659">
        <v>99.2</v>
      </c>
      <c r="BS33" s="660"/>
      <c r="BT33" s="660"/>
      <c r="BU33" s="660"/>
      <c r="BV33" s="660"/>
      <c r="BW33" s="660"/>
      <c r="BX33" s="661">
        <v>98.2</v>
      </c>
      <c r="BY33" s="660"/>
      <c r="BZ33" s="660"/>
      <c r="CA33" s="660"/>
      <c r="CB33" s="662"/>
      <c r="CD33" s="594" t="s">
        <v>313</v>
      </c>
      <c r="CE33" s="595"/>
      <c r="CF33" s="595"/>
      <c r="CG33" s="595"/>
      <c r="CH33" s="595"/>
      <c r="CI33" s="595"/>
      <c r="CJ33" s="595"/>
      <c r="CK33" s="595"/>
      <c r="CL33" s="595"/>
      <c r="CM33" s="595"/>
      <c r="CN33" s="595"/>
      <c r="CO33" s="595"/>
      <c r="CP33" s="595"/>
      <c r="CQ33" s="596"/>
      <c r="CR33" s="597">
        <v>95688650</v>
      </c>
      <c r="CS33" s="640"/>
      <c r="CT33" s="640"/>
      <c r="CU33" s="640"/>
      <c r="CV33" s="640"/>
      <c r="CW33" s="640"/>
      <c r="CX33" s="640"/>
      <c r="CY33" s="641"/>
      <c r="CZ33" s="601">
        <v>39.5</v>
      </c>
      <c r="DA33" s="638"/>
      <c r="DB33" s="638"/>
      <c r="DC33" s="642"/>
      <c r="DD33" s="616">
        <v>65878842</v>
      </c>
      <c r="DE33" s="640"/>
      <c r="DF33" s="640"/>
      <c r="DG33" s="640"/>
      <c r="DH33" s="640"/>
      <c r="DI33" s="640"/>
      <c r="DJ33" s="640"/>
      <c r="DK33" s="641"/>
      <c r="DL33" s="616">
        <v>51207228</v>
      </c>
      <c r="DM33" s="640"/>
      <c r="DN33" s="640"/>
      <c r="DO33" s="640"/>
      <c r="DP33" s="640"/>
      <c r="DQ33" s="640"/>
      <c r="DR33" s="640"/>
      <c r="DS33" s="640"/>
      <c r="DT33" s="640"/>
      <c r="DU33" s="640"/>
      <c r="DV33" s="641"/>
      <c r="DW33" s="601">
        <v>38.1</v>
      </c>
      <c r="DX33" s="638"/>
      <c r="DY33" s="638"/>
      <c r="DZ33" s="638"/>
      <c r="EA33" s="638"/>
      <c r="EB33" s="638"/>
      <c r="EC33" s="639"/>
    </row>
    <row r="34" spans="2:133" ht="11.25" customHeight="1" x14ac:dyDescent="0.2">
      <c r="B34" s="594" t="s">
        <v>314</v>
      </c>
      <c r="C34" s="595"/>
      <c r="D34" s="595"/>
      <c r="E34" s="595"/>
      <c r="F34" s="595"/>
      <c r="G34" s="595"/>
      <c r="H34" s="595"/>
      <c r="I34" s="595"/>
      <c r="J34" s="595"/>
      <c r="K34" s="595"/>
      <c r="L34" s="595"/>
      <c r="M34" s="595"/>
      <c r="N34" s="595"/>
      <c r="O34" s="595"/>
      <c r="P34" s="595"/>
      <c r="Q34" s="596"/>
      <c r="R34" s="597">
        <v>22933161</v>
      </c>
      <c r="S34" s="598"/>
      <c r="T34" s="598"/>
      <c r="U34" s="598"/>
      <c r="V34" s="598"/>
      <c r="W34" s="598"/>
      <c r="X34" s="598"/>
      <c r="Y34" s="599"/>
      <c r="Z34" s="593">
        <v>9.1</v>
      </c>
      <c r="AA34" s="593"/>
      <c r="AB34" s="593"/>
      <c r="AC34" s="593"/>
      <c r="AD34" s="600" t="s">
        <v>126</v>
      </c>
      <c r="AE34" s="600"/>
      <c r="AF34" s="600"/>
      <c r="AG34" s="600"/>
      <c r="AH34" s="600"/>
      <c r="AI34" s="600"/>
      <c r="AJ34" s="600"/>
      <c r="AK34" s="600"/>
      <c r="AL34" s="601" t="s">
        <v>126</v>
      </c>
      <c r="AM34" s="602"/>
      <c r="AN34" s="602"/>
      <c r="AO34" s="603"/>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594" t="s">
        <v>315</v>
      </c>
      <c r="CE34" s="595"/>
      <c r="CF34" s="595"/>
      <c r="CG34" s="595"/>
      <c r="CH34" s="595"/>
      <c r="CI34" s="595"/>
      <c r="CJ34" s="595"/>
      <c r="CK34" s="595"/>
      <c r="CL34" s="595"/>
      <c r="CM34" s="595"/>
      <c r="CN34" s="595"/>
      <c r="CO34" s="595"/>
      <c r="CP34" s="595"/>
      <c r="CQ34" s="596"/>
      <c r="CR34" s="597">
        <v>41882010</v>
      </c>
      <c r="CS34" s="598"/>
      <c r="CT34" s="598"/>
      <c r="CU34" s="598"/>
      <c r="CV34" s="598"/>
      <c r="CW34" s="598"/>
      <c r="CX34" s="598"/>
      <c r="CY34" s="599"/>
      <c r="CZ34" s="601">
        <v>17.3</v>
      </c>
      <c r="DA34" s="638"/>
      <c r="DB34" s="638"/>
      <c r="DC34" s="642"/>
      <c r="DD34" s="616">
        <v>27446978</v>
      </c>
      <c r="DE34" s="598"/>
      <c r="DF34" s="598"/>
      <c r="DG34" s="598"/>
      <c r="DH34" s="598"/>
      <c r="DI34" s="598"/>
      <c r="DJ34" s="598"/>
      <c r="DK34" s="599"/>
      <c r="DL34" s="616">
        <v>23339707</v>
      </c>
      <c r="DM34" s="598"/>
      <c r="DN34" s="598"/>
      <c r="DO34" s="598"/>
      <c r="DP34" s="598"/>
      <c r="DQ34" s="598"/>
      <c r="DR34" s="598"/>
      <c r="DS34" s="598"/>
      <c r="DT34" s="598"/>
      <c r="DU34" s="598"/>
      <c r="DV34" s="599"/>
      <c r="DW34" s="601">
        <v>17.399999999999999</v>
      </c>
      <c r="DX34" s="638"/>
      <c r="DY34" s="638"/>
      <c r="DZ34" s="638"/>
      <c r="EA34" s="638"/>
      <c r="EB34" s="638"/>
      <c r="EC34" s="639"/>
    </row>
    <row r="35" spans="2:133" ht="11.25" customHeight="1" x14ac:dyDescent="0.2">
      <c r="B35" s="594" t="s">
        <v>316</v>
      </c>
      <c r="C35" s="595"/>
      <c r="D35" s="595"/>
      <c r="E35" s="595"/>
      <c r="F35" s="595"/>
      <c r="G35" s="595"/>
      <c r="H35" s="595"/>
      <c r="I35" s="595"/>
      <c r="J35" s="595"/>
      <c r="K35" s="595"/>
      <c r="L35" s="595"/>
      <c r="M35" s="595"/>
      <c r="N35" s="595"/>
      <c r="O35" s="595"/>
      <c r="P35" s="595"/>
      <c r="Q35" s="596"/>
      <c r="R35" s="597">
        <v>669117</v>
      </c>
      <c r="S35" s="598"/>
      <c r="T35" s="598"/>
      <c r="U35" s="598"/>
      <c r="V35" s="598"/>
      <c r="W35" s="598"/>
      <c r="X35" s="598"/>
      <c r="Y35" s="599"/>
      <c r="Z35" s="593">
        <v>0.3</v>
      </c>
      <c r="AA35" s="593"/>
      <c r="AB35" s="593"/>
      <c r="AC35" s="593"/>
      <c r="AD35" s="600">
        <v>328883</v>
      </c>
      <c r="AE35" s="600"/>
      <c r="AF35" s="600"/>
      <c r="AG35" s="600"/>
      <c r="AH35" s="600"/>
      <c r="AI35" s="600"/>
      <c r="AJ35" s="600"/>
      <c r="AK35" s="600"/>
      <c r="AL35" s="601">
        <v>0.3</v>
      </c>
      <c r="AM35" s="602"/>
      <c r="AN35" s="602"/>
      <c r="AO35" s="603"/>
      <c r="AP35" s="211"/>
      <c r="AQ35" s="586" t="s">
        <v>317</v>
      </c>
      <c r="AR35" s="587"/>
      <c r="AS35" s="587"/>
      <c r="AT35" s="587"/>
      <c r="AU35" s="587"/>
      <c r="AV35" s="587"/>
      <c r="AW35" s="587"/>
      <c r="AX35" s="587"/>
      <c r="AY35" s="587"/>
      <c r="AZ35" s="587"/>
      <c r="BA35" s="587"/>
      <c r="BB35" s="587"/>
      <c r="BC35" s="587"/>
      <c r="BD35" s="587"/>
      <c r="BE35" s="587"/>
      <c r="BF35" s="588"/>
      <c r="BG35" s="586" t="s">
        <v>318</v>
      </c>
      <c r="BH35" s="587"/>
      <c r="BI35" s="587"/>
      <c r="BJ35" s="587"/>
      <c r="BK35" s="587"/>
      <c r="BL35" s="587"/>
      <c r="BM35" s="587"/>
      <c r="BN35" s="587"/>
      <c r="BO35" s="587"/>
      <c r="BP35" s="587"/>
      <c r="BQ35" s="587"/>
      <c r="BR35" s="587"/>
      <c r="BS35" s="587"/>
      <c r="BT35" s="587"/>
      <c r="BU35" s="587"/>
      <c r="BV35" s="587"/>
      <c r="BW35" s="587"/>
      <c r="BX35" s="587"/>
      <c r="BY35" s="587"/>
      <c r="BZ35" s="587"/>
      <c r="CA35" s="587"/>
      <c r="CB35" s="588"/>
      <c r="CD35" s="594" t="s">
        <v>319</v>
      </c>
      <c r="CE35" s="595"/>
      <c r="CF35" s="595"/>
      <c r="CG35" s="595"/>
      <c r="CH35" s="595"/>
      <c r="CI35" s="595"/>
      <c r="CJ35" s="595"/>
      <c r="CK35" s="595"/>
      <c r="CL35" s="595"/>
      <c r="CM35" s="595"/>
      <c r="CN35" s="595"/>
      <c r="CO35" s="595"/>
      <c r="CP35" s="595"/>
      <c r="CQ35" s="596"/>
      <c r="CR35" s="597">
        <v>1292775</v>
      </c>
      <c r="CS35" s="640"/>
      <c r="CT35" s="640"/>
      <c r="CU35" s="640"/>
      <c r="CV35" s="640"/>
      <c r="CW35" s="640"/>
      <c r="CX35" s="640"/>
      <c r="CY35" s="641"/>
      <c r="CZ35" s="601">
        <v>0.5</v>
      </c>
      <c r="DA35" s="638"/>
      <c r="DB35" s="638"/>
      <c r="DC35" s="642"/>
      <c r="DD35" s="616">
        <v>1290200</v>
      </c>
      <c r="DE35" s="640"/>
      <c r="DF35" s="640"/>
      <c r="DG35" s="640"/>
      <c r="DH35" s="640"/>
      <c r="DI35" s="640"/>
      <c r="DJ35" s="640"/>
      <c r="DK35" s="641"/>
      <c r="DL35" s="616">
        <v>1290200</v>
      </c>
      <c r="DM35" s="640"/>
      <c r="DN35" s="640"/>
      <c r="DO35" s="640"/>
      <c r="DP35" s="640"/>
      <c r="DQ35" s="640"/>
      <c r="DR35" s="640"/>
      <c r="DS35" s="640"/>
      <c r="DT35" s="640"/>
      <c r="DU35" s="640"/>
      <c r="DV35" s="641"/>
      <c r="DW35" s="601">
        <v>1</v>
      </c>
      <c r="DX35" s="638"/>
      <c r="DY35" s="638"/>
      <c r="DZ35" s="638"/>
      <c r="EA35" s="638"/>
      <c r="EB35" s="638"/>
      <c r="EC35" s="639"/>
    </row>
    <row r="36" spans="2:133" ht="11.25" customHeight="1" x14ac:dyDescent="0.2">
      <c r="B36" s="594" t="s">
        <v>320</v>
      </c>
      <c r="C36" s="595"/>
      <c r="D36" s="595"/>
      <c r="E36" s="595"/>
      <c r="F36" s="595"/>
      <c r="G36" s="595"/>
      <c r="H36" s="595"/>
      <c r="I36" s="595"/>
      <c r="J36" s="595"/>
      <c r="K36" s="595"/>
      <c r="L36" s="595"/>
      <c r="M36" s="595"/>
      <c r="N36" s="595"/>
      <c r="O36" s="595"/>
      <c r="P36" s="595"/>
      <c r="Q36" s="596"/>
      <c r="R36" s="597">
        <v>1667381</v>
      </c>
      <c r="S36" s="598"/>
      <c r="T36" s="598"/>
      <c r="U36" s="598"/>
      <c r="V36" s="598"/>
      <c r="W36" s="598"/>
      <c r="X36" s="598"/>
      <c r="Y36" s="599"/>
      <c r="Z36" s="593">
        <v>0.7</v>
      </c>
      <c r="AA36" s="593"/>
      <c r="AB36" s="593"/>
      <c r="AC36" s="593"/>
      <c r="AD36" s="600" t="s">
        <v>126</v>
      </c>
      <c r="AE36" s="600"/>
      <c r="AF36" s="600"/>
      <c r="AG36" s="600"/>
      <c r="AH36" s="600"/>
      <c r="AI36" s="600"/>
      <c r="AJ36" s="600"/>
      <c r="AK36" s="600"/>
      <c r="AL36" s="601" t="s">
        <v>126</v>
      </c>
      <c r="AM36" s="602"/>
      <c r="AN36" s="602"/>
      <c r="AO36" s="603"/>
      <c r="AP36" s="211"/>
      <c r="AQ36" s="669" t="s">
        <v>321</v>
      </c>
      <c r="AR36" s="670"/>
      <c r="AS36" s="670"/>
      <c r="AT36" s="670"/>
      <c r="AU36" s="670"/>
      <c r="AV36" s="670"/>
      <c r="AW36" s="670"/>
      <c r="AX36" s="670"/>
      <c r="AY36" s="671"/>
      <c r="AZ36" s="608">
        <v>29155535</v>
      </c>
      <c r="BA36" s="609"/>
      <c r="BB36" s="609"/>
      <c r="BC36" s="609"/>
      <c r="BD36" s="609"/>
      <c r="BE36" s="609"/>
      <c r="BF36" s="672"/>
      <c r="BG36" s="605" t="s">
        <v>322</v>
      </c>
      <c r="BH36" s="606"/>
      <c r="BI36" s="606"/>
      <c r="BJ36" s="606"/>
      <c r="BK36" s="606"/>
      <c r="BL36" s="606"/>
      <c r="BM36" s="606"/>
      <c r="BN36" s="606"/>
      <c r="BO36" s="606"/>
      <c r="BP36" s="606"/>
      <c r="BQ36" s="606"/>
      <c r="BR36" s="606"/>
      <c r="BS36" s="606"/>
      <c r="BT36" s="606"/>
      <c r="BU36" s="607"/>
      <c r="BV36" s="608">
        <v>141252</v>
      </c>
      <c r="BW36" s="609"/>
      <c r="BX36" s="609"/>
      <c r="BY36" s="609"/>
      <c r="BZ36" s="609"/>
      <c r="CA36" s="609"/>
      <c r="CB36" s="672"/>
      <c r="CD36" s="594" t="s">
        <v>323</v>
      </c>
      <c r="CE36" s="595"/>
      <c r="CF36" s="595"/>
      <c r="CG36" s="595"/>
      <c r="CH36" s="595"/>
      <c r="CI36" s="595"/>
      <c r="CJ36" s="595"/>
      <c r="CK36" s="595"/>
      <c r="CL36" s="595"/>
      <c r="CM36" s="595"/>
      <c r="CN36" s="595"/>
      <c r="CO36" s="595"/>
      <c r="CP36" s="595"/>
      <c r="CQ36" s="596"/>
      <c r="CR36" s="597">
        <v>26472576</v>
      </c>
      <c r="CS36" s="598"/>
      <c r="CT36" s="598"/>
      <c r="CU36" s="598"/>
      <c r="CV36" s="598"/>
      <c r="CW36" s="598"/>
      <c r="CX36" s="598"/>
      <c r="CY36" s="599"/>
      <c r="CZ36" s="601">
        <v>10.9</v>
      </c>
      <c r="DA36" s="638"/>
      <c r="DB36" s="638"/>
      <c r="DC36" s="642"/>
      <c r="DD36" s="616">
        <v>16678154</v>
      </c>
      <c r="DE36" s="598"/>
      <c r="DF36" s="598"/>
      <c r="DG36" s="598"/>
      <c r="DH36" s="598"/>
      <c r="DI36" s="598"/>
      <c r="DJ36" s="598"/>
      <c r="DK36" s="599"/>
      <c r="DL36" s="616">
        <v>12434388</v>
      </c>
      <c r="DM36" s="598"/>
      <c r="DN36" s="598"/>
      <c r="DO36" s="598"/>
      <c r="DP36" s="598"/>
      <c r="DQ36" s="598"/>
      <c r="DR36" s="598"/>
      <c r="DS36" s="598"/>
      <c r="DT36" s="598"/>
      <c r="DU36" s="598"/>
      <c r="DV36" s="599"/>
      <c r="DW36" s="601">
        <v>9.3000000000000007</v>
      </c>
      <c r="DX36" s="638"/>
      <c r="DY36" s="638"/>
      <c r="DZ36" s="638"/>
      <c r="EA36" s="638"/>
      <c r="EB36" s="638"/>
      <c r="EC36" s="639"/>
    </row>
    <row r="37" spans="2:133" ht="11.25" customHeight="1" x14ac:dyDescent="0.2">
      <c r="B37" s="594" t="s">
        <v>324</v>
      </c>
      <c r="C37" s="595"/>
      <c r="D37" s="595"/>
      <c r="E37" s="595"/>
      <c r="F37" s="595"/>
      <c r="G37" s="595"/>
      <c r="H37" s="595"/>
      <c r="I37" s="595"/>
      <c r="J37" s="595"/>
      <c r="K37" s="595"/>
      <c r="L37" s="595"/>
      <c r="M37" s="595"/>
      <c r="N37" s="595"/>
      <c r="O37" s="595"/>
      <c r="P37" s="595"/>
      <c r="Q37" s="596"/>
      <c r="R37" s="597">
        <v>146180</v>
      </c>
      <c r="S37" s="598"/>
      <c r="T37" s="598"/>
      <c r="U37" s="598"/>
      <c r="V37" s="598"/>
      <c r="W37" s="598"/>
      <c r="X37" s="598"/>
      <c r="Y37" s="599"/>
      <c r="Z37" s="593">
        <v>0.1</v>
      </c>
      <c r="AA37" s="593"/>
      <c r="AB37" s="593"/>
      <c r="AC37" s="593"/>
      <c r="AD37" s="600" t="s">
        <v>126</v>
      </c>
      <c r="AE37" s="600"/>
      <c r="AF37" s="600"/>
      <c r="AG37" s="600"/>
      <c r="AH37" s="600"/>
      <c r="AI37" s="600"/>
      <c r="AJ37" s="600"/>
      <c r="AK37" s="600"/>
      <c r="AL37" s="601" t="s">
        <v>126</v>
      </c>
      <c r="AM37" s="602"/>
      <c r="AN37" s="602"/>
      <c r="AO37" s="603"/>
      <c r="AQ37" s="673" t="s">
        <v>325</v>
      </c>
      <c r="AR37" s="674"/>
      <c r="AS37" s="674"/>
      <c r="AT37" s="674"/>
      <c r="AU37" s="674"/>
      <c r="AV37" s="674"/>
      <c r="AW37" s="674"/>
      <c r="AX37" s="674"/>
      <c r="AY37" s="675"/>
      <c r="AZ37" s="597">
        <v>6576000</v>
      </c>
      <c r="BA37" s="598"/>
      <c r="BB37" s="598"/>
      <c r="BC37" s="598"/>
      <c r="BD37" s="640"/>
      <c r="BE37" s="640"/>
      <c r="BF37" s="658"/>
      <c r="BG37" s="594" t="s">
        <v>326</v>
      </c>
      <c r="BH37" s="595"/>
      <c r="BI37" s="595"/>
      <c r="BJ37" s="595"/>
      <c r="BK37" s="595"/>
      <c r="BL37" s="595"/>
      <c r="BM37" s="595"/>
      <c r="BN37" s="595"/>
      <c r="BO37" s="595"/>
      <c r="BP37" s="595"/>
      <c r="BQ37" s="595"/>
      <c r="BR37" s="595"/>
      <c r="BS37" s="595"/>
      <c r="BT37" s="595"/>
      <c r="BU37" s="596"/>
      <c r="BV37" s="597">
        <v>-1924668</v>
      </c>
      <c r="BW37" s="598"/>
      <c r="BX37" s="598"/>
      <c r="BY37" s="598"/>
      <c r="BZ37" s="598"/>
      <c r="CA37" s="598"/>
      <c r="CB37" s="617"/>
      <c r="CD37" s="594" t="s">
        <v>327</v>
      </c>
      <c r="CE37" s="595"/>
      <c r="CF37" s="595"/>
      <c r="CG37" s="595"/>
      <c r="CH37" s="595"/>
      <c r="CI37" s="595"/>
      <c r="CJ37" s="595"/>
      <c r="CK37" s="595"/>
      <c r="CL37" s="595"/>
      <c r="CM37" s="595"/>
      <c r="CN37" s="595"/>
      <c r="CO37" s="595"/>
      <c r="CP37" s="595"/>
      <c r="CQ37" s="596"/>
      <c r="CR37" s="597">
        <v>411810</v>
      </c>
      <c r="CS37" s="640"/>
      <c r="CT37" s="640"/>
      <c r="CU37" s="640"/>
      <c r="CV37" s="640"/>
      <c r="CW37" s="640"/>
      <c r="CX37" s="640"/>
      <c r="CY37" s="641"/>
      <c r="CZ37" s="601">
        <v>0.2</v>
      </c>
      <c r="DA37" s="638"/>
      <c r="DB37" s="638"/>
      <c r="DC37" s="642"/>
      <c r="DD37" s="616">
        <v>411810</v>
      </c>
      <c r="DE37" s="640"/>
      <c r="DF37" s="640"/>
      <c r="DG37" s="640"/>
      <c r="DH37" s="640"/>
      <c r="DI37" s="640"/>
      <c r="DJ37" s="640"/>
      <c r="DK37" s="641"/>
      <c r="DL37" s="616">
        <v>194724</v>
      </c>
      <c r="DM37" s="640"/>
      <c r="DN37" s="640"/>
      <c r="DO37" s="640"/>
      <c r="DP37" s="640"/>
      <c r="DQ37" s="640"/>
      <c r="DR37" s="640"/>
      <c r="DS37" s="640"/>
      <c r="DT37" s="640"/>
      <c r="DU37" s="640"/>
      <c r="DV37" s="641"/>
      <c r="DW37" s="601">
        <v>0.1</v>
      </c>
      <c r="DX37" s="638"/>
      <c r="DY37" s="638"/>
      <c r="DZ37" s="638"/>
      <c r="EA37" s="638"/>
      <c r="EB37" s="638"/>
      <c r="EC37" s="639"/>
    </row>
    <row r="38" spans="2:133" ht="11.25" customHeight="1" x14ac:dyDescent="0.2">
      <c r="B38" s="594" t="s">
        <v>328</v>
      </c>
      <c r="C38" s="595"/>
      <c r="D38" s="595"/>
      <c r="E38" s="595"/>
      <c r="F38" s="595"/>
      <c r="G38" s="595"/>
      <c r="H38" s="595"/>
      <c r="I38" s="595"/>
      <c r="J38" s="595"/>
      <c r="K38" s="595"/>
      <c r="L38" s="595"/>
      <c r="M38" s="595"/>
      <c r="N38" s="595"/>
      <c r="O38" s="595"/>
      <c r="P38" s="595"/>
      <c r="Q38" s="596"/>
      <c r="R38" s="597">
        <v>1594458</v>
      </c>
      <c r="S38" s="598"/>
      <c r="T38" s="598"/>
      <c r="U38" s="598"/>
      <c r="V38" s="598"/>
      <c r="W38" s="598"/>
      <c r="X38" s="598"/>
      <c r="Y38" s="599"/>
      <c r="Z38" s="593">
        <v>0.6</v>
      </c>
      <c r="AA38" s="593"/>
      <c r="AB38" s="593"/>
      <c r="AC38" s="593"/>
      <c r="AD38" s="600" t="s">
        <v>126</v>
      </c>
      <c r="AE38" s="600"/>
      <c r="AF38" s="600"/>
      <c r="AG38" s="600"/>
      <c r="AH38" s="600"/>
      <c r="AI38" s="600"/>
      <c r="AJ38" s="600"/>
      <c r="AK38" s="600"/>
      <c r="AL38" s="601" t="s">
        <v>126</v>
      </c>
      <c r="AM38" s="602"/>
      <c r="AN38" s="602"/>
      <c r="AO38" s="603"/>
      <c r="AQ38" s="673" t="s">
        <v>329</v>
      </c>
      <c r="AR38" s="674"/>
      <c r="AS38" s="674"/>
      <c r="AT38" s="674"/>
      <c r="AU38" s="674"/>
      <c r="AV38" s="674"/>
      <c r="AW38" s="674"/>
      <c r="AX38" s="674"/>
      <c r="AY38" s="675"/>
      <c r="AZ38" s="597">
        <v>3713916</v>
      </c>
      <c r="BA38" s="598"/>
      <c r="BB38" s="598"/>
      <c r="BC38" s="598"/>
      <c r="BD38" s="640"/>
      <c r="BE38" s="640"/>
      <c r="BF38" s="658"/>
      <c r="BG38" s="594" t="s">
        <v>330</v>
      </c>
      <c r="BH38" s="595"/>
      <c r="BI38" s="595"/>
      <c r="BJ38" s="595"/>
      <c r="BK38" s="595"/>
      <c r="BL38" s="595"/>
      <c r="BM38" s="595"/>
      <c r="BN38" s="595"/>
      <c r="BO38" s="595"/>
      <c r="BP38" s="595"/>
      <c r="BQ38" s="595"/>
      <c r="BR38" s="595"/>
      <c r="BS38" s="595"/>
      <c r="BT38" s="595"/>
      <c r="BU38" s="596"/>
      <c r="BV38" s="597">
        <v>79316</v>
      </c>
      <c r="BW38" s="598"/>
      <c r="BX38" s="598"/>
      <c r="BY38" s="598"/>
      <c r="BZ38" s="598"/>
      <c r="CA38" s="598"/>
      <c r="CB38" s="617"/>
      <c r="CD38" s="594" t="s">
        <v>331</v>
      </c>
      <c r="CE38" s="595"/>
      <c r="CF38" s="595"/>
      <c r="CG38" s="595"/>
      <c r="CH38" s="595"/>
      <c r="CI38" s="595"/>
      <c r="CJ38" s="595"/>
      <c r="CK38" s="595"/>
      <c r="CL38" s="595"/>
      <c r="CM38" s="595"/>
      <c r="CN38" s="595"/>
      <c r="CO38" s="595"/>
      <c r="CP38" s="595"/>
      <c r="CQ38" s="596"/>
      <c r="CR38" s="597">
        <v>18757519</v>
      </c>
      <c r="CS38" s="598"/>
      <c r="CT38" s="598"/>
      <c r="CU38" s="598"/>
      <c r="CV38" s="598"/>
      <c r="CW38" s="598"/>
      <c r="CX38" s="598"/>
      <c r="CY38" s="599"/>
      <c r="CZ38" s="601">
        <v>7.7</v>
      </c>
      <c r="DA38" s="638"/>
      <c r="DB38" s="638"/>
      <c r="DC38" s="642"/>
      <c r="DD38" s="616">
        <v>16029102</v>
      </c>
      <c r="DE38" s="598"/>
      <c r="DF38" s="598"/>
      <c r="DG38" s="598"/>
      <c r="DH38" s="598"/>
      <c r="DI38" s="598"/>
      <c r="DJ38" s="598"/>
      <c r="DK38" s="599"/>
      <c r="DL38" s="616">
        <v>13286545</v>
      </c>
      <c r="DM38" s="598"/>
      <c r="DN38" s="598"/>
      <c r="DO38" s="598"/>
      <c r="DP38" s="598"/>
      <c r="DQ38" s="598"/>
      <c r="DR38" s="598"/>
      <c r="DS38" s="598"/>
      <c r="DT38" s="598"/>
      <c r="DU38" s="598"/>
      <c r="DV38" s="599"/>
      <c r="DW38" s="601">
        <v>9.9</v>
      </c>
      <c r="DX38" s="638"/>
      <c r="DY38" s="638"/>
      <c r="DZ38" s="638"/>
      <c r="EA38" s="638"/>
      <c r="EB38" s="638"/>
      <c r="EC38" s="639"/>
    </row>
    <row r="39" spans="2:133" ht="11.25" customHeight="1" x14ac:dyDescent="0.2">
      <c r="B39" s="594" t="s">
        <v>332</v>
      </c>
      <c r="C39" s="595"/>
      <c r="D39" s="595"/>
      <c r="E39" s="595"/>
      <c r="F39" s="595"/>
      <c r="G39" s="595"/>
      <c r="H39" s="595"/>
      <c r="I39" s="595"/>
      <c r="J39" s="595"/>
      <c r="K39" s="595"/>
      <c r="L39" s="595"/>
      <c r="M39" s="595"/>
      <c r="N39" s="595"/>
      <c r="O39" s="595"/>
      <c r="P39" s="595"/>
      <c r="Q39" s="596"/>
      <c r="R39" s="597">
        <v>9180578</v>
      </c>
      <c r="S39" s="598"/>
      <c r="T39" s="598"/>
      <c r="U39" s="598"/>
      <c r="V39" s="598"/>
      <c r="W39" s="598"/>
      <c r="X39" s="598"/>
      <c r="Y39" s="599"/>
      <c r="Z39" s="593">
        <v>3.6</v>
      </c>
      <c r="AA39" s="593"/>
      <c r="AB39" s="593"/>
      <c r="AC39" s="593"/>
      <c r="AD39" s="600">
        <v>1859563</v>
      </c>
      <c r="AE39" s="600"/>
      <c r="AF39" s="600"/>
      <c r="AG39" s="600"/>
      <c r="AH39" s="600"/>
      <c r="AI39" s="600"/>
      <c r="AJ39" s="600"/>
      <c r="AK39" s="600"/>
      <c r="AL39" s="601">
        <v>1.5</v>
      </c>
      <c r="AM39" s="602"/>
      <c r="AN39" s="602"/>
      <c r="AO39" s="603"/>
      <c r="AQ39" s="673" t="s">
        <v>333</v>
      </c>
      <c r="AR39" s="674"/>
      <c r="AS39" s="674"/>
      <c r="AT39" s="674"/>
      <c r="AU39" s="674"/>
      <c r="AV39" s="674"/>
      <c r="AW39" s="674"/>
      <c r="AX39" s="674"/>
      <c r="AY39" s="675"/>
      <c r="AZ39" s="597">
        <v>198700</v>
      </c>
      <c r="BA39" s="598"/>
      <c r="BB39" s="598"/>
      <c r="BC39" s="598"/>
      <c r="BD39" s="640"/>
      <c r="BE39" s="640"/>
      <c r="BF39" s="658"/>
      <c r="BG39" s="594" t="s">
        <v>334</v>
      </c>
      <c r="BH39" s="595"/>
      <c r="BI39" s="595"/>
      <c r="BJ39" s="595"/>
      <c r="BK39" s="595"/>
      <c r="BL39" s="595"/>
      <c r="BM39" s="595"/>
      <c r="BN39" s="595"/>
      <c r="BO39" s="595"/>
      <c r="BP39" s="595"/>
      <c r="BQ39" s="595"/>
      <c r="BR39" s="595"/>
      <c r="BS39" s="595"/>
      <c r="BT39" s="595"/>
      <c r="BU39" s="596"/>
      <c r="BV39" s="597">
        <v>113676</v>
      </c>
      <c r="BW39" s="598"/>
      <c r="BX39" s="598"/>
      <c r="BY39" s="598"/>
      <c r="BZ39" s="598"/>
      <c r="CA39" s="598"/>
      <c r="CB39" s="617"/>
      <c r="CD39" s="594" t="s">
        <v>335</v>
      </c>
      <c r="CE39" s="595"/>
      <c r="CF39" s="595"/>
      <c r="CG39" s="595"/>
      <c r="CH39" s="595"/>
      <c r="CI39" s="595"/>
      <c r="CJ39" s="595"/>
      <c r="CK39" s="595"/>
      <c r="CL39" s="595"/>
      <c r="CM39" s="595"/>
      <c r="CN39" s="595"/>
      <c r="CO39" s="595"/>
      <c r="CP39" s="595"/>
      <c r="CQ39" s="596"/>
      <c r="CR39" s="597">
        <v>3138454</v>
      </c>
      <c r="CS39" s="640"/>
      <c r="CT39" s="640"/>
      <c r="CU39" s="640"/>
      <c r="CV39" s="640"/>
      <c r="CW39" s="640"/>
      <c r="CX39" s="640"/>
      <c r="CY39" s="641"/>
      <c r="CZ39" s="601">
        <v>1.3</v>
      </c>
      <c r="DA39" s="638"/>
      <c r="DB39" s="638"/>
      <c r="DC39" s="642"/>
      <c r="DD39" s="616">
        <v>3051803</v>
      </c>
      <c r="DE39" s="640"/>
      <c r="DF39" s="640"/>
      <c r="DG39" s="640"/>
      <c r="DH39" s="640"/>
      <c r="DI39" s="640"/>
      <c r="DJ39" s="640"/>
      <c r="DK39" s="641"/>
      <c r="DL39" s="616" t="s">
        <v>126</v>
      </c>
      <c r="DM39" s="640"/>
      <c r="DN39" s="640"/>
      <c r="DO39" s="640"/>
      <c r="DP39" s="640"/>
      <c r="DQ39" s="640"/>
      <c r="DR39" s="640"/>
      <c r="DS39" s="640"/>
      <c r="DT39" s="640"/>
      <c r="DU39" s="640"/>
      <c r="DV39" s="641"/>
      <c r="DW39" s="601" t="s">
        <v>126</v>
      </c>
      <c r="DX39" s="638"/>
      <c r="DY39" s="638"/>
      <c r="DZ39" s="638"/>
      <c r="EA39" s="638"/>
      <c r="EB39" s="638"/>
      <c r="EC39" s="639"/>
    </row>
    <row r="40" spans="2:133" ht="11.25" customHeight="1" x14ac:dyDescent="0.2">
      <c r="B40" s="594" t="s">
        <v>336</v>
      </c>
      <c r="C40" s="595"/>
      <c r="D40" s="595"/>
      <c r="E40" s="595"/>
      <c r="F40" s="595"/>
      <c r="G40" s="595"/>
      <c r="H40" s="595"/>
      <c r="I40" s="595"/>
      <c r="J40" s="595"/>
      <c r="K40" s="595"/>
      <c r="L40" s="595"/>
      <c r="M40" s="595"/>
      <c r="N40" s="595"/>
      <c r="O40" s="595"/>
      <c r="P40" s="595"/>
      <c r="Q40" s="596"/>
      <c r="R40" s="597">
        <v>17262300</v>
      </c>
      <c r="S40" s="598"/>
      <c r="T40" s="598"/>
      <c r="U40" s="598"/>
      <c r="V40" s="598"/>
      <c r="W40" s="598"/>
      <c r="X40" s="598"/>
      <c r="Y40" s="599"/>
      <c r="Z40" s="593">
        <v>6.8</v>
      </c>
      <c r="AA40" s="593"/>
      <c r="AB40" s="593"/>
      <c r="AC40" s="593"/>
      <c r="AD40" s="600" t="s">
        <v>126</v>
      </c>
      <c r="AE40" s="600"/>
      <c r="AF40" s="600"/>
      <c r="AG40" s="600"/>
      <c r="AH40" s="600"/>
      <c r="AI40" s="600"/>
      <c r="AJ40" s="600"/>
      <c r="AK40" s="600"/>
      <c r="AL40" s="601" t="s">
        <v>126</v>
      </c>
      <c r="AM40" s="602"/>
      <c r="AN40" s="602"/>
      <c r="AO40" s="603"/>
      <c r="AQ40" s="673" t="s">
        <v>337</v>
      </c>
      <c r="AR40" s="674"/>
      <c r="AS40" s="674"/>
      <c r="AT40" s="674"/>
      <c r="AU40" s="674"/>
      <c r="AV40" s="674"/>
      <c r="AW40" s="674"/>
      <c r="AX40" s="674"/>
      <c r="AY40" s="675"/>
      <c r="AZ40" s="597">
        <v>125894</v>
      </c>
      <c r="BA40" s="598"/>
      <c r="BB40" s="598"/>
      <c r="BC40" s="598"/>
      <c r="BD40" s="640"/>
      <c r="BE40" s="640"/>
      <c r="BF40" s="658"/>
      <c r="BG40" s="650" t="s">
        <v>338</v>
      </c>
      <c r="BH40" s="651"/>
      <c r="BI40" s="651"/>
      <c r="BJ40" s="651"/>
      <c r="BK40" s="651"/>
      <c r="BL40" s="345"/>
      <c r="BM40" s="595" t="s">
        <v>339</v>
      </c>
      <c r="BN40" s="595"/>
      <c r="BO40" s="595"/>
      <c r="BP40" s="595"/>
      <c r="BQ40" s="595"/>
      <c r="BR40" s="595"/>
      <c r="BS40" s="595"/>
      <c r="BT40" s="595"/>
      <c r="BU40" s="596"/>
      <c r="BV40" s="597">
        <v>94</v>
      </c>
      <c r="BW40" s="598"/>
      <c r="BX40" s="598"/>
      <c r="BY40" s="598"/>
      <c r="BZ40" s="598"/>
      <c r="CA40" s="598"/>
      <c r="CB40" s="617"/>
      <c r="CD40" s="594" t="s">
        <v>340</v>
      </c>
      <c r="CE40" s="595"/>
      <c r="CF40" s="595"/>
      <c r="CG40" s="595"/>
      <c r="CH40" s="595"/>
      <c r="CI40" s="595"/>
      <c r="CJ40" s="595"/>
      <c r="CK40" s="595"/>
      <c r="CL40" s="595"/>
      <c r="CM40" s="595"/>
      <c r="CN40" s="595"/>
      <c r="CO40" s="595"/>
      <c r="CP40" s="595"/>
      <c r="CQ40" s="596"/>
      <c r="CR40" s="597">
        <v>4145316</v>
      </c>
      <c r="CS40" s="598"/>
      <c r="CT40" s="598"/>
      <c r="CU40" s="598"/>
      <c r="CV40" s="598"/>
      <c r="CW40" s="598"/>
      <c r="CX40" s="598"/>
      <c r="CY40" s="599"/>
      <c r="CZ40" s="601">
        <v>1.7</v>
      </c>
      <c r="DA40" s="638"/>
      <c r="DB40" s="638"/>
      <c r="DC40" s="642"/>
      <c r="DD40" s="616">
        <v>1382605</v>
      </c>
      <c r="DE40" s="598"/>
      <c r="DF40" s="598"/>
      <c r="DG40" s="598"/>
      <c r="DH40" s="598"/>
      <c r="DI40" s="598"/>
      <c r="DJ40" s="598"/>
      <c r="DK40" s="599"/>
      <c r="DL40" s="616">
        <v>856388</v>
      </c>
      <c r="DM40" s="598"/>
      <c r="DN40" s="598"/>
      <c r="DO40" s="598"/>
      <c r="DP40" s="598"/>
      <c r="DQ40" s="598"/>
      <c r="DR40" s="598"/>
      <c r="DS40" s="598"/>
      <c r="DT40" s="598"/>
      <c r="DU40" s="598"/>
      <c r="DV40" s="599"/>
      <c r="DW40" s="601">
        <v>0.6</v>
      </c>
      <c r="DX40" s="638"/>
      <c r="DY40" s="638"/>
      <c r="DZ40" s="638"/>
      <c r="EA40" s="638"/>
      <c r="EB40" s="638"/>
      <c r="EC40" s="639"/>
    </row>
    <row r="41" spans="2:133" ht="11.25" customHeight="1" x14ac:dyDescent="0.2">
      <c r="B41" s="594" t="s">
        <v>341</v>
      </c>
      <c r="C41" s="595"/>
      <c r="D41" s="595"/>
      <c r="E41" s="595"/>
      <c r="F41" s="595"/>
      <c r="G41" s="595"/>
      <c r="H41" s="595"/>
      <c r="I41" s="595"/>
      <c r="J41" s="595"/>
      <c r="K41" s="595"/>
      <c r="L41" s="595"/>
      <c r="M41" s="595"/>
      <c r="N41" s="595"/>
      <c r="O41" s="595"/>
      <c r="P41" s="595"/>
      <c r="Q41" s="596"/>
      <c r="R41" s="597" t="s">
        <v>126</v>
      </c>
      <c r="S41" s="598"/>
      <c r="T41" s="598"/>
      <c r="U41" s="598"/>
      <c r="V41" s="598"/>
      <c r="W41" s="598"/>
      <c r="X41" s="598"/>
      <c r="Y41" s="599"/>
      <c r="Z41" s="593" t="s">
        <v>126</v>
      </c>
      <c r="AA41" s="593"/>
      <c r="AB41" s="593"/>
      <c r="AC41" s="593"/>
      <c r="AD41" s="600" t="s">
        <v>126</v>
      </c>
      <c r="AE41" s="600"/>
      <c r="AF41" s="600"/>
      <c r="AG41" s="600"/>
      <c r="AH41" s="600"/>
      <c r="AI41" s="600"/>
      <c r="AJ41" s="600"/>
      <c r="AK41" s="600"/>
      <c r="AL41" s="601" t="s">
        <v>126</v>
      </c>
      <c r="AM41" s="602"/>
      <c r="AN41" s="602"/>
      <c r="AO41" s="603"/>
      <c r="AQ41" s="673" t="s">
        <v>342</v>
      </c>
      <c r="AR41" s="674"/>
      <c r="AS41" s="674"/>
      <c r="AT41" s="674"/>
      <c r="AU41" s="674"/>
      <c r="AV41" s="674"/>
      <c r="AW41" s="674"/>
      <c r="AX41" s="674"/>
      <c r="AY41" s="675"/>
      <c r="AZ41" s="597">
        <v>4928770</v>
      </c>
      <c r="BA41" s="598"/>
      <c r="BB41" s="598"/>
      <c r="BC41" s="598"/>
      <c r="BD41" s="640"/>
      <c r="BE41" s="640"/>
      <c r="BF41" s="658"/>
      <c r="BG41" s="650"/>
      <c r="BH41" s="651"/>
      <c r="BI41" s="651"/>
      <c r="BJ41" s="651"/>
      <c r="BK41" s="651"/>
      <c r="BL41" s="345"/>
      <c r="BM41" s="595" t="s">
        <v>343</v>
      </c>
      <c r="BN41" s="595"/>
      <c r="BO41" s="595"/>
      <c r="BP41" s="595"/>
      <c r="BQ41" s="595"/>
      <c r="BR41" s="595"/>
      <c r="BS41" s="595"/>
      <c r="BT41" s="595"/>
      <c r="BU41" s="596"/>
      <c r="BV41" s="597" t="s">
        <v>126</v>
      </c>
      <c r="BW41" s="598"/>
      <c r="BX41" s="598"/>
      <c r="BY41" s="598"/>
      <c r="BZ41" s="598"/>
      <c r="CA41" s="598"/>
      <c r="CB41" s="617"/>
      <c r="CD41" s="594" t="s">
        <v>344</v>
      </c>
      <c r="CE41" s="595"/>
      <c r="CF41" s="595"/>
      <c r="CG41" s="595"/>
      <c r="CH41" s="595"/>
      <c r="CI41" s="595"/>
      <c r="CJ41" s="595"/>
      <c r="CK41" s="595"/>
      <c r="CL41" s="595"/>
      <c r="CM41" s="595"/>
      <c r="CN41" s="595"/>
      <c r="CO41" s="595"/>
      <c r="CP41" s="595"/>
      <c r="CQ41" s="596"/>
      <c r="CR41" s="597" t="s">
        <v>126</v>
      </c>
      <c r="CS41" s="640"/>
      <c r="CT41" s="640"/>
      <c r="CU41" s="640"/>
      <c r="CV41" s="640"/>
      <c r="CW41" s="640"/>
      <c r="CX41" s="640"/>
      <c r="CY41" s="641"/>
      <c r="CZ41" s="601" t="s">
        <v>126</v>
      </c>
      <c r="DA41" s="638"/>
      <c r="DB41" s="638"/>
      <c r="DC41" s="642"/>
      <c r="DD41" s="616" t="s">
        <v>126</v>
      </c>
      <c r="DE41" s="640"/>
      <c r="DF41" s="640"/>
      <c r="DG41" s="640"/>
      <c r="DH41" s="640"/>
      <c r="DI41" s="640"/>
      <c r="DJ41" s="640"/>
      <c r="DK41" s="641"/>
      <c r="DL41" s="679"/>
      <c r="DM41" s="680"/>
      <c r="DN41" s="680"/>
      <c r="DO41" s="680"/>
      <c r="DP41" s="680"/>
      <c r="DQ41" s="680"/>
      <c r="DR41" s="680"/>
      <c r="DS41" s="680"/>
      <c r="DT41" s="680"/>
      <c r="DU41" s="680"/>
      <c r="DV41" s="681"/>
      <c r="DW41" s="676"/>
      <c r="DX41" s="677"/>
      <c r="DY41" s="677"/>
      <c r="DZ41" s="677"/>
      <c r="EA41" s="677"/>
      <c r="EB41" s="677"/>
      <c r="EC41" s="678"/>
    </row>
    <row r="42" spans="2:133" ht="11.25" customHeight="1" x14ac:dyDescent="0.2">
      <c r="B42" s="594" t="s">
        <v>345</v>
      </c>
      <c r="C42" s="595"/>
      <c r="D42" s="595"/>
      <c r="E42" s="595"/>
      <c r="F42" s="595"/>
      <c r="G42" s="595"/>
      <c r="H42" s="595"/>
      <c r="I42" s="595"/>
      <c r="J42" s="595"/>
      <c r="K42" s="595"/>
      <c r="L42" s="595"/>
      <c r="M42" s="595"/>
      <c r="N42" s="595"/>
      <c r="O42" s="595"/>
      <c r="P42" s="595"/>
      <c r="Q42" s="596"/>
      <c r="R42" s="597" t="s">
        <v>126</v>
      </c>
      <c r="S42" s="598"/>
      <c r="T42" s="598"/>
      <c r="U42" s="598"/>
      <c r="V42" s="598"/>
      <c r="W42" s="598"/>
      <c r="X42" s="598"/>
      <c r="Y42" s="599"/>
      <c r="Z42" s="593" t="s">
        <v>126</v>
      </c>
      <c r="AA42" s="593"/>
      <c r="AB42" s="593"/>
      <c r="AC42" s="593"/>
      <c r="AD42" s="600" t="s">
        <v>126</v>
      </c>
      <c r="AE42" s="600"/>
      <c r="AF42" s="600"/>
      <c r="AG42" s="600"/>
      <c r="AH42" s="600"/>
      <c r="AI42" s="600"/>
      <c r="AJ42" s="600"/>
      <c r="AK42" s="600"/>
      <c r="AL42" s="601" t="s">
        <v>126</v>
      </c>
      <c r="AM42" s="602"/>
      <c r="AN42" s="602"/>
      <c r="AO42" s="603"/>
      <c r="AQ42" s="685" t="s">
        <v>346</v>
      </c>
      <c r="AR42" s="686"/>
      <c r="AS42" s="686"/>
      <c r="AT42" s="686"/>
      <c r="AU42" s="686"/>
      <c r="AV42" s="686"/>
      <c r="AW42" s="686"/>
      <c r="AX42" s="686"/>
      <c r="AY42" s="687"/>
      <c r="AZ42" s="682">
        <v>13612255</v>
      </c>
      <c r="BA42" s="683"/>
      <c r="BB42" s="683"/>
      <c r="BC42" s="683"/>
      <c r="BD42" s="660"/>
      <c r="BE42" s="660"/>
      <c r="BF42" s="662"/>
      <c r="BG42" s="652"/>
      <c r="BH42" s="653"/>
      <c r="BI42" s="653"/>
      <c r="BJ42" s="653"/>
      <c r="BK42" s="653"/>
      <c r="BL42" s="346"/>
      <c r="BM42" s="624" t="s">
        <v>347</v>
      </c>
      <c r="BN42" s="624"/>
      <c r="BO42" s="624"/>
      <c r="BP42" s="624"/>
      <c r="BQ42" s="624"/>
      <c r="BR42" s="624"/>
      <c r="BS42" s="624"/>
      <c r="BT42" s="624"/>
      <c r="BU42" s="625"/>
      <c r="BV42" s="682">
        <v>304</v>
      </c>
      <c r="BW42" s="683"/>
      <c r="BX42" s="683"/>
      <c r="BY42" s="683"/>
      <c r="BZ42" s="683"/>
      <c r="CA42" s="683"/>
      <c r="CB42" s="684"/>
      <c r="CD42" s="594" t="s">
        <v>348</v>
      </c>
      <c r="CE42" s="595"/>
      <c r="CF42" s="595"/>
      <c r="CG42" s="595"/>
      <c r="CH42" s="595"/>
      <c r="CI42" s="595"/>
      <c r="CJ42" s="595"/>
      <c r="CK42" s="595"/>
      <c r="CL42" s="595"/>
      <c r="CM42" s="595"/>
      <c r="CN42" s="595"/>
      <c r="CO42" s="595"/>
      <c r="CP42" s="595"/>
      <c r="CQ42" s="596"/>
      <c r="CR42" s="597">
        <v>13438755</v>
      </c>
      <c r="CS42" s="640"/>
      <c r="CT42" s="640"/>
      <c r="CU42" s="640"/>
      <c r="CV42" s="640"/>
      <c r="CW42" s="640"/>
      <c r="CX42" s="640"/>
      <c r="CY42" s="641"/>
      <c r="CZ42" s="601">
        <v>5.5</v>
      </c>
      <c r="DA42" s="638"/>
      <c r="DB42" s="638"/>
      <c r="DC42" s="642"/>
      <c r="DD42" s="616">
        <v>3124852</v>
      </c>
      <c r="DE42" s="640"/>
      <c r="DF42" s="640"/>
      <c r="DG42" s="640"/>
      <c r="DH42" s="640"/>
      <c r="DI42" s="640"/>
      <c r="DJ42" s="640"/>
      <c r="DK42" s="641"/>
      <c r="DL42" s="679"/>
      <c r="DM42" s="680"/>
      <c r="DN42" s="680"/>
      <c r="DO42" s="680"/>
      <c r="DP42" s="680"/>
      <c r="DQ42" s="680"/>
      <c r="DR42" s="680"/>
      <c r="DS42" s="680"/>
      <c r="DT42" s="680"/>
      <c r="DU42" s="680"/>
      <c r="DV42" s="681"/>
      <c r="DW42" s="676"/>
      <c r="DX42" s="677"/>
      <c r="DY42" s="677"/>
      <c r="DZ42" s="677"/>
      <c r="EA42" s="677"/>
      <c r="EB42" s="677"/>
      <c r="EC42" s="678"/>
    </row>
    <row r="43" spans="2:133" ht="11.25" customHeight="1" x14ac:dyDescent="0.2">
      <c r="B43" s="594" t="s">
        <v>349</v>
      </c>
      <c r="C43" s="595"/>
      <c r="D43" s="595"/>
      <c r="E43" s="595"/>
      <c r="F43" s="595"/>
      <c r="G43" s="595"/>
      <c r="H43" s="595"/>
      <c r="I43" s="595"/>
      <c r="J43" s="595"/>
      <c r="K43" s="595"/>
      <c r="L43" s="595"/>
      <c r="M43" s="595"/>
      <c r="N43" s="595"/>
      <c r="O43" s="595"/>
      <c r="P43" s="595"/>
      <c r="Q43" s="596"/>
      <c r="R43" s="597">
        <v>9899600</v>
      </c>
      <c r="S43" s="598"/>
      <c r="T43" s="598"/>
      <c r="U43" s="598"/>
      <c r="V43" s="598"/>
      <c r="W43" s="598"/>
      <c r="X43" s="598"/>
      <c r="Y43" s="599"/>
      <c r="Z43" s="593">
        <v>3.9</v>
      </c>
      <c r="AA43" s="593"/>
      <c r="AB43" s="593"/>
      <c r="AC43" s="593"/>
      <c r="AD43" s="600" t="s">
        <v>126</v>
      </c>
      <c r="AE43" s="600"/>
      <c r="AF43" s="600"/>
      <c r="AG43" s="600"/>
      <c r="AH43" s="600"/>
      <c r="AI43" s="600"/>
      <c r="AJ43" s="600"/>
      <c r="AK43" s="600"/>
      <c r="AL43" s="601" t="s">
        <v>126</v>
      </c>
      <c r="AM43" s="602"/>
      <c r="AN43" s="602"/>
      <c r="AO43" s="603"/>
      <c r="CD43" s="594" t="s">
        <v>350</v>
      </c>
      <c r="CE43" s="595"/>
      <c r="CF43" s="595"/>
      <c r="CG43" s="595"/>
      <c r="CH43" s="595"/>
      <c r="CI43" s="595"/>
      <c r="CJ43" s="595"/>
      <c r="CK43" s="595"/>
      <c r="CL43" s="595"/>
      <c r="CM43" s="595"/>
      <c r="CN43" s="595"/>
      <c r="CO43" s="595"/>
      <c r="CP43" s="595"/>
      <c r="CQ43" s="596"/>
      <c r="CR43" s="597">
        <v>1117284</v>
      </c>
      <c r="CS43" s="640"/>
      <c r="CT43" s="640"/>
      <c r="CU43" s="640"/>
      <c r="CV43" s="640"/>
      <c r="CW43" s="640"/>
      <c r="CX43" s="640"/>
      <c r="CY43" s="641"/>
      <c r="CZ43" s="601">
        <v>0.5</v>
      </c>
      <c r="DA43" s="638"/>
      <c r="DB43" s="638"/>
      <c r="DC43" s="642"/>
      <c r="DD43" s="616">
        <v>1117265</v>
      </c>
      <c r="DE43" s="640"/>
      <c r="DF43" s="640"/>
      <c r="DG43" s="640"/>
      <c r="DH43" s="640"/>
      <c r="DI43" s="640"/>
      <c r="DJ43" s="640"/>
      <c r="DK43" s="641"/>
      <c r="DL43" s="679"/>
      <c r="DM43" s="680"/>
      <c r="DN43" s="680"/>
      <c r="DO43" s="680"/>
      <c r="DP43" s="680"/>
      <c r="DQ43" s="680"/>
      <c r="DR43" s="680"/>
      <c r="DS43" s="680"/>
      <c r="DT43" s="680"/>
      <c r="DU43" s="680"/>
      <c r="DV43" s="681"/>
      <c r="DW43" s="676"/>
      <c r="DX43" s="677"/>
      <c r="DY43" s="677"/>
      <c r="DZ43" s="677"/>
      <c r="EA43" s="677"/>
      <c r="EB43" s="677"/>
      <c r="EC43" s="678"/>
    </row>
    <row r="44" spans="2:133" ht="11.25" customHeight="1" x14ac:dyDescent="0.2">
      <c r="B44" s="623" t="s">
        <v>351</v>
      </c>
      <c r="C44" s="624"/>
      <c r="D44" s="624"/>
      <c r="E44" s="624"/>
      <c r="F44" s="624"/>
      <c r="G44" s="624"/>
      <c r="H44" s="624"/>
      <c r="I44" s="624"/>
      <c r="J44" s="624"/>
      <c r="K44" s="624"/>
      <c r="L44" s="624"/>
      <c r="M44" s="624"/>
      <c r="N44" s="624"/>
      <c r="O44" s="624"/>
      <c r="P44" s="624"/>
      <c r="Q44" s="625"/>
      <c r="R44" s="682">
        <v>253140520</v>
      </c>
      <c r="S44" s="683"/>
      <c r="T44" s="683"/>
      <c r="U44" s="683"/>
      <c r="V44" s="683"/>
      <c r="W44" s="683"/>
      <c r="X44" s="683"/>
      <c r="Y44" s="688"/>
      <c r="Z44" s="689">
        <v>100</v>
      </c>
      <c r="AA44" s="689"/>
      <c r="AB44" s="689"/>
      <c r="AC44" s="689"/>
      <c r="AD44" s="690">
        <v>124443909</v>
      </c>
      <c r="AE44" s="690"/>
      <c r="AF44" s="690"/>
      <c r="AG44" s="690"/>
      <c r="AH44" s="690"/>
      <c r="AI44" s="690"/>
      <c r="AJ44" s="690"/>
      <c r="AK44" s="690"/>
      <c r="AL44" s="691">
        <v>100</v>
      </c>
      <c r="AM44" s="661"/>
      <c r="AN44" s="661"/>
      <c r="AO44" s="692"/>
      <c r="CD44" s="663" t="s">
        <v>298</v>
      </c>
      <c r="CE44" s="664"/>
      <c r="CF44" s="594" t="s">
        <v>352</v>
      </c>
      <c r="CG44" s="595"/>
      <c r="CH44" s="595"/>
      <c r="CI44" s="595"/>
      <c r="CJ44" s="595"/>
      <c r="CK44" s="595"/>
      <c r="CL44" s="595"/>
      <c r="CM44" s="595"/>
      <c r="CN44" s="595"/>
      <c r="CO44" s="595"/>
      <c r="CP44" s="595"/>
      <c r="CQ44" s="596"/>
      <c r="CR44" s="597">
        <v>13438755</v>
      </c>
      <c r="CS44" s="598"/>
      <c r="CT44" s="598"/>
      <c r="CU44" s="598"/>
      <c r="CV44" s="598"/>
      <c r="CW44" s="598"/>
      <c r="CX44" s="598"/>
      <c r="CY44" s="599"/>
      <c r="CZ44" s="601">
        <v>5.5</v>
      </c>
      <c r="DA44" s="602"/>
      <c r="DB44" s="602"/>
      <c r="DC44" s="619"/>
      <c r="DD44" s="616">
        <v>3124852</v>
      </c>
      <c r="DE44" s="598"/>
      <c r="DF44" s="598"/>
      <c r="DG44" s="598"/>
      <c r="DH44" s="598"/>
      <c r="DI44" s="598"/>
      <c r="DJ44" s="598"/>
      <c r="DK44" s="599"/>
      <c r="DL44" s="679"/>
      <c r="DM44" s="680"/>
      <c r="DN44" s="680"/>
      <c r="DO44" s="680"/>
      <c r="DP44" s="680"/>
      <c r="DQ44" s="680"/>
      <c r="DR44" s="680"/>
      <c r="DS44" s="680"/>
      <c r="DT44" s="680"/>
      <c r="DU44" s="680"/>
      <c r="DV44" s="681"/>
      <c r="DW44" s="676"/>
      <c r="DX44" s="677"/>
      <c r="DY44" s="677"/>
      <c r="DZ44" s="677"/>
      <c r="EA44" s="677"/>
      <c r="EB44" s="677"/>
      <c r="EC44" s="678"/>
    </row>
    <row r="45" spans="2:133" ht="11.25" customHeight="1" x14ac:dyDescent="0.2">
      <c r="CD45" s="665"/>
      <c r="CE45" s="666"/>
      <c r="CF45" s="594" t="s">
        <v>353</v>
      </c>
      <c r="CG45" s="595"/>
      <c r="CH45" s="595"/>
      <c r="CI45" s="595"/>
      <c r="CJ45" s="595"/>
      <c r="CK45" s="595"/>
      <c r="CL45" s="595"/>
      <c r="CM45" s="595"/>
      <c r="CN45" s="595"/>
      <c r="CO45" s="595"/>
      <c r="CP45" s="595"/>
      <c r="CQ45" s="596"/>
      <c r="CR45" s="597">
        <v>6286615</v>
      </c>
      <c r="CS45" s="640"/>
      <c r="CT45" s="640"/>
      <c r="CU45" s="640"/>
      <c r="CV45" s="640"/>
      <c r="CW45" s="640"/>
      <c r="CX45" s="640"/>
      <c r="CY45" s="641"/>
      <c r="CZ45" s="601">
        <v>2.6</v>
      </c>
      <c r="DA45" s="638"/>
      <c r="DB45" s="638"/>
      <c r="DC45" s="642"/>
      <c r="DD45" s="616">
        <v>152922</v>
      </c>
      <c r="DE45" s="640"/>
      <c r="DF45" s="640"/>
      <c r="DG45" s="640"/>
      <c r="DH45" s="640"/>
      <c r="DI45" s="640"/>
      <c r="DJ45" s="640"/>
      <c r="DK45" s="641"/>
      <c r="DL45" s="679"/>
      <c r="DM45" s="680"/>
      <c r="DN45" s="680"/>
      <c r="DO45" s="680"/>
      <c r="DP45" s="680"/>
      <c r="DQ45" s="680"/>
      <c r="DR45" s="680"/>
      <c r="DS45" s="680"/>
      <c r="DT45" s="680"/>
      <c r="DU45" s="680"/>
      <c r="DV45" s="681"/>
      <c r="DW45" s="676"/>
      <c r="DX45" s="677"/>
      <c r="DY45" s="677"/>
      <c r="DZ45" s="677"/>
      <c r="EA45" s="677"/>
      <c r="EB45" s="677"/>
      <c r="EC45" s="678"/>
    </row>
    <row r="46" spans="2:133" ht="11.25" customHeight="1" x14ac:dyDescent="0.2">
      <c r="B46" s="205" t="s">
        <v>354</v>
      </c>
      <c r="CD46" s="665"/>
      <c r="CE46" s="666"/>
      <c r="CF46" s="594" t="s">
        <v>355</v>
      </c>
      <c r="CG46" s="595"/>
      <c r="CH46" s="595"/>
      <c r="CI46" s="595"/>
      <c r="CJ46" s="595"/>
      <c r="CK46" s="595"/>
      <c r="CL46" s="595"/>
      <c r="CM46" s="595"/>
      <c r="CN46" s="595"/>
      <c r="CO46" s="595"/>
      <c r="CP46" s="595"/>
      <c r="CQ46" s="596"/>
      <c r="CR46" s="597">
        <v>7080683</v>
      </c>
      <c r="CS46" s="598"/>
      <c r="CT46" s="598"/>
      <c r="CU46" s="598"/>
      <c r="CV46" s="598"/>
      <c r="CW46" s="598"/>
      <c r="CX46" s="598"/>
      <c r="CY46" s="599"/>
      <c r="CZ46" s="601">
        <v>2.9</v>
      </c>
      <c r="DA46" s="602"/>
      <c r="DB46" s="602"/>
      <c r="DC46" s="619"/>
      <c r="DD46" s="616">
        <v>2958782</v>
      </c>
      <c r="DE46" s="598"/>
      <c r="DF46" s="598"/>
      <c r="DG46" s="598"/>
      <c r="DH46" s="598"/>
      <c r="DI46" s="598"/>
      <c r="DJ46" s="598"/>
      <c r="DK46" s="599"/>
      <c r="DL46" s="679"/>
      <c r="DM46" s="680"/>
      <c r="DN46" s="680"/>
      <c r="DO46" s="680"/>
      <c r="DP46" s="680"/>
      <c r="DQ46" s="680"/>
      <c r="DR46" s="680"/>
      <c r="DS46" s="680"/>
      <c r="DT46" s="680"/>
      <c r="DU46" s="680"/>
      <c r="DV46" s="681"/>
      <c r="DW46" s="676"/>
      <c r="DX46" s="677"/>
      <c r="DY46" s="677"/>
      <c r="DZ46" s="677"/>
      <c r="EA46" s="677"/>
      <c r="EB46" s="677"/>
      <c r="EC46" s="678"/>
    </row>
    <row r="47" spans="2:133" ht="11.25" customHeight="1" x14ac:dyDescent="0.2">
      <c r="B47" s="693" t="s">
        <v>356</v>
      </c>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3"/>
      <c r="AY47" s="693"/>
      <c r="AZ47" s="693"/>
      <c r="BA47" s="693"/>
      <c r="BB47" s="693"/>
      <c r="BC47" s="693"/>
      <c r="BD47" s="693"/>
      <c r="BE47" s="693"/>
      <c r="BF47" s="693"/>
      <c r="BG47" s="693"/>
      <c r="BH47" s="693"/>
      <c r="BI47" s="693"/>
      <c r="BJ47" s="693"/>
      <c r="BK47" s="693"/>
      <c r="BL47" s="693"/>
      <c r="BM47" s="693"/>
      <c r="BN47" s="693"/>
      <c r="BO47" s="693"/>
      <c r="BP47" s="693"/>
      <c r="BQ47" s="693"/>
      <c r="BR47" s="693"/>
      <c r="BS47" s="693"/>
      <c r="BT47" s="693"/>
      <c r="BU47" s="693"/>
      <c r="BV47" s="693"/>
      <c r="BW47" s="693"/>
      <c r="BX47" s="693"/>
      <c r="BY47" s="693"/>
      <c r="BZ47" s="693"/>
      <c r="CA47" s="693"/>
      <c r="CB47" s="693"/>
      <c r="CD47" s="665"/>
      <c r="CE47" s="666"/>
      <c r="CF47" s="594" t="s">
        <v>357</v>
      </c>
      <c r="CG47" s="595"/>
      <c r="CH47" s="595"/>
      <c r="CI47" s="595"/>
      <c r="CJ47" s="595"/>
      <c r="CK47" s="595"/>
      <c r="CL47" s="595"/>
      <c r="CM47" s="595"/>
      <c r="CN47" s="595"/>
      <c r="CO47" s="595"/>
      <c r="CP47" s="595"/>
      <c r="CQ47" s="596"/>
      <c r="CR47" s="597" t="s">
        <v>126</v>
      </c>
      <c r="CS47" s="640"/>
      <c r="CT47" s="640"/>
      <c r="CU47" s="640"/>
      <c r="CV47" s="640"/>
      <c r="CW47" s="640"/>
      <c r="CX47" s="640"/>
      <c r="CY47" s="641"/>
      <c r="CZ47" s="601" t="s">
        <v>126</v>
      </c>
      <c r="DA47" s="638"/>
      <c r="DB47" s="638"/>
      <c r="DC47" s="642"/>
      <c r="DD47" s="616" t="s">
        <v>126</v>
      </c>
      <c r="DE47" s="640"/>
      <c r="DF47" s="640"/>
      <c r="DG47" s="640"/>
      <c r="DH47" s="640"/>
      <c r="DI47" s="640"/>
      <c r="DJ47" s="640"/>
      <c r="DK47" s="641"/>
      <c r="DL47" s="679"/>
      <c r="DM47" s="680"/>
      <c r="DN47" s="680"/>
      <c r="DO47" s="680"/>
      <c r="DP47" s="680"/>
      <c r="DQ47" s="680"/>
      <c r="DR47" s="680"/>
      <c r="DS47" s="680"/>
      <c r="DT47" s="680"/>
      <c r="DU47" s="680"/>
      <c r="DV47" s="681"/>
      <c r="DW47" s="676"/>
      <c r="DX47" s="677"/>
      <c r="DY47" s="677"/>
      <c r="DZ47" s="677"/>
      <c r="EA47" s="677"/>
      <c r="EB47" s="677"/>
      <c r="EC47" s="678"/>
    </row>
    <row r="48" spans="2:133" ht="10.8" x14ac:dyDescent="0.2">
      <c r="B48" s="693" t="s">
        <v>358</v>
      </c>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3"/>
      <c r="AY48" s="693"/>
      <c r="AZ48" s="693"/>
      <c r="BA48" s="693"/>
      <c r="BB48" s="693"/>
      <c r="BC48" s="693"/>
      <c r="BD48" s="693"/>
      <c r="BE48" s="693"/>
      <c r="BF48" s="693"/>
      <c r="BG48" s="693"/>
      <c r="BH48" s="693"/>
      <c r="BI48" s="693"/>
      <c r="BJ48" s="693"/>
      <c r="BK48" s="693"/>
      <c r="BL48" s="693"/>
      <c r="BM48" s="693"/>
      <c r="BN48" s="693"/>
      <c r="BO48" s="693"/>
      <c r="BP48" s="693"/>
      <c r="BQ48" s="693"/>
      <c r="BR48" s="693"/>
      <c r="BS48" s="693"/>
      <c r="BT48" s="693"/>
      <c r="BU48" s="693"/>
      <c r="BV48" s="693"/>
      <c r="BW48" s="693"/>
      <c r="BX48" s="693"/>
      <c r="BY48" s="693"/>
      <c r="BZ48" s="693"/>
      <c r="CA48" s="693"/>
      <c r="CB48" s="693"/>
      <c r="CD48" s="667"/>
      <c r="CE48" s="668"/>
      <c r="CF48" s="594" t="s">
        <v>359</v>
      </c>
      <c r="CG48" s="595"/>
      <c r="CH48" s="595"/>
      <c r="CI48" s="595"/>
      <c r="CJ48" s="595"/>
      <c r="CK48" s="595"/>
      <c r="CL48" s="595"/>
      <c r="CM48" s="595"/>
      <c r="CN48" s="595"/>
      <c r="CO48" s="595"/>
      <c r="CP48" s="595"/>
      <c r="CQ48" s="596"/>
      <c r="CR48" s="597" t="s">
        <v>126</v>
      </c>
      <c r="CS48" s="598"/>
      <c r="CT48" s="598"/>
      <c r="CU48" s="598"/>
      <c r="CV48" s="598"/>
      <c r="CW48" s="598"/>
      <c r="CX48" s="598"/>
      <c r="CY48" s="599"/>
      <c r="CZ48" s="601" t="s">
        <v>126</v>
      </c>
      <c r="DA48" s="602"/>
      <c r="DB48" s="602"/>
      <c r="DC48" s="619"/>
      <c r="DD48" s="616" t="s">
        <v>126</v>
      </c>
      <c r="DE48" s="598"/>
      <c r="DF48" s="598"/>
      <c r="DG48" s="598"/>
      <c r="DH48" s="598"/>
      <c r="DI48" s="598"/>
      <c r="DJ48" s="598"/>
      <c r="DK48" s="599"/>
      <c r="DL48" s="679"/>
      <c r="DM48" s="680"/>
      <c r="DN48" s="680"/>
      <c r="DO48" s="680"/>
      <c r="DP48" s="680"/>
      <c r="DQ48" s="680"/>
      <c r="DR48" s="680"/>
      <c r="DS48" s="680"/>
      <c r="DT48" s="680"/>
      <c r="DU48" s="680"/>
      <c r="DV48" s="681"/>
      <c r="DW48" s="676"/>
      <c r="DX48" s="677"/>
      <c r="DY48" s="677"/>
      <c r="DZ48" s="677"/>
      <c r="EA48" s="677"/>
      <c r="EB48" s="677"/>
      <c r="EC48" s="678"/>
    </row>
    <row r="49" spans="2:133" ht="11.25" customHeight="1" x14ac:dyDescent="0.2">
      <c r="B49" s="344"/>
      <c r="CD49" s="623" t="s">
        <v>360</v>
      </c>
      <c r="CE49" s="624"/>
      <c r="CF49" s="624"/>
      <c r="CG49" s="624"/>
      <c r="CH49" s="624"/>
      <c r="CI49" s="624"/>
      <c r="CJ49" s="624"/>
      <c r="CK49" s="624"/>
      <c r="CL49" s="624"/>
      <c r="CM49" s="624"/>
      <c r="CN49" s="624"/>
      <c r="CO49" s="624"/>
      <c r="CP49" s="624"/>
      <c r="CQ49" s="625"/>
      <c r="CR49" s="682">
        <v>242389403</v>
      </c>
      <c r="CS49" s="660"/>
      <c r="CT49" s="660"/>
      <c r="CU49" s="660"/>
      <c r="CV49" s="660"/>
      <c r="CW49" s="660"/>
      <c r="CX49" s="660"/>
      <c r="CY49" s="694"/>
      <c r="CZ49" s="691">
        <v>100</v>
      </c>
      <c r="DA49" s="695"/>
      <c r="DB49" s="695"/>
      <c r="DC49" s="696"/>
      <c r="DD49" s="697">
        <v>140336084</v>
      </c>
      <c r="DE49" s="660"/>
      <c r="DF49" s="660"/>
      <c r="DG49" s="660"/>
      <c r="DH49" s="660"/>
      <c r="DI49" s="660"/>
      <c r="DJ49" s="660"/>
      <c r="DK49" s="694"/>
      <c r="DL49" s="698"/>
      <c r="DM49" s="699"/>
      <c r="DN49" s="699"/>
      <c r="DO49" s="699"/>
      <c r="DP49" s="699"/>
      <c r="DQ49" s="699"/>
      <c r="DR49" s="699"/>
      <c r="DS49" s="699"/>
      <c r="DT49" s="699"/>
      <c r="DU49" s="699"/>
      <c r="DV49" s="700"/>
      <c r="DW49" s="701"/>
      <c r="DX49" s="702"/>
      <c r="DY49" s="702"/>
      <c r="DZ49" s="702"/>
      <c r="EA49" s="702"/>
      <c r="EB49" s="702"/>
      <c r="EC49" s="703"/>
    </row>
    <row r="50" spans="2:133" ht="10.8" hidden="1" x14ac:dyDescent="0.2">
      <c r="B50" s="344"/>
    </row>
  </sheetData>
  <sheetProtection algorithmName="SHA-512" hashValue="UzSv3yWlGVhwYkQqfwjLVCphPf21wo8uuv8jyjTPyW1A8au6t2zgEMaFq1Y2ZJ2dxo7jWIxsYLuheCXiUU/lYQ==" saltValue="MQTp4M36/l/++5ZqtiLhL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4" t="s">
        <v>361</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5" t="s">
        <v>362</v>
      </c>
      <c r="DK2" s="1076"/>
      <c r="DL2" s="1076"/>
      <c r="DM2" s="1076"/>
      <c r="DN2" s="1076"/>
      <c r="DO2" s="1077"/>
      <c r="DP2" s="214"/>
      <c r="DQ2" s="1075" t="s">
        <v>363</v>
      </c>
      <c r="DR2" s="1076"/>
      <c r="DS2" s="1076"/>
      <c r="DT2" s="1076"/>
      <c r="DU2" s="1076"/>
      <c r="DV2" s="1076"/>
      <c r="DW2" s="1076"/>
      <c r="DX2" s="1076"/>
      <c r="DY2" s="1076"/>
      <c r="DZ2" s="107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3" t="s">
        <v>364</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18"/>
      <c r="BA4" s="218"/>
      <c r="BB4" s="218"/>
      <c r="BC4" s="218"/>
      <c r="BD4" s="218"/>
      <c r="BE4" s="219"/>
      <c r="BF4" s="219"/>
      <c r="BG4" s="219"/>
      <c r="BH4" s="219"/>
      <c r="BI4" s="219"/>
      <c r="BJ4" s="219"/>
      <c r="BK4" s="219"/>
      <c r="BL4" s="219"/>
      <c r="BM4" s="219"/>
      <c r="BN4" s="219"/>
      <c r="BO4" s="219"/>
      <c r="BP4" s="219"/>
      <c r="BQ4" s="713" t="s">
        <v>365</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80" t="s">
        <v>366</v>
      </c>
      <c r="B5" s="981"/>
      <c r="C5" s="981"/>
      <c r="D5" s="981"/>
      <c r="E5" s="981"/>
      <c r="F5" s="981"/>
      <c r="G5" s="981"/>
      <c r="H5" s="981"/>
      <c r="I5" s="981"/>
      <c r="J5" s="981"/>
      <c r="K5" s="981"/>
      <c r="L5" s="981"/>
      <c r="M5" s="981"/>
      <c r="N5" s="981"/>
      <c r="O5" s="981"/>
      <c r="P5" s="982"/>
      <c r="Q5" s="986" t="s">
        <v>367</v>
      </c>
      <c r="R5" s="987"/>
      <c r="S5" s="987"/>
      <c r="T5" s="987"/>
      <c r="U5" s="988"/>
      <c r="V5" s="986" t="s">
        <v>368</v>
      </c>
      <c r="W5" s="987"/>
      <c r="X5" s="987"/>
      <c r="Y5" s="987"/>
      <c r="Z5" s="988"/>
      <c r="AA5" s="986" t="s">
        <v>369</v>
      </c>
      <c r="AB5" s="987"/>
      <c r="AC5" s="987"/>
      <c r="AD5" s="987"/>
      <c r="AE5" s="987"/>
      <c r="AF5" s="1078" t="s">
        <v>370</v>
      </c>
      <c r="AG5" s="987"/>
      <c r="AH5" s="987"/>
      <c r="AI5" s="987"/>
      <c r="AJ5" s="1000"/>
      <c r="AK5" s="987" t="s">
        <v>371</v>
      </c>
      <c r="AL5" s="987"/>
      <c r="AM5" s="987"/>
      <c r="AN5" s="987"/>
      <c r="AO5" s="988"/>
      <c r="AP5" s="986" t="s">
        <v>372</v>
      </c>
      <c r="AQ5" s="987"/>
      <c r="AR5" s="987"/>
      <c r="AS5" s="987"/>
      <c r="AT5" s="988"/>
      <c r="AU5" s="986" t="s">
        <v>373</v>
      </c>
      <c r="AV5" s="987"/>
      <c r="AW5" s="987"/>
      <c r="AX5" s="987"/>
      <c r="AY5" s="1000"/>
      <c r="AZ5" s="218"/>
      <c r="BA5" s="218"/>
      <c r="BB5" s="218"/>
      <c r="BC5" s="218"/>
      <c r="BD5" s="218"/>
      <c r="BE5" s="219"/>
      <c r="BF5" s="219"/>
      <c r="BG5" s="219"/>
      <c r="BH5" s="219"/>
      <c r="BI5" s="219"/>
      <c r="BJ5" s="219"/>
      <c r="BK5" s="219"/>
      <c r="BL5" s="219"/>
      <c r="BM5" s="219"/>
      <c r="BN5" s="219"/>
      <c r="BO5" s="219"/>
      <c r="BP5" s="219"/>
      <c r="BQ5" s="980" t="s">
        <v>374</v>
      </c>
      <c r="BR5" s="981"/>
      <c r="BS5" s="981"/>
      <c r="BT5" s="981"/>
      <c r="BU5" s="981"/>
      <c r="BV5" s="981"/>
      <c r="BW5" s="981"/>
      <c r="BX5" s="981"/>
      <c r="BY5" s="981"/>
      <c r="BZ5" s="981"/>
      <c r="CA5" s="981"/>
      <c r="CB5" s="981"/>
      <c r="CC5" s="981"/>
      <c r="CD5" s="981"/>
      <c r="CE5" s="981"/>
      <c r="CF5" s="981"/>
      <c r="CG5" s="982"/>
      <c r="CH5" s="986" t="s">
        <v>375</v>
      </c>
      <c r="CI5" s="987"/>
      <c r="CJ5" s="987"/>
      <c r="CK5" s="987"/>
      <c r="CL5" s="988"/>
      <c r="CM5" s="986" t="s">
        <v>376</v>
      </c>
      <c r="CN5" s="987"/>
      <c r="CO5" s="987"/>
      <c r="CP5" s="987"/>
      <c r="CQ5" s="988"/>
      <c r="CR5" s="986" t="s">
        <v>377</v>
      </c>
      <c r="CS5" s="987"/>
      <c r="CT5" s="987"/>
      <c r="CU5" s="987"/>
      <c r="CV5" s="988"/>
      <c r="CW5" s="986" t="s">
        <v>378</v>
      </c>
      <c r="CX5" s="987"/>
      <c r="CY5" s="987"/>
      <c r="CZ5" s="987"/>
      <c r="DA5" s="988"/>
      <c r="DB5" s="986" t="s">
        <v>379</v>
      </c>
      <c r="DC5" s="987"/>
      <c r="DD5" s="987"/>
      <c r="DE5" s="987"/>
      <c r="DF5" s="988"/>
      <c r="DG5" s="1068" t="s">
        <v>380</v>
      </c>
      <c r="DH5" s="1069"/>
      <c r="DI5" s="1069"/>
      <c r="DJ5" s="1069"/>
      <c r="DK5" s="1070"/>
      <c r="DL5" s="1068" t="s">
        <v>381</v>
      </c>
      <c r="DM5" s="1069"/>
      <c r="DN5" s="1069"/>
      <c r="DO5" s="1069"/>
      <c r="DP5" s="1070"/>
      <c r="DQ5" s="986" t="s">
        <v>382</v>
      </c>
      <c r="DR5" s="987"/>
      <c r="DS5" s="987"/>
      <c r="DT5" s="987"/>
      <c r="DU5" s="988"/>
      <c r="DV5" s="986" t="s">
        <v>373</v>
      </c>
      <c r="DW5" s="987"/>
      <c r="DX5" s="987"/>
      <c r="DY5" s="987"/>
      <c r="DZ5" s="1000"/>
      <c r="EA5" s="220"/>
    </row>
    <row r="6" spans="1:131" s="221" customFormat="1" ht="26.25" customHeight="1" thickBot="1" x14ac:dyDescent="0.25">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079"/>
      <c r="AG6" s="990"/>
      <c r="AH6" s="990"/>
      <c r="AI6" s="990"/>
      <c r="AJ6" s="1001"/>
      <c r="AK6" s="990"/>
      <c r="AL6" s="990"/>
      <c r="AM6" s="990"/>
      <c r="AN6" s="990"/>
      <c r="AO6" s="991"/>
      <c r="AP6" s="989"/>
      <c r="AQ6" s="990"/>
      <c r="AR6" s="990"/>
      <c r="AS6" s="990"/>
      <c r="AT6" s="991"/>
      <c r="AU6" s="989"/>
      <c r="AV6" s="990"/>
      <c r="AW6" s="990"/>
      <c r="AX6" s="990"/>
      <c r="AY6" s="1001"/>
      <c r="AZ6" s="218"/>
      <c r="BA6" s="218"/>
      <c r="BB6" s="218"/>
      <c r="BC6" s="218"/>
      <c r="BD6" s="218"/>
      <c r="BE6" s="219"/>
      <c r="BF6" s="219"/>
      <c r="BG6" s="219"/>
      <c r="BH6" s="219"/>
      <c r="BI6" s="219"/>
      <c r="BJ6" s="219"/>
      <c r="BK6" s="219"/>
      <c r="BL6" s="219"/>
      <c r="BM6" s="219"/>
      <c r="BN6" s="219"/>
      <c r="BO6" s="219"/>
      <c r="BP6" s="219"/>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071"/>
      <c r="DH6" s="1072"/>
      <c r="DI6" s="1072"/>
      <c r="DJ6" s="1072"/>
      <c r="DK6" s="1073"/>
      <c r="DL6" s="1071"/>
      <c r="DM6" s="1072"/>
      <c r="DN6" s="1072"/>
      <c r="DO6" s="1072"/>
      <c r="DP6" s="1073"/>
      <c r="DQ6" s="989"/>
      <c r="DR6" s="990"/>
      <c r="DS6" s="990"/>
      <c r="DT6" s="990"/>
      <c r="DU6" s="991"/>
      <c r="DV6" s="989"/>
      <c r="DW6" s="990"/>
      <c r="DX6" s="990"/>
      <c r="DY6" s="990"/>
      <c r="DZ6" s="1001"/>
      <c r="EA6" s="220"/>
    </row>
    <row r="7" spans="1:131" s="221" customFormat="1" ht="26.25" customHeight="1" thickTop="1" x14ac:dyDescent="0.2">
      <c r="A7" s="222">
        <v>1</v>
      </c>
      <c r="B7" s="1031" t="s">
        <v>383</v>
      </c>
      <c r="C7" s="1032"/>
      <c r="D7" s="1032"/>
      <c r="E7" s="1032"/>
      <c r="F7" s="1032"/>
      <c r="G7" s="1032"/>
      <c r="H7" s="1032"/>
      <c r="I7" s="1032"/>
      <c r="J7" s="1032"/>
      <c r="K7" s="1032"/>
      <c r="L7" s="1032"/>
      <c r="M7" s="1032"/>
      <c r="N7" s="1032"/>
      <c r="O7" s="1032"/>
      <c r="P7" s="1033"/>
      <c r="Q7" s="1086">
        <v>254109</v>
      </c>
      <c r="R7" s="1087"/>
      <c r="S7" s="1087"/>
      <c r="T7" s="1087"/>
      <c r="U7" s="1087"/>
      <c r="V7" s="1087">
        <v>243457</v>
      </c>
      <c r="W7" s="1087"/>
      <c r="X7" s="1087"/>
      <c r="Y7" s="1087"/>
      <c r="Z7" s="1087"/>
      <c r="AA7" s="1087">
        <f>Q7-V7</f>
        <v>10652</v>
      </c>
      <c r="AB7" s="1087"/>
      <c r="AC7" s="1087"/>
      <c r="AD7" s="1087"/>
      <c r="AE7" s="1088"/>
      <c r="AF7" s="1089">
        <v>9986</v>
      </c>
      <c r="AG7" s="1090"/>
      <c r="AH7" s="1090"/>
      <c r="AI7" s="1090"/>
      <c r="AJ7" s="1091"/>
      <c r="AK7" s="1092">
        <v>179</v>
      </c>
      <c r="AL7" s="1093"/>
      <c r="AM7" s="1093"/>
      <c r="AN7" s="1093"/>
      <c r="AO7" s="1093"/>
      <c r="AP7" s="1093">
        <v>184599</v>
      </c>
      <c r="AQ7" s="1093"/>
      <c r="AR7" s="1093"/>
      <c r="AS7" s="1093"/>
      <c r="AT7" s="1093"/>
      <c r="AU7" s="1094"/>
      <c r="AV7" s="1094"/>
      <c r="AW7" s="1094"/>
      <c r="AX7" s="1094"/>
      <c r="AY7" s="1095"/>
      <c r="AZ7" s="218"/>
      <c r="BA7" s="218"/>
      <c r="BB7" s="218"/>
      <c r="BC7" s="218"/>
      <c r="BD7" s="218"/>
      <c r="BE7" s="219"/>
      <c r="BF7" s="219"/>
      <c r="BG7" s="219"/>
      <c r="BH7" s="219"/>
      <c r="BI7" s="219"/>
      <c r="BJ7" s="219"/>
      <c r="BK7" s="219"/>
      <c r="BL7" s="219"/>
      <c r="BM7" s="219"/>
      <c r="BN7" s="219"/>
      <c r="BO7" s="219"/>
      <c r="BP7" s="219"/>
      <c r="BQ7" s="222">
        <v>1</v>
      </c>
      <c r="BR7" s="223"/>
      <c r="BS7" s="1083" t="s">
        <v>581</v>
      </c>
      <c r="BT7" s="1084"/>
      <c r="BU7" s="1084"/>
      <c r="BV7" s="1084"/>
      <c r="BW7" s="1084"/>
      <c r="BX7" s="1084"/>
      <c r="BY7" s="1084"/>
      <c r="BZ7" s="1084"/>
      <c r="CA7" s="1084"/>
      <c r="CB7" s="1084"/>
      <c r="CC7" s="1084"/>
      <c r="CD7" s="1084"/>
      <c r="CE7" s="1084"/>
      <c r="CF7" s="1084"/>
      <c r="CG7" s="1096"/>
      <c r="CH7" s="1080">
        <v>37</v>
      </c>
      <c r="CI7" s="1081"/>
      <c r="CJ7" s="1081"/>
      <c r="CK7" s="1081"/>
      <c r="CL7" s="1082"/>
      <c r="CM7" s="1080">
        <v>957</v>
      </c>
      <c r="CN7" s="1081"/>
      <c r="CO7" s="1081"/>
      <c r="CP7" s="1081"/>
      <c r="CQ7" s="1082"/>
      <c r="CR7" s="1080">
        <v>40</v>
      </c>
      <c r="CS7" s="1081"/>
      <c r="CT7" s="1081"/>
      <c r="CU7" s="1081"/>
      <c r="CV7" s="1082"/>
      <c r="CW7" s="1080" t="s">
        <v>574</v>
      </c>
      <c r="CX7" s="1081"/>
      <c r="CY7" s="1081"/>
      <c r="CZ7" s="1081"/>
      <c r="DA7" s="1082"/>
      <c r="DB7" s="1080" t="s">
        <v>574</v>
      </c>
      <c r="DC7" s="1081"/>
      <c r="DD7" s="1081"/>
      <c r="DE7" s="1081"/>
      <c r="DF7" s="1082"/>
      <c r="DG7" s="1080" t="s">
        <v>574</v>
      </c>
      <c r="DH7" s="1081"/>
      <c r="DI7" s="1081"/>
      <c r="DJ7" s="1081"/>
      <c r="DK7" s="1082"/>
      <c r="DL7" s="1080" t="s">
        <v>574</v>
      </c>
      <c r="DM7" s="1081"/>
      <c r="DN7" s="1081"/>
      <c r="DO7" s="1081"/>
      <c r="DP7" s="1082"/>
      <c r="DQ7" s="1080" t="s">
        <v>574</v>
      </c>
      <c r="DR7" s="1081"/>
      <c r="DS7" s="1081"/>
      <c r="DT7" s="1081"/>
      <c r="DU7" s="1082"/>
      <c r="DV7" s="1083"/>
      <c r="DW7" s="1084"/>
      <c r="DX7" s="1084"/>
      <c r="DY7" s="1084"/>
      <c r="DZ7" s="1085"/>
      <c r="EA7" s="220"/>
    </row>
    <row r="8" spans="1:131" s="221" customFormat="1" ht="26.25" customHeight="1" x14ac:dyDescent="0.2">
      <c r="A8" s="224">
        <v>2</v>
      </c>
      <c r="B8" s="1015" t="s">
        <v>384</v>
      </c>
      <c r="C8" s="1016"/>
      <c r="D8" s="1016"/>
      <c r="E8" s="1016"/>
      <c r="F8" s="1016"/>
      <c r="G8" s="1016"/>
      <c r="H8" s="1016"/>
      <c r="I8" s="1016"/>
      <c r="J8" s="1016"/>
      <c r="K8" s="1016"/>
      <c r="L8" s="1016"/>
      <c r="M8" s="1016"/>
      <c r="N8" s="1016"/>
      <c r="O8" s="1016"/>
      <c r="P8" s="1017"/>
      <c r="Q8" s="1023">
        <v>186</v>
      </c>
      <c r="R8" s="1024"/>
      <c r="S8" s="1024"/>
      <c r="T8" s="1024"/>
      <c r="U8" s="1024"/>
      <c r="V8" s="1024">
        <v>186</v>
      </c>
      <c r="W8" s="1024"/>
      <c r="X8" s="1024"/>
      <c r="Y8" s="1024"/>
      <c r="Z8" s="1024"/>
      <c r="AA8" s="1024" t="s">
        <v>574</v>
      </c>
      <c r="AB8" s="1024"/>
      <c r="AC8" s="1024"/>
      <c r="AD8" s="1024"/>
      <c r="AE8" s="1025"/>
      <c r="AF8" s="1020" t="s">
        <v>385</v>
      </c>
      <c r="AG8" s="1021"/>
      <c r="AH8" s="1021"/>
      <c r="AI8" s="1021"/>
      <c r="AJ8" s="1022"/>
      <c r="AK8" s="1064">
        <v>186</v>
      </c>
      <c r="AL8" s="1065"/>
      <c r="AM8" s="1065"/>
      <c r="AN8" s="1065"/>
      <c r="AO8" s="1065"/>
      <c r="AP8" s="1065">
        <v>1692</v>
      </c>
      <c r="AQ8" s="1065"/>
      <c r="AR8" s="1065"/>
      <c r="AS8" s="1065"/>
      <c r="AT8" s="1065"/>
      <c r="AU8" s="1066"/>
      <c r="AV8" s="1066"/>
      <c r="AW8" s="1066"/>
      <c r="AX8" s="1066"/>
      <c r="AY8" s="1067"/>
      <c r="AZ8" s="218"/>
      <c r="BA8" s="218"/>
      <c r="BB8" s="218"/>
      <c r="BC8" s="218"/>
      <c r="BD8" s="218"/>
      <c r="BE8" s="219"/>
      <c r="BF8" s="219"/>
      <c r="BG8" s="219"/>
      <c r="BH8" s="219"/>
      <c r="BI8" s="219"/>
      <c r="BJ8" s="219"/>
      <c r="BK8" s="219"/>
      <c r="BL8" s="219"/>
      <c r="BM8" s="219"/>
      <c r="BN8" s="219"/>
      <c r="BO8" s="219"/>
      <c r="BP8" s="219"/>
      <c r="BQ8" s="224">
        <v>2</v>
      </c>
      <c r="BR8" s="225"/>
      <c r="BS8" s="977" t="s">
        <v>582</v>
      </c>
      <c r="BT8" s="978"/>
      <c r="BU8" s="978"/>
      <c r="BV8" s="978"/>
      <c r="BW8" s="978"/>
      <c r="BX8" s="978"/>
      <c r="BY8" s="978"/>
      <c r="BZ8" s="978"/>
      <c r="CA8" s="978"/>
      <c r="CB8" s="978"/>
      <c r="CC8" s="978"/>
      <c r="CD8" s="978"/>
      <c r="CE8" s="978"/>
      <c r="CF8" s="978"/>
      <c r="CG8" s="999"/>
      <c r="CH8" s="974">
        <v>-1</v>
      </c>
      <c r="CI8" s="975"/>
      <c r="CJ8" s="975"/>
      <c r="CK8" s="975"/>
      <c r="CL8" s="976"/>
      <c r="CM8" s="974">
        <v>497</v>
      </c>
      <c r="CN8" s="975"/>
      <c r="CO8" s="975"/>
      <c r="CP8" s="975"/>
      <c r="CQ8" s="976"/>
      <c r="CR8" s="974">
        <v>300</v>
      </c>
      <c r="CS8" s="975"/>
      <c r="CT8" s="975"/>
      <c r="CU8" s="975"/>
      <c r="CV8" s="976"/>
      <c r="CW8" s="974">
        <v>106</v>
      </c>
      <c r="CX8" s="975"/>
      <c r="CY8" s="975"/>
      <c r="CZ8" s="975"/>
      <c r="DA8" s="976"/>
      <c r="DB8" s="974" t="s">
        <v>574</v>
      </c>
      <c r="DC8" s="975"/>
      <c r="DD8" s="975"/>
      <c r="DE8" s="975"/>
      <c r="DF8" s="976"/>
      <c r="DG8" s="974" t="s">
        <v>574</v>
      </c>
      <c r="DH8" s="975"/>
      <c r="DI8" s="975"/>
      <c r="DJ8" s="975"/>
      <c r="DK8" s="976"/>
      <c r="DL8" s="974" t="s">
        <v>574</v>
      </c>
      <c r="DM8" s="975"/>
      <c r="DN8" s="975"/>
      <c r="DO8" s="975"/>
      <c r="DP8" s="976"/>
      <c r="DQ8" s="974" t="s">
        <v>574</v>
      </c>
      <c r="DR8" s="975"/>
      <c r="DS8" s="975"/>
      <c r="DT8" s="975"/>
      <c r="DU8" s="976"/>
      <c r="DV8" s="977"/>
      <c r="DW8" s="978"/>
      <c r="DX8" s="978"/>
      <c r="DY8" s="978"/>
      <c r="DZ8" s="979"/>
      <c r="EA8" s="220"/>
    </row>
    <row r="9" spans="1:131" s="221" customFormat="1" ht="26.25" customHeight="1" x14ac:dyDescent="0.2">
      <c r="A9" s="224">
        <v>3</v>
      </c>
      <c r="B9" s="1015" t="s">
        <v>386</v>
      </c>
      <c r="C9" s="1016"/>
      <c r="D9" s="1016"/>
      <c r="E9" s="1016"/>
      <c r="F9" s="1016"/>
      <c r="G9" s="1016"/>
      <c r="H9" s="1016"/>
      <c r="I9" s="1016"/>
      <c r="J9" s="1016"/>
      <c r="K9" s="1016"/>
      <c r="L9" s="1016"/>
      <c r="M9" s="1016"/>
      <c r="N9" s="1016"/>
      <c r="O9" s="1016"/>
      <c r="P9" s="1017"/>
      <c r="Q9" s="1023">
        <v>127</v>
      </c>
      <c r="R9" s="1024"/>
      <c r="S9" s="1024"/>
      <c r="T9" s="1024"/>
      <c r="U9" s="1024"/>
      <c r="V9" s="1024">
        <v>28</v>
      </c>
      <c r="W9" s="1024"/>
      <c r="X9" s="1024"/>
      <c r="Y9" s="1024"/>
      <c r="Z9" s="1024"/>
      <c r="AA9" s="1024">
        <v>99</v>
      </c>
      <c r="AB9" s="1024"/>
      <c r="AC9" s="1024"/>
      <c r="AD9" s="1024"/>
      <c r="AE9" s="1025"/>
      <c r="AF9" s="1020">
        <v>38</v>
      </c>
      <c r="AG9" s="1021"/>
      <c r="AH9" s="1021"/>
      <c r="AI9" s="1021"/>
      <c r="AJ9" s="1022"/>
      <c r="AK9" s="1064">
        <v>1</v>
      </c>
      <c r="AL9" s="1065"/>
      <c r="AM9" s="1065"/>
      <c r="AN9" s="1065"/>
      <c r="AO9" s="1065"/>
      <c r="AP9" s="1065">
        <v>330</v>
      </c>
      <c r="AQ9" s="1065"/>
      <c r="AR9" s="1065"/>
      <c r="AS9" s="1065"/>
      <c r="AT9" s="1065"/>
      <c r="AU9" s="1066"/>
      <c r="AV9" s="1066"/>
      <c r="AW9" s="1066"/>
      <c r="AX9" s="1066"/>
      <c r="AY9" s="1067"/>
      <c r="AZ9" s="218"/>
      <c r="BA9" s="218"/>
      <c r="BB9" s="218"/>
      <c r="BC9" s="218"/>
      <c r="BD9" s="218"/>
      <c r="BE9" s="219"/>
      <c r="BF9" s="219"/>
      <c r="BG9" s="219"/>
      <c r="BH9" s="219"/>
      <c r="BI9" s="219"/>
      <c r="BJ9" s="219"/>
      <c r="BK9" s="219"/>
      <c r="BL9" s="219"/>
      <c r="BM9" s="219"/>
      <c r="BN9" s="219"/>
      <c r="BO9" s="219"/>
      <c r="BP9" s="219"/>
      <c r="BQ9" s="224">
        <v>3</v>
      </c>
      <c r="BR9" s="225"/>
      <c r="BS9" s="977" t="s">
        <v>583</v>
      </c>
      <c r="BT9" s="978"/>
      <c r="BU9" s="978"/>
      <c r="BV9" s="978"/>
      <c r="BW9" s="978"/>
      <c r="BX9" s="978"/>
      <c r="BY9" s="978"/>
      <c r="BZ9" s="978"/>
      <c r="CA9" s="978"/>
      <c r="CB9" s="978"/>
      <c r="CC9" s="978"/>
      <c r="CD9" s="978"/>
      <c r="CE9" s="978"/>
      <c r="CF9" s="978"/>
      <c r="CG9" s="999"/>
      <c r="CH9" s="974">
        <v>-26</v>
      </c>
      <c r="CI9" s="975"/>
      <c r="CJ9" s="975"/>
      <c r="CK9" s="975"/>
      <c r="CL9" s="976"/>
      <c r="CM9" s="974">
        <v>258</v>
      </c>
      <c r="CN9" s="975"/>
      <c r="CO9" s="975"/>
      <c r="CP9" s="975"/>
      <c r="CQ9" s="976"/>
      <c r="CR9" s="974">
        <v>175</v>
      </c>
      <c r="CS9" s="975"/>
      <c r="CT9" s="975"/>
      <c r="CU9" s="975"/>
      <c r="CV9" s="976"/>
      <c r="CW9" s="974" t="s">
        <v>574</v>
      </c>
      <c r="CX9" s="975"/>
      <c r="CY9" s="975"/>
      <c r="CZ9" s="975"/>
      <c r="DA9" s="976"/>
      <c r="DB9" s="974" t="s">
        <v>574</v>
      </c>
      <c r="DC9" s="975"/>
      <c r="DD9" s="975"/>
      <c r="DE9" s="975"/>
      <c r="DF9" s="976"/>
      <c r="DG9" s="974" t="s">
        <v>574</v>
      </c>
      <c r="DH9" s="975"/>
      <c r="DI9" s="975"/>
      <c r="DJ9" s="975"/>
      <c r="DK9" s="976"/>
      <c r="DL9" s="974" t="s">
        <v>574</v>
      </c>
      <c r="DM9" s="975"/>
      <c r="DN9" s="975"/>
      <c r="DO9" s="975"/>
      <c r="DP9" s="976"/>
      <c r="DQ9" s="974" t="s">
        <v>574</v>
      </c>
      <c r="DR9" s="975"/>
      <c r="DS9" s="975"/>
      <c r="DT9" s="975"/>
      <c r="DU9" s="976"/>
      <c r="DV9" s="977"/>
      <c r="DW9" s="978"/>
      <c r="DX9" s="978"/>
      <c r="DY9" s="978"/>
      <c r="DZ9" s="979"/>
      <c r="EA9" s="220"/>
    </row>
    <row r="10" spans="1:131" s="221" customFormat="1" ht="26.25" customHeight="1" x14ac:dyDescent="0.2">
      <c r="A10" s="224">
        <v>4</v>
      </c>
      <c r="B10" s="1015"/>
      <c r="C10" s="1016"/>
      <c r="D10" s="1016"/>
      <c r="E10" s="1016"/>
      <c r="F10" s="1016"/>
      <c r="G10" s="1016"/>
      <c r="H10" s="1016"/>
      <c r="I10" s="1016"/>
      <c r="J10" s="1016"/>
      <c r="K10" s="1016"/>
      <c r="L10" s="1016"/>
      <c r="M10" s="1016"/>
      <c r="N10" s="1016"/>
      <c r="O10" s="1016"/>
      <c r="P10" s="1017"/>
      <c r="Q10" s="1023"/>
      <c r="R10" s="1024"/>
      <c r="S10" s="1024"/>
      <c r="T10" s="1024"/>
      <c r="U10" s="1024"/>
      <c r="V10" s="1024"/>
      <c r="W10" s="1024"/>
      <c r="X10" s="1024"/>
      <c r="Y10" s="1024"/>
      <c r="Z10" s="1024"/>
      <c r="AA10" s="1024"/>
      <c r="AB10" s="1024"/>
      <c r="AC10" s="1024"/>
      <c r="AD10" s="1024"/>
      <c r="AE10" s="1025"/>
      <c r="AF10" s="1020"/>
      <c r="AG10" s="1021"/>
      <c r="AH10" s="1021"/>
      <c r="AI10" s="1021"/>
      <c r="AJ10" s="1022"/>
      <c r="AK10" s="1064"/>
      <c r="AL10" s="1065"/>
      <c r="AM10" s="1065"/>
      <c r="AN10" s="1065"/>
      <c r="AO10" s="1065"/>
      <c r="AP10" s="1065"/>
      <c r="AQ10" s="1065"/>
      <c r="AR10" s="1065"/>
      <c r="AS10" s="1065"/>
      <c r="AT10" s="1065"/>
      <c r="AU10" s="1066"/>
      <c r="AV10" s="1066"/>
      <c r="AW10" s="1066"/>
      <c r="AX10" s="1066"/>
      <c r="AY10" s="1067"/>
      <c r="AZ10" s="218"/>
      <c r="BA10" s="218"/>
      <c r="BB10" s="218"/>
      <c r="BC10" s="218"/>
      <c r="BD10" s="218"/>
      <c r="BE10" s="219"/>
      <c r="BF10" s="219"/>
      <c r="BG10" s="219"/>
      <c r="BH10" s="219"/>
      <c r="BI10" s="219"/>
      <c r="BJ10" s="219"/>
      <c r="BK10" s="219"/>
      <c r="BL10" s="219"/>
      <c r="BM10" s="219"/>
      <c r="BN10" s="219"/>
      <c r="BO10" s="219"/>
      <c r="BP10" s="219"/>
      <c r="BQ10" s="224">
        <v>4</v>
      </c>
      <c r="BR10" s="225"/>
      <c r="BS10" s="977" t="s">
        <v>584</v>
      </c>
      <c r="BT10" s="978"/>
      <c r="BU10" s="978"/>
      <c r="BV10" s="978"/>
      <c r="BW10" s="978"/>
      <c r="BX10" s="978"/>
      <c r="BY10" s="978"/>
      <c r="BZ10" s="978"/>
      <c r="CA10" s="978"/>
      <c r="CB10" s="978"/>
      <c r="CC10" s="978"/>
      <c r="CD10" s="978"/>
      <c r="CE10" s="978"/>
      <c r="CF10" s="978"/>
      <c r="CG10" s="999"/>
      <c r="CH10" s="974">
        <v>0</v>
      </c>
      <c r="CI10" s="975"/>
      <c r="CJ10" s="975"/>
      <c r="CK10" s="975"/>
      <c r="CL10" s="976"/>
      <c r="CM10" s="974">
        <v>161</v>
      </c>
      <c r="CN10" s="975"/>
      <c r="CO10" s="975"/>
      <c r="CP10" s="975"/>
      <c r="CQ10" s="976"/>
      <c r="CR10" s="974">
        <v>10</v>
      </c>
      <c r="CS10" s="975"/>
      <c r="CT10" s="975"/>
      <c r="CU10" s="975"/>
      <c r="CV10" s="976"/>
      <c r="CW10" s="974">
        <v>7</v>
      </c>
      <c r="CX10" s="975"/>
      <c r="CY10" s="975"/>
      <c r="CZ10" s="975"/>
      <c r="DA10" s="976"/>
      <c r="DB10" s="974" t="s">
        <v>574</v>
      </c>
      <c r="DC10" s="975"/>
      <c r="DD10" s="975"/>
      <c r="DE10" s="975"/>
      <c r="DF10" s="976"/>
      <c r="DG10" s="974" t="s">
        <v>574</v>
      </c>
      <c r="DH10" s="975"/>
      <c r="DI10" s="975"/>
      <c r="DJ10" s="975"/>
      <c r="DK10" s="976"/>
      <c r="DL10" s="974" t="s">
        <v>574</v>
      </c>
      <c r="DM10" s="975"/>
      <c r="DN10" s="975"/>
      <c r="DO10" s="975"/>
      <c r="DP10" s="976"/>
      <c r="DQ10" s="974" t="s">
        <v>574</v>
      </c>
      <c r="DR10" s="975"/>
      <c r="DS10" s="975"/>
      <c r="DT10" s="975"/>
      <c r="DU10" s="976"/>
      <c r="DV10" s="977"/>
      <c r="DW10" s="978"/>
      <c r="DX10" s="978"/>
      <c r="DY10" s="978"/>
      <c r="DZ10" s="979"/>
      <c r="EA10" s="220"/>
    </row>
    <row r="11" spans="1:131" s="221" customFormat="1" ht="26.25" customHeight="1" x14ac:dyDescent="0.2">
      <c r="A11" s="224">
        <v>5</v>
      </c>
      <c r="B11" s="1015"/>
      <c r="C11" s="1016"/>
      <c r="D11" s="1016"/>
      <c r="E11" s="1016"/>
      <c r="F11" s="1016"/>
      <c r="G11" s="1016"/>
      <c r="H11" s="1016"/>
      <c r="I11" s="1016"/>
      <c r="J11" s="1016"/>
      <c r="K11" s="1016"/>
      <c r="L11" s="1016"/>
      <c r="M11" s="1016"/>
      <c r="N11" s="1016"/>
      <c r="O11" s="1016"/>
      <c r="P11" s="1017"/>
      <c r="Q11" s="1023"/>
      <c r="R11" s="1024"/>
      <c r="S11" s="1024"/>
      <c r="T11" s="1024"/>
      <c r="U11" s="1024"/>
      <c r="V11" s="1024"/>
      <c r="W11" s="1024"/>
      <c r="X11" s="1024"/>
      <c r="Y11" s="1024"/>
      <c r="Z11" s="1024"/>
      <c r="AA11" s="1024"/>
      <c r="AB11" s="1024"/>
      <c r="AC11" s="1024"/>
      <c r="AD11" s="1024"/>
      <c r="AE11" s="1025"/>
      <c r="AF11" s="1020"/>
      <c r="AG11" s="1021"/>
      <c r="AH11" s="1021"/>
      <c r="AI11" s="1021"/>
      <c r="AJ11" s="1022"/>
      <c r="AK11" s="1064"/>
      <c r="AL11" s="1065"/>
      <c r="AM11" s="1065"/>
      <c r="AN11" s="1065"/>
      <c r="AO11" s="1065"/>
      <c r="AP11" s="1065"/>
      <c r="AQ11" s="1065"/>
      <c r="AR11" s="1065"/>
      <c r="AS11" s="1065"/>
      <c r="AT11" s="1065"/>
      <c r="AU11" s="1066"/>
      <c r="AV11" s="1066"/>
      <c r="AW11" s="1066"/>
      <c r="AX11" s="1066"/>
      <c r="AY11" s="1067"/>
      <c r="AZ11" s="218"/>
      <c r="BA11" s="218"/>
      <c r="BB11" s="218"/>
      <c r="BC11" s="218"/>
      <c r="BD11" s="218"/>
      <c r="BE11" s="219"/>
      <c r="BF11" s="219"/>
      <c r="BG11" s="219"/>
      <c r="BH11" s="219"/>
      <c r="BI11" s="219"/>
      <c r="BJ11" s="219"/>
      <c r="BK11" s="219"/>
      <c r="BL11" s="219"/>
      <c r="BM11" s="219"/>
      <c r="BN11" s="219"/>
      <c r="BO11" s="219"/>
      <c r="BP11" s="219"/>
      <c r="BQ11" s="224">
        <v>5</v>
      </c>
      <c r="BR11" s="225"/>
      <c r="BS11" s="977" t="s">
        <v>585</v>
      </c>
      <c r="BT11" s="978"/>
      <c r="BU11" s="978"/>
      <c r="BV11" s="978"/>
      <c r="BW11" s="978"/>
      <c r="BX11" s="978"/>
      <c r="BY11" s="978"/>
      <c r="BZ11" s="978"/>
      <c r="CA11" s="978"/>
      <c r="CB11" s="978"/>
      <c r="CC11" s="978"/>
      <c r="CD11" s="978"/>
      <c r="CE11" s="978"/>
      <c r="CF11" s="978"/>
      <c r="CG11" s="999"/>
      <c r="CH11" s="974">
        <v>-5</v>
      </c>
      <c r="CI11" s="975"/>
      <c r="CJ11" s="975"/>
      <c r="CK11" s="975"/>
      <c r="CL11" s="976"/>
      <c r="CM11" s="974">
        <v>117</v>
      </c>
      <c r="CN11" s="975"/>
      <c r="CO11" s="975"/>
      <c r="CP11" s="975"/>
      <c r="CQ11" s="976"/>
      <c r="CR11" s="974">
        <v>10</v>
      </c>
      <c r="CS11" s="975"/>
      <c r="CT11" s="975"/>
      <c r="CU11" s="975"/>
      <c r="CV11" s="976"/>
      <c r="CW11" s="974">
        <v>50</v>
      </c>
      <c r="CX11" s="975"/>
      <c r="CY11" s="975"/>
      <c r="CZ11" s="975"/>
      <c r="DA11" s="976"/>
      <c r="DB11" s="974" t="s">
        <v>574</v>
      </c>
      <c r="DC11" s="975"/>
      <c r="DD11" s="975"/>
      <c r="DE11" s="975"/>
      <c r="DF11" s="976"/>
      <c r="DG11" s="974" t="s">
        <v>574</v>
      </c>
      <c r="DH11" s="975"/>
      <c r="DI11" s="975"/>
      <c r="DJ11" s="975"/>
      <c r="DK11" s="976"/>
      <c r="DL11" s="974" t="s">
        <v>574</v>
      </c>
      <c r="DM11" s="975"/>
      <c r="DN11" s="975"/>
      <c r="DO11" s="975"/>
      <c r="DP11" s="976"/>
      <c r="DQ11" s="974" t="s">
        <v>574</v>
      </c>
      <c r="DR11" s="975"/>
      <c r="DS11" s="975"/>
      <c r="DT11" s="975"/>
      <c r="DU11" s="976"/>
      <c r="DV11" s="977"/>
      <c r="DW11" s="978"/>
      <c r="DX11" s="978"/>
      <c r="DY11" s="978"/>
      <c r="DZ11" s="979"/>
      <c r="EA11" s="220"/>
    </row>
    <row r="12" spans="1:131" s="221" customFormat="1" ht="26.25" customHeight="1" x14ac:dyDescent="0.2">
      <c r="A12" s="224">
        <v>6</v>
      </c>
      <c r="B12" s="1015"/>
      <c r="C12" s="1016"/>
      <c r="D12" s="1016"/>
      <c r="E12" s="1016"/>
      <c r="F12" s="1016"/>
      <c r="G12" s="1016"/>
      <c r="H12" s="1016"/>
      <c r="I12" s="1016"/>
      <c r="J12" s="1016"/>
      <c r="K12" s="1016"/>
      <c r="L12" s="1016"/>
      <c r="M12" s="1016"/>
      <c r="N12" s="1016"/>
      <c r="O12" s="1016"/>
      <c r="P12" s="1017"/>
      <c r="Q12" s="1023"/>
      <c r="R12" s="1024"/>
      <c r="S12" s="1024"/>
      <c r="T12" s="1024"/>
      <c r="U12" s="1024"/>
      <c r="V12" s="1024"/>
      <c r="W12" s="1024"/>
      <c r="X12" s="1024"/>
      <c r="Y12" s="1024"/>
      <c r="Z12" s="1024"/>
      <c r="AA12" s="1024"/>
      <c r="AB12" s="1024"/>
      <c r="AC12" s="1024"/>
      <c r="AD12" s="1024"/>
      <c r="AE12" s="1025"/>
      <c r="AF12" s="1020"/>
      <c r="AG12" s="1021"/>
      <c r="AH12" s="1021"/>
      <c r="AI12" s="1021"/>
      <c r="AJ12" s="1022"/>
      <c r="AK12" s="1064"/>
      <c r="AL12" s="1065"/>
      <c r="AM12" s="1065"/>
      <c r="AN12" s="1065"/>
      <c r="AO12" s="1065"/>
      <c r="AP12" s="1065"/>
      <c r="AQ12" s="1065"/>
      <c r="AR12" s="1065"/>
      <c r="AS12" s="1065"/>
      <c r="AT12" s="1065"/>
      <c r="AU12" s="1066"/>
      <c r="AV12" s="1066"/>
      <c r="AW12" s="1066"/>
      <c r="AX12" s="1066"/>
      <c r="AY12" s="1067"/>
      <c r="AZ12" s="218"/>
      <c r="BA12" s="218"/>
      <c r="BB12" s="218"/>
      <c r="BC12" s="218"/>
      <c r="BD12" s="218"/>
      <c r="BE12" s="219"/>
      <c r="BF12" s="219"/>
      <c r="BG12" s="219"/>
      <c r="BH12" s="219"/>
      <c r="BI12" s="219"/>
      <c r="BJ12" s="219"/>
      <c r="BK12" s="219"/>
      <c r="BL12" s="219"/>
      <c r="BM12" s="219"/>
      <c r="BN12" s="219"/>
      <c r="BO12" s="219"/>
      <c r="BP12" s="219"/>
      <c r="BQ12" s="224">
        <v>6</v>
      </c>
      <c r="BR12" s="225"/>
      <c r="BS12" s="977" t="s">
        <v>586</v>
      </c>
      <c r="BT12" s="978"/>
      <c r="BU12" s="978"/>
      <c r="BV12" s="978"/>
      <c r="BW12" s="978"/>
      <c r="BX12" s="978"/>
      <c r="BY12" s="978"/>
      <c r="BZ12" s="978"/>
      <c r="CA12" s="978"/>
      <c r="CB12" s="978"/>
      <c r="CC12" s="978"/>
      <c r="CD12" s="978"/>
      <c r="CE12" s="978"/>
      <c r="CF12" s="978"/>
      <c r="CG12" s="999"/>
      <c r="CH12" s="974">
        <v>34</v>
      </c>
      <c r="CI12" s="975"/>
      <c r="CJ12" s="975"/>
      <c r="CK12" s="975"/>
      <c r="CL12" s="976"/>
      <c r="CM12" s="974">
        <v>379</v>
      </c>
      <c r="CN12" s="975"/>
      <c r="CO12" s="975"/>
      <c r="CP12" s="975"/>
      <c r="CQ12" s="976"/>
      <c r="CR12" s="974">
        <v>10</v>
      </c>
      <c r="CS12" s="975"/>
      <c r="CT12" s="975"/>
      <c r="CU12" s="975"/>
      <c r="CV12" s="976"/>
      <c r="CW12" s="974" t="s">
        <v>574</v>
      </c>
      <c r="CX12" s="975"/>
      <c r="CY12" s="975"/>
      <c r="CZ12" s="975"/>
      <c r="DA12" s="976"/>
      <c r="DB12" s="974" t="s">
        <v>574</v>
      </c>
      <c r="DC12" s="975"/>
      <c r="DD12" s="975"/>
      <c r="DE12" s="975"/>
      <c r="DF12" s="976"/>
      <c r="DG12" s="974" t="s">
        <v>574</v>
      </c>
      <c r="DH12" s="975"/>
      <c r="DI12" s="975"/>
      <c r="DJ12" s="975"/>
      <c r="DK12" s="976"/>
      <c r="DL12" s="974" t="s">
        <v>574</v>
      </c>
      <c r="DM12" s="975"/>
      <c r="DN12" s="975"/>
      <c r="DO12" s="975"/>
      <c r="DP12" s="976"/>
      <c r="DQ12" s="974" t="s">
        <v>574</v>
      </c>
      <c r="DR12" s="975"/>
      <c r="DS12" s="975"/>
      <c r="DT12" s="975"/>
      <c r="DU12" s="976"/>
      <c r="DV12" s="977"/>
      <c r="DW12" s="978"/>
      <c r="DX12" s="978"/>
      <c r="DY12" s="978"/>
      <c r="DZ12" s="979"/>
      <c r="EA12" s="220"/>
    </row>
    <row r="13" spans="1:131" s="221" customFormat="1" ht="26.25" customHeight="1" x14ac:dyDescent="0.2">
      <c r="A13" s="224">
        <v>7</v>
      </c>
      <c r="B13" s="1015"/>
      <c r="C13" s="1016"/>
      <c r="D13" s="1016"/>
      <c r="E13" s="1016"/>
      <c r="F13" s="1016"/>
      <c r="G13" s="1016"/>
      <c r="H13" s="1016"/>
      <c r="I13" s="1016"/>
      <c r="J13" s="1016"/>
      <c r="K13" s="1016"/>
      <c r="L13" s="1016"/>
      <c r="M13" s="1016"/>
      <c r="N13" s="1016"/>
      <c r="O13" s="1016"/>
      <c r="P13" s="1017"/>
      <c r="Q13" s="1023"/>
      <c r="R13" s="1024"/>
      <c r="S13" s="1024"/>
      <c r="T13" s="1024"/>
      <c r="U13" s="1024"/>
      <c r="V13" s="1024"/>
      <c r="W13" s="1024"/>
      <c r="X13" s="1024"/>
      <c r="Y13" s="1024"/>
      <c r="Z13" s="1024"/>
      <c r="AA13" s="1024"/>
      <c r="AB13" s="1024"/>
      <c r="AC13" s="1024"/>
      <c r="AD13" s="1024"/>
      <c r="AE13" s="1025"/>
      <c r="AF13" s="1020"/>
      <c r="AG13" s="1021"/>
      <c r="AH13" s="1021"/>
      <c r="AI13" s="1021"/>
      <c r="AJ13" s="1022"/>
      <c r="AK13" s="1064"/>
      <c r="AL13" s="1065"/>
      <c r="AM13" s="1065"/>
      <c r="AN13" s="1065"/>
      <c r="AO13" s="1065"/>
      <c r="AP13" s="1065"/>
      <c r="AQ13" s="1065"/>
      <c r="AR13" s="1065"/>
      <c r="AS13" s="1065"/>
      <c r="AT13" s="1065"/>
      <c r="AU13" s="1066"/>
      <c r="AV13" s="1066"/>
      <c r="AW13" s="1066"/>
      <c r="AX13" s="1066"/>
      <c r="AY13" s="1067"/>
      <c r="AZ13" s="218"/>
      <c r="BA13" s="218"/>
      <c r="BB13" s="218"/>
      <c r="BC13" s="218"/>
      <c r="BD13" s="218"/>
      <c r="BE13" s="219"/>
      <c r="BF13" s="219"/>
      <c r="BG13" s="219"/>
      <c r="BH13" s="219"/>
      <c r="BI13" s="219"/>
      <c r="BJ13" s="219"/>
      <c r="BK13" s="219"/>
      <c r="BL13" s="219"/>
      <c r="BM13" s="219"/>
      <c r="BN13" s="219"/>
      <c r="BO13" s="219"/>
      <c r="BP13" s="219"/>
      <c r="BQ13" s="224">
        <v>7</v>
      </c>
      <c r="BR13" s="225"/>
      <c r="BS13" s="977" t="s">
        <v>587</v>
      </c>
      <c r="BT13" s="978"/>
      <c r="BU13" s="978"/>
      <c r="BV13" s="978"/>
      <c r="BW13" s="978"/>
      <c r="BX13" s="978"/>
      <c r="BY13" s="978"/>
      <c r="BZ13" s="978"/>
      <c r="CA13" s="978"/>
      <c r="CB13" s="978"/>
      <c r="CC13" s="978"/>
      <c r="CD13" s="978"/>
      <c r="CE13" s="978"/>
      <c r="CF13" s="978"/>
      <c r="CG13" s="999"/>
      <c r="CH13" s="974">
        <v>1</v>
      </c>
      <c r="CI13" s="975"/>
      <c r="CJ13" s="975"/>
      <c r="CK13" s="975"/>
      <c r="CL13" s="976"/>
      <c r="CM13" s="974">
        <v>365</v>
      </c>
      <c r="CN13" s="975"/>
      <c r="CO13" s="975"/>
      <c r="CP13" s="975"/>
      <c r="CQ13" s="976"/>
      <c r="CR13" s="974">
        <v>276</v>
      </c>
      <c r="CS13" s="975"/>
      <c r="CT13" s="975"/>
      <c r="CU13" s="975"/>
      <c r="CV13" s="976"/>
      <c r="CW13" s="974">
        <v>57</v>
      </c>
      <c r="CX13" s="975"/>
      <c r="CY13" s="975"/>
      <c r="CZ13" s="975"/>
      <c r="DA13" s="976"/>
      <c r="DB13" s="974" t="s">
        <v>574</v>
      </c>
      <c r="DC13" s="975"/>
      <c r="DD13" s="975"/>
      <c r="DE13" s="975"/>
      <c r="DF13" s="976"/>
      <c r="DG13" s="974" t="s">
        <v>574</v>
      </c>
      <c r="DH13" s="975"/>
      <c r="DI13" s="975"/>
      <c r="DJ13" s="975"/>
      <c r="DK13" s="976"/>
      <c r="DL13" s="974" t="s">
        <v>574</v>
      </c>
      <c r="DM13" s="975"/>
      <c r="DN13" s="975"/>
      <c r="DO13" s="975"/>
      <c r="DP13" s="976"/>
      <c r="DQ13" s="974" t="s">
        <v>574</v>
      </c>
      <c r="DR13" s="975"/>
      <c r="DS13" s="975"/>
      <c r="DT13" s="975"/>
      <c r="DU13" s="976"/>
      <c r="DV13" s="977"/>
      <c r="DW13" s="978"/>
      <c r="DX13" s="978"/>
      <c r="DY13" s="978"/>
      <c r="DZ13" s="979"/>
      <c r="EA13" s="220"/>
    </row>
    <row r="14" spans="1:131" s="221" customFormat="1" ht="26.25" customHeight="1" x14ac:dyDescent="0.2">
      <c r="A14" s="224">
        <v>8</v>
      </c>
      <c r="B14" s="1015"/>
      <c r="C14" s="1016"/>
      <c r="D14" s="1016"/>
      <c r="E14" s="1016"/>
      <c r="F14" s="1016"/>
      <c r="G14" s="1016"/>
      <c r="H14" s="1016"/>
      <c r="I14" s="1016"/>
      <c r="J14" s="1016"/>
      <c r="K14" s="1016"/>
      <c r="L14" s="1016"/>
      <c r="M14" s="1016"/>
      <c r="N14" s="1016"/>
      <c r="O14" s="1016"/>
      <c r="P14" s="1017"/>
      <c r="Q14" s="1023"/>
      <c r="R14" s="1024"/>
      <c r="S14" s="1024"/>
      <c r="T14" s="1024"/>
      <c r="U14" s="1024"/>
      <c r="V14" s="1024"/>
      <c r="W14" s="1024"/>
      <c r="X14" s="1024"/>
      <c r="Y14" s="1024"/>
      <c r="Z14" s="1024"/>
      <c r="AA14" s="1024"/>
      <c r="AB14" s="1024"/>
      <c r="AC14" s="1024"/>
      <c r="AD14" s="1024"/>
      <c r="AE14" s="1025"/>
      <c r="AF14" s="1020"/>
      <c r="AG14" s="1021"/>
      <c r="AH14" s="1021"/>
      <c r="AI14" s="1021"/>
      <c r="AJ14" s="1022"/>
      <c r="AK14" s="1064"/>
      <c r="AL14" s="1065"/>
      <c r="AM14" s="1065"/>
      <c r="AN14" s="1065"/>
      <c r="AO14" s="1065"/>
      <c r="AP14" s="1065"/>
      <c r="AQ14" s="1065"/>
      <c r="AR14" s="1065"/>
      <c r="AS14" s="1065"/>
      <c r="AT14" s="1065"/>
      <c r="AU14" s="1066"/>
      <c r="AV14" s="1066"/>
      <c r="AW14" s="1066"/>
      <c r="AX14" s="1066"/>
      <c r="AY14" s="1067"/>
      <c r="AZ14" s="218"/>
      <c r="BA14" s="218"/>
      <c r="BB14" s="218"/>
      <c r="BC14" s="218"/>
      <c r="BD14" s="218"/>
      <c r="BE14" s="219"/>
      <c r="BF14" s="219"/>
      <c r="BG14" s="219"/>
      <c r="BH14" s="219"/>
      <c r="BI14" s="219"/>
      <c r="BJ14" s="219"/>
      <c r="BK14" s="219"/>
      <c r="BL14" s="219"/>
      <c r="BM14" s="219"/>
      <c r="BN14" s="219"/>
      <c r="BO14" s="219"/>
      <c r="BP14" s="219"/>
      <c r="BQ14" s="224">
        <v>8</v>
      </c>
      <c r="BR14" s="225"/>
      <c r="BS14" s="977" t="s">
        <v>588</v>
      </c>
      <c r="BT14" s="978"/>
      <c r="BU14" s="978"/>
      <c r="BV14" s="978"/>
      <c r="BW14" s="978"/>
      <c r="BX14" s="978"/>
      <c r="BY14" s="978"/>
      <c r="BZ14" s="978"/>
      <c r="CA14" s="978"/>
      <c r="CB14" s="978"/>
      <c r="CC14" s="978"/>
      <c r="CD14" s="978"/>
      <c r="CE14" s="978"/>
      <c r="CF14" s="978"/>
      <c r="CG14" s="999"/>
      <c r="CH14" s="974">
        <v>12</v>
      </c>
      <c r="CI14" s="975"/>
      <c r="CJ14" s="975"/>
      <c r="CK14" s="975"/>
      <c r="CL14" s="976"/>
      <c r="CM14" s="974">
        <v>1106</v>
      </c>
      <c r="CN14" s="975"/>
      <c r="CO14" s="975"/>
      <c r="CP14" s="975"/>
      <c r="CQ14" s="976"/>
      <c r="CR14" s="974">
        <v>31</v>
      </c>
      <c r="CS14" s="975"/>
      <c r="CT14" s="975"/>
      <c r="CU14" s="975"/>
      <c r="CV14" s="976"/>
      <c r="CW14" s="974" t="s">
        <v>574</v>
      </c>
      <c r="CX14" s="975"/>
      <c r="CY14" s="975"/>
      <c r="CZ14" s="975"/>
      <c r="DA14" s="976"/>
      <c r="DB14" s="974" t="s">
        <v>574</v>
      </c>
      <c r="DC14" s="975"/>
      <c r="DD14" s="975"/>
      <c r="DE14" s="975"/>
      <c r="DF14" s="976"/>
      <c r="DG14" s="974" t="s">
        <v>574</v>
      </c>
      <c r="DH14" s="975"/>
      <c r="DI14" s="975"/>
      <c r="DJ14" s="975"/>
      <c r="DK14" s="976"/>
      <c r="DL14" s="974" t="s">
        <v>574</v>
      </c>
      <c r="DM14" s="975"/>
      <c r="DN14" s="975"/>
      <c r="DO14" s="975"/>
      <c r="DP14" s="976"/>
      <c r="DQ14" s="974" t="s">
        <v>574</v>
      </c>
      <c r="DR14" s="975"/>
      <c r="DS14" s="975"/>
      <c r="DT14" s="975"/>
      <c r="DU14" s="976"/>
      <c r="DV14" s="977"/>
      <c r="DW14" s="978"/>
      <c r="DX14" s="978"/>
      <c r="DY14" s="978"/>
      <c r="DZ14" s="979"/>
      <c r="EA14" s="220"/>
    </row>
    <row r="15" spans="1:131" s="221" customFormat="1" ht="26.25" customHeight="1" x14ac:dyDescent="0.2">
      <c r="A15" s="224">
        <v>9</v>
      </c>
      <c r="B15" s="1015"/>
      <c r="C15" s="1016"/>
      <c r="D15" s="1016"/>
      <c r="E15" s="1016"/>
      <c r="F15" s="1016"/>
      <c r="G15" s="1016"/>
      <c r="H15" s="1016"/>
      <c r="I15" s="1016"/>
      <c r="J15" s="1016"/>
      <c r="K15" s="1016"/>
      <c r="L15" s="1016"/>
      <c r="M15" s="1016"/>
      <c r="N15" s="1016"/>
      <c r="O15" s="1016"/>
      <c r="P15" s="1017"/>
      <c r="Q15" s="1023"/>
      <c r="R15" s="1024"/>
      <c r="S15" s="1024"/>
      <c r="T15" s="1024"/>
      <c r="U15" s="1024"/>
      <c r="V15" s="1024"/>
      <c r="W15" s="1024"/>
      <c r="X15" s="1024"/>
      <c r="Y15" s="1024"/>
      <c r="Z15" s="1024"/>
      <c r="AA15" s="1024"/>
      <c r="AB15" s="1024"/>
      <c r="AC15" s="1024"/>
      <c r="AD15" s="1024"/>
      <c r="AE15" s="1025"/>
      <c r="AF15" s="1020"/>
      <c r="AG15" s="1021"/>
      <c r="AH15" s="1021"/>
      <c r="AI15" s="1021"/>
      <c r="AJ15" s="1022"/>
      <c r="AK15" s="1064"/>
      <c r="AL15" s="1065"/>
      <c r="AM15" s="1065"/>
      <c r="AN15" s="1065"/>
      <c r="AO15" s="1065"/>
      <c r="AP15" s="1065"/>
      <c r="AQ15" s="1065"/>
      <c r="AR15" s="1065"/>
      <c r="AS15" s="1065"/>
      <c r="AT15" s="1065"/>
      <c r="AU15" s="1066"/>
      <c r="AV15" s="1066"/>
      <c r="AW15" s="1066"/>
      <c r="AX15" s="1066"/>
      <c r="AY15" s="1067"/>
      <c r="AZ15" s="218"/>
      <c r="BA15" s="218"/>
      <c r="BB15" s="218"/>
      <c r="BC15" s="218"/>
      <c r="BD15" s="218"/>
      <c r="BE15" s="219"/>
      <c r="BF15" s="219"/>
      <c r="BG15" s="219"/>
      <c r="BH15" s="219"/>
      <c r="BI15" s="219"/>
      <c r="BJ15" s="219"/>
      <c r="BK15" s="219"/>
      <c r="BL15" s="219"/>
      <c r="BM15" s="219"/>
      <c r="BN15" s="219"/>
      <c r="BO15" s="219"/>
      <c r="BP15" s="219"/>
      <c r="BQ15" s="224">
        <v>9</v>
      </c>
      <c r="BR15" s="225"/>
      <c r="BS15" s="977" t="s">
        <v>589</v>
      </c>
      <c r="BT15" s="978"/>
      <c r="BU15" s="978"/>
      <c r="BV15" s="978"/>
      <c r="BW15" s="978"/>
      <c r="BX15" s="978"/>
      <c r="BY15" s="978"/>
      <c r="BZ15" s="978"/>
      <c r="CA15" s="978"/>
      <c r="CB15" s="978"/>
      <c r="CC15" s="978"/>
      <c r="CD15" s="978"/>
      <c r="CE15" s="978"/>
      <c r="CF15" s="978"/>
      <c r="CG15" s="999"/>
      <c r="CH15" s="974">
        <v>2251</v>
      </c>
      <c r="CI15" s="975"/>
      <c r="CJ15" s="975"/>
      <c r="CK15" s="975"/>
      <c r="CL15" s="976"/>
      <c r="CM15" s="974">
        <v>-3477</v>
      </c>
      <c r="CN15" s="975"/>
      <c r="CO15" s="975"/>
      <c r="CP15" s="975"/>
      <c r="CQ15" s="976"/>
      <c r="CR15" s="974">
        <v>15599</v>
      </c>
      <c r="CS15" s="975"/>
      <c r="CT15" s="975"/>
      <c r="CU15" s="975"/>
      <c r="CV15" s="976"/>
      <c r="CW15" s="974">
        <v>16</v>
      </c>
      <c r="CX15" s="975"/>
      <c r="CY15" s="975"/>
      <c r="CZ15" s="975"/>
      <c r="DA15" s="976"/>
      <c r="DB15" s="974" t="s">
        <v>574</v>
      </c>
      <c r="DC15" s="975"/>
      <c r="DD15" s="975"/>
      <c r="DE15" s="975"/>
      <c r="DF15" s="976"/>
      <c r="DG15" s="974" t="s">
        <v>574</v>
      </c>
      <c r="DH15" s="975"/>
      <c r="DI15" s="975"/>
      <c r="DJ15" s="975"/>
      <c r="DK15" s="976"/>
      <c r="DL15" s="974" t="s">
        <v>574</v>
      </c>
      <c r="DM15" s="975"/>
      <c r="DN15" s="975"/>
      <c r="DO15" s="975"/>
      <c r="DP15" s="976"/>
      <c r="DQ15" s="974" t="s">
        <v>574</v>
      </c>
      <c r="DR15" s="975"/>
      <c r="DS15" s="975"/>
      <c r="DT15" s="975"/>
      <c r="DU15" s="976"/>
      <c r="DV15" s="977"/>
      <c r="DW15" s="978"/>
      <c r="DX15" s="978"/>
      <c r="DY15" s="978"/>
      <c r="DZ15" s="979"/>
      <c r="EA15" s="220"/>
    </row>
    <row r="16" spans="1:131" s="221" customFormat="1" ht="26.25" customHeight="1" x14ac:dyDescent="0.2">
      <c r="A16" s="224">
        <v>10</v>
      </c>
      <c r="B16" s="1015"/>
      <c r="C16" s="1016"/>
      <c r="D16" s="1016"/>
      <c r="E16" s="1016"/>
      <c r="F16" s="1016"/>
      <c r="G16" s="1016"/>
      <c r="H16" s="1016"/>
      <c r="I16" s="1016"/>
      <c r="J16" s="1016"/>
      <c r="K16" s="1016"/>
      <c r="L16" s="1016"/>
      <c r="M16" s="1016"/>
      <c r="N16" s="1016"/>
      <c r="O16" s="1016"/>
      <c r="P16" s="1017"/>
      <c r="Q16" s="1023"/>
      <c r="R16" s="1024"/>
      <c r="S16" s="1024"/>
      <c r="T16" s="1024"/>
      <c r="U16" s="1024"/>
      <c r="V16" s="1024"/>
      <c r="W16" s="1024"/>
      <c r="X16" s="1024"/>
      <c r="Y16" s="1024"/>
      <c r="Z16" s="1024"/>
      <c r="AA16" s="1024"/>
      <c r="AB16" s="1024"/>
      <c r="AC16" s="1024"/>
      <c r="AD16" s="1024"/>
      <c r="AE16" s="1025"/>
      <c r="AF16" s="1020"/>
      <c r="AG16" s="1021"/>
      <c r="AH16" s="1021"/>
      <c r="AI16" s="1021"/>
      <c r="AJ16" s="1022"/>
      <c r="AK16" s="1064"/>
      <c r="AL16" s="1065"/>
      <c r="AM16" s="1065"/>
      <c r="AN16" s="1065"/>
      <c r="AO16" s="1065"/>
      <c r="AP16" s="1065"/>
      <c r="AQ16" s="1065"/>
      <c r="AR16" s="1065"/>
      <c r="AS16" s="1065"/>
      <c r="AT16" s="1065"/>
      <c r="AU16" s="1066"/>
      <c r="AV16" s="1066"/>
      <c r="AW16" s="1066"/>
      <c r="AX16" s="1066"/>
      <c r="AY16" s="1067"/>
      <c r="AZ16" s="218"/>
      <c r="BA16" s="218"/>
      <c r="BB16" s="218"/>
      <c r="BC16" s="218"/>
      <c r="BD16" s="218"/>
      <c r="BE16" s="219"/>
      <c r="BF16" s="219"/>
      <c r="BG16" s="219"/>
      <c r="BH16" s="219"/>
      <c r="BI16" s="219"/>
      <c r="BJ16" s="219"/>
      <c r="BK16" s="219"/>
      <c r="BL16" s="219"/>
      <c r="BM16" s="219"/>
      <c r="BN16" s="219"/>
      <c r="BO16" s="219"/>
      <c r="BP16" s="219"/>
      <c r="BQ16" s="224">
        <v>10</v>
      </c>
      <c r="BR16" s="225"/>
      <c r="BS16" s="977"/>
      <c r="BT16" s="978"/>
      <c r="BU16" s="978"/>
      <c r="BV16" s="978"/>
      <c r="BW16" s="978"/>
      <c r="BX16" s="978"/>
      <c r="BY16" s="978"/>
      <c r="BZ16" s="978"/>
      <c r="CA16" s="978"/>
      <c r="CB16" s="978"/>
      <c r="CC16" s="978"/>
      <c r="CD16" s="978"/>
      <c r="CE16" s="978"/>
      <c r="CF16" s="978"/>
      <c r="CG16" s="999"/>
      <c r="CH16" s="974"/>
      <c r="CI16" s="975"/>
      <c r="CJ16" s="975"/>
      <c r="CK16" s="975"/>
      <c r="CL16" s="976"/>
      <c r="CM16" s="974"/>
      <c r="CN16" s="975"/>
      <c r="CO16" s="975"/>
      <c r="CP16" s="975"/>
      <c r="CQ16" s="976"/>
      <c r="CR16" s="974"/>
      <c r="CS16" s="975"/>
      <c r="CT16" s="975"/>
      <c r="CU16" s="975"/>
      <c r="CV16" s="976"/>
      <c r="CW16" s="974"/>
      <c r="CX16" s="975"/>
      <c r="CY16" s="975"/>
      <c r="CZ16" s="975"/>
      <c r="DA16" s="976"/>
      <c r="DB16" s="974"/>
      <c r="DC16" s="975"/>
      <c r="DD16" s="975"/>
      <c r="DE16" s="975"/>
      <c r="DF16" s="976"/>
      <c r="DG16" s="974"/>
      <c r="DH16" s="975"/>
      <c r="DI16" s="975"/>
      <c r="DJ16" s="975"/>
      <c r="DK16" s="976"/>
      <c r="DL16" s="974"/>
      <c r="DM16" s="975"/>
      <c r="DN16" s="975"/>
      <c r="DO16" s="975"/>
      <c r="DP16" s="976"/>
      <c r="DQ16" s="974"/>
      <c r="DR16" s="975"/>
      <c r="DS16" s="975"/>
      <c r="DT16" s="975"/>
      <c r="DU16" s="976"/>
      <c r="DV16" s="977"/>
      <c r="DW16" s="978"/>
      <c r="DX16" s="978"/>
      <c r="DY16" s="978"/>
      <c r="DZ16" s="979"/>
      <c r="EA16" s="220"/>
    </row>
    <row r="17" spans="1:131" s="221" customFormat="1" ht="26.25" customHeight="1" x14ac:dyDescent="0.2">
      <c r="A17" s="224">
        <v>11</v>
      </c>
      <c r="B17" s="1015"/>
      <c r="C17" s="1016"/>
      <c r="D17" s="1016"/>
      <c r="E17" s="1016"/>
      <c r="F17" s="1016"/>
      <c r="G17" s="1016"/>
      <c r="H17" s="1016"/>
      <c r="I17" s="1016"/>
      <c r="J17" s="1016"/>
      <c r="K17" s="1016"/>
      <c r="L17" s="1016"/>
      <c r="M17" s="1016"/>
      <c r="N17" s="1016"/>
      <c r="O17" s="1016"/>
      <c r="P17" s="1017"/>
      <c r="Q17" s="1023"/>
      <c r="R17" s="1024"/>
      <c r="S17" s="1024"/>
      <c r="T17" s="1024"/>
      <c r="U17" s="1024"/>
      <c r="V17" s="1024"/>
      <c r="W17" s="1024"/>
      <c r="X17" s="1024"/>
      <c r="Y17" s="1024"/>
      <c r="Z17" s="1024"/>
      <c r="AA17" s="1024"/>
      <c r="AB17" s="1024"/>
      <c r="AC17" s="1024"/>
      <c r="AD17" s="1024"/>
      <c r="AE17" s="1025"/>
      <c r="AF17" s="1020"/>
      <c r="AG17" s="1021"/>
      <c r="AH17" s="1021"/>
      <c r="AI17" s="1021"/>
      <c r="AJ17" s="1022"/>
      <c r="AK17" s="1064"/>
      <c r="AL17" s="1065"/>
      <c r="AM17" s="1065"/>
      <c r="AN17" s="1065"/>
      <c r="AO17" s="1065"/>
      <c r="AP17" s="1065"/>
      <c r="AQ17" s="1065"/>
      <c r="AR17" s="1065"/>
      <c r="AS17" s="1065"/>
      <c r="AT17" s="1065"/>
      <c r="AU17" s="1066"/>
      <c r="AV17" s="1066"/>
      <c r="AW17" s="1066"/>
      <c r="AX17" s="1066"/>
      <c r="AY17" s="1067"/>
      <c r="AZ17" s="218"/>
      <c r="BA17" s="218"/>
      <c r="BB17" s="218"/>
      <c r="BC17" s="218"/>
      <c r="BD17" s="218"/>
      <c r="BE17" s="219"/>
      <c r="BF17" s="219"/>
      <c r="BG17" s="219"/>
      <c r="BH17" s="219"/>
      <c r="BI17" s="219"/>
      <c r="BJ17" s="219"/>
      <c r="BK17" s="219"/>
      <c r="BL17" s="219"/>
      <c r="BM17" s="219"/>
      <c r="BN17" s="219"/>
      <c r="BO17" s="219"/>
      <c r="BP17" s="219"/>
      <c r="BQ17" s="224">
        <v>11</v>
      </c>
      <c r="BR17" s="225"/>
      <c r="BS17" s="977"/>
      <c r="BT17" s="978"/>
      <c r="BU17" s="978"/>
      <c r="BV17" s="978"/>
      <c r="BW17" s="978"/>
      <c r="BX17" s="978"/>
      <c r="BY17" s="978"/>
      <c r="BZ17" s="978"/>
      <c r="CA17" s="978"/>
      <c r="CB17" s="978"/>
      <c r="CC17" s="978"/>
      <c r="CD17" s="978"/>
      <c r="CE17" s="978"/>
      <c r="CF17" s="978"/>
      <c r="CG17" s="999"/>
      <c r="CH17" s="974"/>
      <c r="CI17" s="975"/>
      <c r="CJ17" s="975"/>
      <c r="CK17" s="975"/>
      <c r="CL17" s="976"/>
      <c r="CM17" s="974"/>
      <c r="CN17" s="975"/>
      <c r="CO17" s="975"/>
      <c r="CP17" s="975"/>
      <c r="CQ17" s="976"/>
      <c r="CR17" s="974"/>
      <c r="CS17" s="975"/>
      <c r="CT17" s="975"/>
      <c r="CU17" s="975"/>
      <c r="CV17" s="976"/>
      <c r="CW17" s="974"/>
      <c r="CX17" s="975"/>
      <c r="CY17" s="975"/>
      <c r="CZ17" s="975"/>
      <c r="DA17" s="976"/>
      <c r="DB17" s="974"/>
      <c r="DC17" s="975"/>
      <c r="DD17" s="975"/>
      <c r="DE17" s="975"/>
      <c r="DF17" s="976"/>
      <c r="DG17" s="974"/>
      <c r="DH17" s="975"/>
      <c r="DI17" s="975"/>
      <c r="DJ17" s="975"/>
      <c r="DK17" s="976"/>
      <c r="DL17" s="974"/>
      <c r="DM17" s="975"/>
      <c r="DN17" s="975"/>
      <c r="DO17" s="975"/>
      <c r="DP17" s="976"/>
      <c r="DQ17" s="974"/>
      <c r="DR17" s="975"/>
      <c r="DS17" s="975"/>
      <c r="DT17" s="975"/>
      <c r="DU17" s="976"/>
      <c r="DV17" s="977"/>
      <c r="DW17" s="978"/>
      <c r="DX17" s="978"/>
      <c r="DY17" s="978"/>
      <c r="DZ17" s="979"/>
      <c r="EA17" s="220"/>
    </row>
    <row r="18" spans="1:131" s="221" customFormat="1" ht="26.25" customHeight="1" x14ac:dyDescent="0.2">
      <c r="A18" s="224">
        <v>12</v>
      </c>
      <c r="B18" s="1015"/>
      <c r="C18" s="1016"/>
      <c r="D18" s="1016"/>
      <c r="E18" s="1016"/>
      <c r="F18" s="1016"/>
      <c r="G18" s="1016"/>
      <c r="H18" s="1016"/>
      <c r="I18" s="1016"/>
      <c r="J18" s="1016"/>
      <c r="K18" s="1016"/>
      <c r="L18" s="1016"/>
      <c r="M18" s="1016"/>
      <c r="N18" s="1016"/>
      <c r="O18" s="1016"/>
      <c r="P18" s="1017"/>
      <c r="Q18" s="1023"/>
      <c r="R18" s="1024"/>
      <c r="S18" s="1024"/>
      <c r="T18" s="1024"/>
      <c r="U18" s="1024"/>
      <c r="V18" s="1024"/>
      <c r="W18" s="1024"/>
      <c r="X18" s="1024"/>
      <c r="Y18" s="1024"/>
      <c r="Z18" s="1024"/>
      <c r="AA18" s="1024"/>
      <c r="AB18" s="1024"/>
      <c r="AC18" s="1024"/>
      <c r="AD18" s="1024"/>
      <c r="AE18" s="1025"/>
      <c r="AF18" s="1020"/>
      <c r="AG18" s="1021"/>
      <c r="AH18" s="1021"/>
      <c r="AI18" s="1021"/>
      <c r="AJ18" s="1022"/>
      <c r="AK18" s="1064"/>
      <c r="AL18" s="1065"/>
      <c r="AM18" s="1065"/>
      <c r="AN18" s="1065"/>
      <c r="AO18" s="1065"/>
      <c r="AP18" s="1065"/>
      <c r="AQ18" s="1065"/>
      <c r="AR18" s="1065"/>
      <c r="AS18" s="1065"/>
      <c r="AT18" s="1065"/>
      <c r="AU18" s="1066"/>
      <c r="AV18" s="1066"/>
      <c r="AW18" s="1066"/>
      <c r="AX18" s="1066"/>
      <c r="AY18" s="1067"/>
      <c r="AZ18" s="218"/>
      <c r="BA18" s="218"/>
      <c r="BB18" s="218"/>
      <c r="BC18" s="218"/>
      <c r="BD18" s="218"/>
      <c r="BE18" s="219"/>
      <c r="BF18" s="219"/>
      <c r="BG18" s="219"/>
      <c r="BH18" s="219"/>
      <c r="BI18" s="219"/>
      <c r="BJ18" s="219"/>
      <c r="BK18" s="219"/>
      <c r="BL18" s="219"/>
      <c r="BM18" s="219"/>
      <c r="BN18" s="219"/>
      <c r="BO18" s="219"/>
      <c r="BP18" s="219"/>
      <c r="BQ18" s="224">
        <v>12</v>
      </c>
      <c r="BR18" s="225"/>
      <c r="BS18" s="977"/>
      <c r="BT18" s="978"/>
      <c r="BU18" s="978"/>
      <c r="BV18" s="978"/>
      <c r="BW18" s="978"/>
      <c r="BX18" s="978"/>
      <c r="BY18" s="978"/>
      <c r="BZ18" s="978"/>
      <c r="CA18" s="978"/>
      <c r="CB18" s="978"/>
      <c r="CC18" s="978"/>
      <c r="CD18" s="978"/>
      <c r="CE18" s="978"/>
      <c r="CF18" s="978"/>
      <c r="CG18" s="999"/>
      <c r="CH18" s="974"/>
      <c r="CI18" s="975"/>
      <c r="CJ18" s="975"/>
      <c r="CK18" s="975"/>
      <c r="CL18" s="976"/>
      <c r="CM18" s="974"/>
      <c r="CN18" s="975"/>
      <c r="CO18" s="975"/>
      <c r="CP18" s="975"/>
      <c r="CQ18" s="976"/>
      <c r="CR18" s="974"/>
      <c r="CS18" s="975"/>
      <c r="CT18" s="975"/>
      <c r="CU18" s="975"/>
      <c r="CV18" s="976"/>
      <c r="CW18" s="974"/>
      <c r="CX18" s="975"/>
      <c r="CY18" s="975"/>
      <c r="CZ18" s="975"/>
      <c r="DA18" s="976"/>
      <c r="DB18" s="974"/>
      <c r="DC18" s="975"/>
      <c r="DD18" s="975"/>
      <c r="DE18" s="975"/>
      <c r="DF18" s="976"/>
      <c r="DG18" s="974"/>
      <c r="DH18" s="975"/>
      <c r="DI18" s="975"/>
      <c r="DJ18" s="975"/>
      <c r="DK18" s="976"/>
      <c r="DL18" s="974"/>
      <c r="DM18" s="975"/>
      <c r="DN18" s="975"/>
      <c r="DO18" s="975"/>
      <c r="DP18" s="976"/>
      <c r="DQ18" s="974"/>
      <c r="DR18" s="975"/>
      <c r="DS18" s="975"/>
      <c r="DT18" s="975"/>
      <c r="DU18" s="976"/>
      <c r="DV18" s="977"/>
      <c r="DW18" s="978"/>
      <c r="DX18" s="978"/>
      <c r="DY18" s="978"/>
      <c r="DZ18" s="979"/>
      <c r="EA18" s="220"/>
    </row>
    <row r="19" spans="1:131" s="221" customFormat="1" ht="26.25" customHeight="1" x14ac:dyDescent="0.2">
      <c r="A19" s="224">
        <v>13</v>
      </c>
      <c r="B19" s="1015"/>
      <c r="C19" s="1016"/>
      <c r="D19" s="1016"/>
      <c r="E19" s="1016"/>
      <c r="F19" s="1016"/>
      <c r="G19" s="1016"/>
      <c r="H19" s="1016"/>
      <c r="I19" s="1016"/>
      <c r="J19" s="1016"/>
      <c r="K19" s="1016"/>
      <c r="L19" s="1016"/>
      <c r="M19" s="1016"/>
      <c r="N19" s="1016"/>
      <c r="O19" s="1016"/>
      <c r="P19" s="1017"/>
      <c r="Q19" s="1023"/>
      <c r="R19" s="1024"/>
      <c r="S19" s="1024"/>
      <c r="T19" s="1024"/>
      <c r="U19" s="1024"/>
      <c r="V19" s="1024"/>
      <c r="W19" s="1024"/>
      <c r="X19" s="1024"/>
      <c r="Y19" s="1024"/>
      <c r="Z19" s="1024"/>
      <c r="AA19" s="1024"/>
      <c r="AB19" s="1024"/>
      <c r="AC19" s="1024"/>
      <c r="AD19" s="1024"/>
      <c r="AE19" s="1025"/>
      <c r="AF19" s="1020"/>
      <c r="AG19" s="1021"/>
      <c r="AH19" s="1021"/>
      <c r="AI19" s="1021"/>
      <c r="AJ19" s="1022"/>
      <c r="AK19" s="1064"/>
      <c r="AL19" s="1065"/>
      <c r="AM19" s="1065"/>
      <c r="AN19" s="1065"/>
      <c r="AO19" s="1065"/>
      <c r="AP19" s="1065"/>
      <c r="AQ19" s="1065"/>
      <c r="AR19" s="1065"/>
      <c r="AS19" s="1065"/>
      <c r="AT19" s="1065"/>
      <c r="AU19" s="1066"/>
      <c r="AV19" s="1066"/>
      <c r="AW19" s="1066"/>
      <c r="AX19" s="1066"/>
      <c r="AY19" s="1067"/>
      <c r="AZ19" s="218"/>
      <c r="BA19" s="218"/>
      <c r="BB19" s="218"/>
      <c r="BC19" s="218"/>
      <c r="BD19" s="218"/>
      <c r="BE19" s="219"/>
      <c r="BF19" s="219"/>
      <c r="BG19" s="219"/>
      <c r="BH19" s="219"/>
      <c r="BI19" s="219"/>
      <c r="BJ19" s="219"/>
      <c r="BK19" s="219"/>
      <c r="BL19" s="219"/>
      <c r="BM19" s="219"/>
      <c r="BN19" s="219"/>
      <c r="BO19" s="219"/>
      <c r="BP19" s="219"/>
      <c r="BQ19" s="224">
        <v>13</v>
      </c>
      <c r="BR19" s="225"/>
      <c r="BS19" s="977"/>
      <c r="BT19" s="978"/>
      <c r="BU19" s="978"/>
      <c r="BV19" s="978"/>
      <c r="BW19" s="978"/>
      <c r="BX19" s="978"/>
      <c r="BY19" s="978"/>
      <c r="BZ19" s="978"/>
      <c r="CA19" s="978"/>
      <c r="CB19" s="978"/>
      <c r="CC19" s="978"/>
      <c r="CD19" s="978"/>
      <c r="CE19" s="978"/>
      <c r="CF19" s="978"/>
      <c r="CG19" s="999"/>
      <c r="CH19" s="974"/>
      <c r="CI19" s="975"/>
      <c r="CJ19" s="975"/>
      <c r="CK19" s="975"/>
      <c r="CL19" s="976"/>
      <c r="CM19" s="974"/>
      <c r="CN19" s="975"/>
      <c r="CO19" s="975"/>
      <c r="CP19" s="975"/>
      <c r="CQ19" s="976"/>
      <c r="CR19" s="974"/>
      <c r="CS19" s="975"/>
      <c r="CT19" s="975"/>
      <c r="CU19" s="975"/>
      <c r="CV19" s="976"/>
      <c r="CW19" s="974"/>
      <c r="CX19" s="975"/>
      <c r="CY19" s="975"/>
      <c r="CZ19" s="975"/>
      <c r="DA19" s="976"/>
      <c r="DB19" s="974"/>
      <c r="DC19" s="975"/>
      <c r="DD19" s="975"/>
      <c r="DE19" s="975"/>
      <c r="DF19" s="976"/>
      <c r="DG19" s="974"/>
      <c r="DH19" s="975"/>
      <c r="DI19" s="975"/>
      <c r="DJ19" s="975"/>
      <c r="DK19" s="976"/>
      <c r="DL19" s="974"/>
      <c r="DM19" s="975"/>
      <c r="DN19" s="975"/>
      <c r="DO19" s="975"/>
      <c r="DP19" s="976"/>
      <c r="DQ19" s="974"/>
      <c r="DR19" s="975"/>
      <c r="DS19" s="975"/>
      <c r="DT19" s="975"/>
      <c r="DU19" s="976"/>
      <c r="DV19" s="977"/>
      <c r="DW19" s="978"/>
      <c r="DX19" s="978"/>
      <c r="DY19" s="978"/>
      <c r="DZ19" s="979"/>
      <c r="EA19" s="220"/>
    </row>
    <row r="20" spans="1:131" s="221" customFormat="1" ht="26.25" customHeight="1" x14ac:dyDescent="0.2">
      <c r="A20" s="224">
        <v>14</v>
      </c>
      <c r="B20" s="1015"/>
      <c r="C20" s="1016"/>
      <c r="D20" s="1016"/>
      <c r="E20" s="1016"/>
      <c r="F20" s="1016"/>
      <c r="G20" s="1016"/>
      <c r="H20" s="1016"/>
      <c r="I20" s="1016"/>
      <c r="J20" s="1016"/>
      <c r="K20" s="1016"/>
      <c r="L20" s="1016"/>
      <c r="M20" s="1016"/>
      <c r="N20" s="1016"/>
      <c r="O20" s="1016"/>
      <c r="P20" s="1017"/>
      <c r="Q20" s="1023"/>
      <c r="R20" s="1024"/>
      <c r="S20" s="1024"/>
      <c r="T20" s="1024"/>
      <c r="U20" s="1024"/>
      <c r="V20" s="1024"/>
      <c r="W20" s="1024"/>
      <c r="X20" s="1024"/>
      <c r="Y20" s="1024"/>
      <c r="Z20" s="1024"/>
      <c r="AA20" s="1024"/>
      <c r="AB20" s="1024"/>
      <c r="AC20" s="1024"/>
      <c r="AD20" s="1024"/>
      <c r="AE20" s="1025"/>
      <c r="AF20" s="1020"/>
      <c r="AG20" s="1021"/>
      <c r="AH20" s="1021"/>
      <c r="AI20" s="1021"/>
      <c r="AJ20" s="1022"/>
      <c r="AK20" s="1064"/>
      <c r="AL20" s="1065"/>
      <c r="AM20" s="1065"/>
      <c r="AN20" s="1065"/>
      <c r="AO20" s="1065"/>
      <c r="AP20" s="1065"/>
      <c r="AQ20" s="1065"/>
      <c r="AR20" s="1065"/>
      <c r="AS20" s="1065"/>
      <c r="AT20" s="1065"/>
      <c r="AU20" s="1066"/>
      <c r="AV20" s="1066"/>
      <c r="AW20" s="1066"/>
      <c r="AX20" s="1066"/>
      <c r="AY20" s="1067"/>
      <c r="AZ20" s="218"/>
      <c r="BA20" s="218"/>
      <c r="BB20" s="218"/>
      <c r="BC20" s="218"/>
      <c r="BD20" s="218"/>
      <c r="BE20" s="219"/>
      <c r="BF20" s="219"/>
      <c r="BG20" s="219"/>
      <c r="BH20" s="219"/>
      <c r="BI20" s="219"/>
      <c r="BJ20" s="219"/>
      <c r="BK20" s="219"/>
      <c r="BL20" s="219"/>
      <c r="BM20" s="219"/>
      <c r="BN20" s="219"/>
      <c r="BO20" s="219"/>
      <c r="BP20" s="219"/>
      <c r="BQ20" s="224">
        <v>14</v>
      </c>
      <c r="BR20" s="225"/>
      <c r="BS20" s="977"/>
      <c r="BT20" s="978"/>
      <c r="BU20" s="978"/>
      <c r="BV20" s="978"/>
      <c r="BW20" s="978"/>
      <c r="BX20" s="978"/>
      <c r="BY20" s="978"/>
      <c r="BZ20" s="978"/>
      <c r="CA20" s="978"/>
      <c r="CB20" s="978"/>
      <c r="CC20" s="978"/>
      <c r="CD20" s="978"/>
      <c r="CE20" s="978"/>
      <c r="CF20" s="978"/>
      <c r="CG20" s="999"/>
      <c r="CH20" s="974"/>
      <c r="CI20" s="975"/>
      <c r="CJ20" s="975"/>
      <c r="CK20" s="975"/>
      <c r="CL20" s="976"/>
      <c r="CM20" s="974"/>
      <c r="CN20" s="975"/>
      <c r="CO20" s="975"/>
      <c r="CP20" s="975"/>
      <c r="CQ20" s="976"/>
      <c r="CR20" s="974"/>
      <c r="CS20" s="975"/>
      <c r="CT20" s="975"/>
      <c r="CU20" s="975"/>
      <c r="CV20" s="976"/>
      <c r="CW20" s="974"/>
      <c r="CX20" s="975"/>
      <c r="CY20" s="975"/>
      <c r="CZ20" s="975"/>
      <c r="DA20" s="976"/>
      <c r="DB20" s="974"/>
      <c r="DC20" s="975"/>
      <c r="DD20" s="975"/>
      <c r="DE20" s="975"/>
      <c r="DF20" s="976"/>
      <c r="DG20" s="974"/>
      <c r="DH20" s="975"/>
      <c r="DI20" s="975"/>
      <c r="DJ20" s="975"/>
      <c r="DK20" s="976"/>
      <c r="DL20" s="974"/>
      <c r="DM20" s="975"/>
      <c r="DN20" s="975"/>
      <c r="DO20" s="975"/>
      <c r="DP20" s="976"/>
      <c r="DQ20" s="974"/>
      <c r="DR20" s="975"/>
      <c r="DS20" s="975"/>
      <c r="DT20" s="975"/>
      <c r="DU20" s="976"/>
      <c r="DV20" s="977"/>
      <c r="DW20" s="978"/>
      <c r="DX20" s="978"/>
      <c r="DY20" s="978"/>
      <c r="DZ20" s="979"/>
      <c r="EA20" s="220"/>
    </row>
    <row r="21" spans="1:131" s="221" customFormat="1" ht="26.25" customHeight="1" thickBot="1" x14ac:dyDescent="0.25">
      <c r="A21" s="224">
        <v>15</v>
      </c>
      <c r="B21" s="1015"/>
      <c r="C21" s="1016"/>
      <c r="D21" s="1016"/>
      <c r="E21" s="1016"/>
      <c r="F21" s="1016"/>
      <c r="G21" s="1016"/>
      <c r="H21" s="1016"/>
      <c r="I21" s="1016"/>
      <c r="J21" s="1016"/>
      <c r="K21" s="1016"/>
      <c r="L21" s="1016"/>
      <c r="M21" s="1016"/>
      <c r="N21" s="1016"/>
      <c r="O21" s="1016"/>
      <c r="P21" s="1017"/>
      <c r="Q21" s="1023"/>
      <c r="R21" s="1024"/>
      <c r="S21" s="1024"/>
      <c r="T21" s="1024"/>
      <c r="U21" s="1024"/>
      <c r="V21" s="1024"/>
      <c r="W21" s="1024"/>
      <c r="X21" s="1024"/>
      <c r="Y21" s="1024"/>
      <c r="Z21" s="1024"/>
      <c r="AA21" s="1024"/>
      <c r="AB21" s="1024"/>
      <c r="AC21" s="1024"/>
      <c r="AD21" s="1024"/>
      <c r="AE21" s="1025"/>
      <c r="AF21" s="1020"/>
      <c r="AG21" s="1021"/>
      <c r="AH21" s="1021"/>
      <c r="AI21" s="1021"/>
      <c r="AJ21" s="1022"/>
      <c r="AK21" s="1064"/>
      <c r="AL21" s="1065"/>
      <c r="AM21" s="1065"/>
      <c r="AN21" s="1065"/>
      <c r="AO21" s="1065"/>
      <c r="AP21" s="1065"/>
      <c r="AQ21" s="1065"/>
      <c r="AR21" s="1065"/>
      <c r="AS21" s="1065"/>
      <c r="AT21" s="1065"/>
      <c r="AU21" s="1066"/>
      <c r="AV21" s="1066"/>
      <c r="AW21" s="1066"/>
      <c r="AX21" s="1066"/>
      <c r="AY21" s="1067"/>
      <c r="AZ21" s="218"/>
      <c r="BA21" s="218"/>
      <c r="BB21" s="218"/>
      <c r="BC21" s="218"/>
      <c r="BD21" s="218"/>
      <c r="BE21" s="219"/>
      <c r="BF21" s="219"/>
      <c r="BG21" s="219"/>
      <c r="BH21" s="219"/>
      <c r="BI21" s="219"/>
      <c r="BJ21" s="219"/>
      <c r="BK21" s="219"/>
      <c r="BL21" s="219"/>
      <c r="BM21" s="219"/>
      <c r="BN21" s="219"/>
      <c r="BO21" s="219"/>
      <c r="BP21" s="219"/>
      <c r="BQ21" s="224">
        <v>15</v>
      </c>
      <c r="BR21" s="225"/>
      <c r="BS21" s="977"/>
      <c r="BT21" s="978"/>
      <c r="BU21" s="978"/>
      <c r="BV21" s="978"/>
      <c r="BW21" s="978"/>
      <c r="BX21" s="978"/>
      <c r="BY21" s="978"/>
      <c r="BZ21" s="978"/>
      <c r="CA21" s="978"/>
      <c r="CB21" s="978"/>
      <c r="CC21" s="978"/>
      <c r="CD21" s="978"/>
      <c r="CE21" s="978"/>
      <c r="CF21" s="978"/>
      <c r="CG21" s="999"/>
      <c r="CH21" s="974"/>
      <c r="CI21" s="975"/>
      <c r="CJ21" s="975"/>
      <c r="CK21" s="975"/>
      <c r="CL21" s="976"/>
      <c r="CM21" s="974"/>
      <c r="CN21" s="975"/>
      <c r="CO21" s="975"/>
      <c r="CP21" s="975"/>
      <c r="CQ21" s="976"/>
      <c r="CR21" s="974"/>
      <c r="CS21" s="975"/>
      <c r="CT21" s="975"/>
      <c r="CU21" s="975"/>
      <c r="CV21" s="976"/>
      <c r="CW21" s="974"/>
      <c r="CX21" s="975"/>
      <c r="CY21" s="975"/>
      <c r="CZ21" s="975"/>
      <c r="DA21" s="976"/>
      <c r="DB21" s="974"/>
      <c r="DC21" s="975"/>
      <c r="DD21" s="975"/>
      <c r="DE21" s="975"/>
      <c r="DF21" s="976"/>
      <c r="DG21" s="974"/>
      <c r="DH21" s="975"/>
      <c r="DI21" s="975"/>
      <c r="DJ21" s="975"/>
      <c r="DK21" s="976"/>
      <c r="DL21" s="974"/>
      <c r="DM21" s="975"/>
      <c r="DN21" s="975"/>
      <c r="DO21" s="975"/>
      <c r="DP21" s="976"/>
      <c r="DQ21" s="974"/>
      <c r="DR21" s="975"/>
      <c r="DS21" s="975"/>
      <c r="DT21" s="975"/>
      <c r="DU21" s="976"/>
      <c r="DV21" s="977"/>
      <c r="DW21" s="978"/>
      <c r="DX21" s="978"/>
      <c r="DY21" s="978"/>
      <c r="DZ21" s="979"/>
      <c r="EA21" s="220"/>
    </row>
    <row r="22" spans="1:131" s="221" customFormat="1" ht="26.25" customHeight="1" x14ac:dyDescent="0.2">
      <c r="A22" s="224">
        <v>16</v>
      </c>
      <c r="B22" s="1015"/>
      <c r="C22" s="1016"/>
      <c r="D22" s="1016"/>
      <c r="E22" s="1016"/>
      <c r="F22" s="1016"/>
      <c r="G22" s="1016"/>
      <c r="H22" s="1016"/>
      <c r="I22" s="1016"/>
      <c r="J22" s="1016"/>
      <c r="K22" s="1016"/>
      <c r="L22" s="1016"/>
      <c r="M22" s="1016"/>
      <c r="N22" s="1016"/>
      <c r="O22" s="1016"/>
      <c r="P22" s="1017"/>
      <c r="Q22" s="1057"/>
      <c r="R22" s="1058"/>
      <c r="S22" s="1058"/>
      <c r="T22" s="1058"/>
      <c r="U22" s="1058"/>
      <c r="V22" s="1058"/>
      <c r="W22" s="1058"/>
      <c r="X22" s="1058"/>
      <c r="Y22" s="1058"/>
      <c r="Z22" s="1058"/>
      <c r="AA22" s="1058"/>
      <c r="AB22" s="1058"/>
      <c r="AC22" s="1058"/>
      <c r="AD22" s="1058"/>
      <c r="AE22" s="1059"/>
      <c r="AF22" s="1020"/>
      <c r="AG22" s="1021"/>
      <c r="AH22" s="1021"/>
      <c r="AI22" s="1021"/>
      <c r="AJ22" s="1022"/>
      <c r="AK22" s="1060"/>
      <c r="AL22" s="1061"/>
      <c r="AM22" s="1061"/>
      <c r="AN22" s="1061"/>
      <c r="AO22" s="1061"/>
      <c r="AP22" s="1061"/>
      <c r="AQ22" s="1061"/>
      <c r="AR22" s="1061"/>
      <c r="AS22" s="1061"/>
      <c r="AT22" s="1061"/>
      <c r="AU22" s="1062"/>
      <c r="AV22" s="1062"/>
      <c r="AW22" s="1062"/>
      <c r="AX22" s="1062"/>
      <c r="AY22" s="1063"/>
      <c r="AZ22" s="1013" t="s">
        <v>387</v>
      </c>
      <c r="BA22" s="1013"/>
      <c r="BB22" s="1013"/>
      <c r="BC22" s="1013"/>
      <c r="BD22" s="1014"/>
      <c r="BE22" s="219"/>
      <c r="BF22" s="219"/>
      <c r="BG22" s="219"/>
      <c r="BH22" s="219"/>
      <c r="BI22" s="219"/>
      <c r="BJ22" s="219"/>
      <c r="BK22" s="219"/>
      <c r="BL22" s="219"/>
      <c r="BM22" s="219"/>
      <c r="BN22" s="219"/>
      <c r="BO22" s="219"/>
      <c r="BP22" s="219"/>
      <c r="BQ22" s="224">
        <v>16</v>
      </c>
      <c r="BR22" s="225"/>
      <c r="BS22" s="977"/>
      <c r="BT22" s="978"/>
      <c r="BU22" s="978"/>
      <c r="BV22" s="978"/>
      <c r="BW22" s="978"/>
      <c r="BX22" s="978"/>
      <c r="BY22" s="978"/>
      <c r="BZ22" s="978"/>
      <c r="CA22" s="978"/>
      <c r="CB22" s="978"/>
      <c r="CC22" s="978"/>
      <c r="CD22" s="978"/>
      <c r="CE22" s="978"/>
      <c r="CF22" s="978"/>
      <c r="CG22" s="999"/>
      <c r="CH22" s="974"/>
      <c r="CI22" s="975"/>
      <c r="CJ22" s="975"/>
      <c r="CK22" s="975"/>
      <c r="CL22" s="976"/>
      <c r="CM22" s="974"/>
      <c r="CN22" s="975"/>
      <c r="CO22" s="975"/>
      <c r="CP22" s="975"/>
      <c r="CQ22" s="976"/>
      <c r="CR22" s="974"/>
      <c r="CS22" s="975"/>
      <c r="CT22" s="975"/>
      <c r="CU22" s="975"/>
      <c r="CV22" s="976"/>
      <c r="CW22" s="974"/>
      <c r="CX22" s="975"/>
      <c r="CY22" s="975"/>
      <c r="CZ22" s="975"/>
      <c r="DA22" s="976"/>
      <c r="DB22" s="974"/>
      <c r="DC22" s="975"/>
      <c r="DD22" s="975"/>
      <c r="DE22" s="975"/>
      <c r="DF22" s="976"/>
      <c r="DG22" s="974"/>
      <c r="DH22" s="975"/>
      <c r="DI22" s="975"/>
      <c r="DJ22" s="975"/>
      <c r="DK22" s="976"/>
      <c r="DL22" s="974"/>
      <c r="DM22" s="975"/>
      <c r="DN22" s="975"/>
      <c r="DO22" s="975"/>
      <c r="DP22" s="976"/>
      <c r="DQ22" s="974"/>
      <c r="DR22" s="975"/>
      <c r="DS22" s="975"/>
      <c r="DT22" s="975"/>
      <c r="DU22" s="976"/>
      <c r="DV22" s="977"/>
      <c r="DW22" s="978"/>
      <c r="DX22" s="978"/>
      <c r="DY22" s="978"/>
      <c r="DZ22" s="979"/>
      <c r="EA22" s="220"/>
    </row>
    <row r="23" spans="1:131" s="221" customFormat="1" ht="26.25" customHeight="1" thickBot="1" x14ac:dyDescent="0.25">
      <c r="A23" s="226" t="s">
        <v>388</v>
      </c>
      <c r="B23" s="920" t="s">
        <v>389</v>
      </c>
      <c r="C23" s="921"/>
      <c r="D23" s="921"/>
      <c r="E23" s="921"/>
      <c r="F23" s="921"/>
      <c r="G23" s="921"/>
      <c r="H23" s="921"/>
      <c r="I23" s="921"/>
      <c r="J23" s="921"/>
      <c r="K23" s="921"/>
      <c r="L23" s="921"/>
      <c r="M23" s="921"/>
      <c r="N23" s="921"/>
      <c r="O23" s="921"/>
      <c r="P23" s="931"/>
      <c r="Q23" s="1051">
        <v>254422</v>
      </c>
      <c r="R23" s="1045"/>
      <c r="S23" s="1045"/>
      <c r="T23" s="1045"/>
      <c r="U23" s="1045"/>
      <c r="V23" s="1045">
        <v>243671</v>
      </c>
      <c r="W23" s="1045"/>
      <c r="X23" s="1045"/>
      <c r="Y23" s="1045"/>
      <c r="Z23" s="1045"/>
      <c r="AA23" s="1045">
        <v>10751</v>
      </c>
      <c r="AB23" s="1045"/>
      <c r="AC23" s="1045"/>
      <c r="AD23" s="1045"/>
      <c r="AE23" s="1052"/>
      <c r="AF23" s="1053">
        <v>10024</v>
      </c>
      <c r="AG23" s="1045"/>
      <c r="AH23" s="1045"/>
      <c r="AI23" s="1045"/>
      <c r="AJ23" s="1054"/>
      <c r="AK23" s="1055"/>
      <c r="AL23" s="1056"/>
      <c r="AM23" s="1056"/>
      <c r="AN23" s="1056"/>
      <c r="AO23" s="1056"/>
      <c r="AP23" s="1045">
        <v>186621</v>
      </c>
      <c r="AQ23" s="1045"/>
      <c r="AR23" s="1045"/>
      <c r="AS23" s="1045"/>
      <c r="AT23" s="1045"/>
      <c r="AU23" s="1046"/>
      <c r="AV23" s="1046"/>
      <c r="AW23" s="1046"/>
      <c r="AX23" s="1046"/>
      <c r="AY23" s="1047"/>
      <c r="AZ23" s="1048" t="s">
        <v>179</v>
      </c>
      <c r="BA23" s="1049"/>
      <c r="BB23" s="1049"/>
      <c r="BC23" s="1049"/>
      <c r="BD23" s="1050"/>
      <c r="BE23" s="219"/>
      <c r="BF23" s="219"/>
      <c r="BG23" s="219"/>
      <c r="BH23" s="219"/>
      <c r="BI23" s="219"/>
      <c r="BJ23" s="219"/>
      <c r="BK23" s="219"/>
      <c r="BL23" s="219"/>
      <c r="BM23" s="219"/>
      <c r="BN23" s="219"/>
      <c r="BO23" s="219"/>
      <c r="BP23" s="219"/>
      <c r="BQ23" s="224">
        <v>17</v>
      </c>
      <c r="BR23" s="225"/>
      <c r="BS23" s="977"/>
      <c r="BT23" s="978"/>
      <c r="BU23" s="978"/>
      <c r="BV23" s="978"/>
      <c r="BW23" s="978"/>
      <c r="BX23" s="978"/>
      <c r="BY23" s="978"/>
      <c r="BZ23" s="978"/>
      <c r="CA23" s="978"/>
      <c r="CB23" s="978"/>
      <c r="CC23" s="978"/>
      <c r="CD23" s="978"/>
      <c r="CE23" s="978"/>
      <c r="CF23" s="978"/>
      <c r="CG23" s="999"/>
      <c r="CH23" s="974"/>
      <c r="CI23" s="975"/>
      <c r="CJ23" s="975"/>
      <c r="CK23" s="975"/>
      <c r="CL23" s="976"/>
      <c r="CM23" s="974"/>
      <c r="CN23" s="975"/>
      <c r="CO23" s="975"/>
      <c r="CP23" s="975"/>
      <c r="CQ23" s="976"/>
      <c r="CR23" s="974"/>
      <c r="CS23" s="975"/>
      <c r="CT23" s="975"/>
      <c r="CU23" s="975"/>
      <c r="CV23" s="976"/>
      <c r="CW23" s="974"/>
      <c r="CX23" s="975"/>
      <c r="CY23" s="975"/>
      <c r="CZ23" s="975"/>
      <c r="DA23" s="976"/>
      <c r="DB23" s="974"/>
      <c r="DC23" s="975"/>
      <c r="DD23" s="975"/>
      <c r="DE23" s="975"/>
      <c r="DF23" s="976"/>
      <c r="DG23" s="974"/>
      <c r="DH23" s="975"/>
      <c r="DI23" s="975"/>
      <c r="DJ23" s="975"/>
      <c r="DK23" s="976"/>
      <c r="DL23" s="974"/>
      <c r="DM23" s="975"/>
      <c r="DN23" s="975"/>
      <c r="DO23" s="975"/>
      <c r="DP23" s="976"/>
      <c r="DQ23" s="974"/>
      <c r="DR23" s="975"/>
      <c r="DS23" s="975"/>
      <c r="DT23" s="975"/>
      <c r="DU23" s="976"/>
      <c r="DV23" s="977"/>
      <c r="DW23" s="978"/>
      <c r="DX23" s="978"/>
      <c r="DY23" s="978"/>
      <c r="DZ23" s="979"/>
      <c r="EA23" s="220"/>
    </row>
    <row r="24" spans="1:131" s="221" customFormat="1" ht="26.25" customHeight="1" x14ac:dyDescent="0.2">
      <c r="A24" s="1044" t="s">
        <v>390</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18"/>
      <c r="BA24" s="218"/>
      <c r="BB24" s="218"/>
      <c r="BC24" s="218"/>
      <c r="BD24" s="218"/>
      <c r="BE24" s="219"/>
      <c r="BF24" s="219"/>
      <c r="BG24" s="219"/>
      <c r="BH24" s="219"/>
      <c r="BI24" s="219"/>
      <c r="BJ24" s="219"/>
      <c r="BK24" s="219"/>
      <c r="BL24" s="219"/>
      <c r="BM24" s="219"/>
      <c r="BN24" s="219"/>
      <c r="BO24" s="219"/>
      <c r="BP24" s="219"/>
      <c r="BQ24" s="224">
        <v>18</v>
      </c>
      <c r="BR24" s="225"/>
      <c r="BS24" s="977"/>
      <c r="BT24" s="978"/>
      <c r="BU24" s="978"/>
      <c r="BV24" s="978"/>
      <c r="BW24" s="978"/>
      <c r="BX24" s="978"/>
      <c r="BY24" s="978"/>
      <c r="BZ24" s="978"/>
      <c r="CA24" s="978"/>
      <c r="CB24" s="978"/>
      <c r="CC24" s="978"/>
      <c r="CD24" s="978"/>
      <c r="CE24" s="978"/>
      <c r="CF24" s="978"/>
      <c r="CG24" s="999"/>
      <c r="CH24" s="974"/>
      <c r="CI24" s="975"/>
      <c r="CJ24" s="975"/>
      <c r="CK24" s="975"/>
      <c r="CL24" s="976"/>
      <c r="CM24" s="974"/>
      <c r="CN24" s="975"/>
      <c r="CO24" s="975"/>
      <c r="CP24" s="975"/>
      <c r="CQ24" s="976"/>
      <c r="CR24" s="974"/>
      <c r="CS24" s="975"/>
      <c r="CT24" s="975"/>
      <c r="CU24" s="975"/>
      <c r="CV24" s="976"/>
      <c r="CW24" s="974"/>
      <c r="CX24" s="975"/>
      <c r="CY24" s="975"/>
      <c r="CZ24" s="975"/>
      <c r="DA24" s="976"/>
      <c r="DB24" s="974"/>
      <c r="DC24" s="975"/>
      <c r="DD24" s="975"/>
      <c r="DE24" s="975"/>
      <c r="DF24" s="976"/>
      <c r="DG24" s="974"/>
      <c r="DH24" s="975"/>
      <c r="DI24" s="975"/>
      <c r="DJ24" s="975"/>
      <c r="DK24" s="976"/>
      <c r="DL24" s="974"/>
      <c r="DM24" s="975"/>
      <c r="DN24" s="975"/>
      <c r="DO24" s="975"/>
      <c r="DP24" s="976"/>
      <c r="DQ24" s="974"/>
      <c r="DR24" s="975"/>
      <c r="DS24" s="975"/>
      <c r="DT24" s="975"/>
      <c r="DU24" s="976"/>
      <c r="DV24" s="977"/>
      <c r="DW24" s="978"/>
      <c r="DX24" s="978"/>
      <c r="DY24" s="978"/>
      <c r="DZ24" s="979"/>
      <c r="EA24" s="220"/>
    </row>
    <row r="25" spans="1:131" ht="26.25" customHeight="1" thickBot="1" x14ac:dyDescent="0.25">
      <c r="A25" s="1043" t="s">
        <v>391</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18"/>
      <c r="BK25" s="218"/>
      <c r="BL25" s="218"/>
      <c r="BM25" s="218"/>
      <c r="BN25" s="218"/>
      <c r="BO25" s="227"/>
      <c r="BP25" s="227"/>
      <c r="BQ25" s="224">
        <v>19</v>
      </c>
      <c r="BR25" s="225"/>
      <c r="BS25" s="977"/>
      <c r="BT25" s="978"/>
      <c r="BU25" s="978"/>
      <c r="BV25" s="978"/>
      <c r="BW25" s="978"/>
      <c r="BX25" s="978"/>
      <c r="BY25" s="978"/>
      <c r="BZ25" s="978"/>
      <c r="CA25" s="978"/>
      <c r="CB25" s="978"/>
      <c r="CC25" s="978"/>
      <c r="CD25" s="978"/>
      <c r="CE25" s="978"/>
      <c r="CF25" s="978"/>
      <c r="CG25" s="999"/>
      <c r="CH25" s="974"/>
      <c r="CI25" s="975"/>
      <c r="CJ25" s="975"/>
      <c r="CK25" s="975"/>
      <c r="CL25" s="976"/>
      <c r="CM25" s="974"/>
      <c r="CN25" s="975"/>
      <c r="CO25" s="975"/>
      <c r="CP25" s="975"/>
      <c r="CQ25" s="976"/>
      <c r="CR25" s="974"/>
      <c r="CS25" s="975"/>
      <c r="CT25" s="975"/>
      <c r="CU25" s="975"/>
      <c r="CV25" s="976"/>
      <c r="CW25" s="974"/>
      <c r="CX25" s="975"/>
      <c r="CY25" s="975"/>
      <c r="CZ25" s="975"/>
      <c r="DA25" s="976"/>
      <c r="DB25" s="974"/>
      <c r="DC25" s="975"/>
      <c r="DD25" s="975"/>
      <c r="DE25" s="975"/>
      <c r="DF25" s="976"/>
      <c r="DG25" s="974"/>
      <c r="DH25" s="975"/>
      <c r="DI25" s="975"/>
      <c r="DJ25" s="975"/>
      <c r="DK25" s="976"/>
      <c r="DL25" s="974"/>
      <c r="DM25" s="975"/>
      <c r="DN25" s="975"/>
      <c r="DO25" s="975"/>
      <c r="DP25" s="976"/>
      <c r="DQ25" s="974"/>
      <c r="DR25" s="975"/>
      <c r="DS25" s="975"/>
      <c r="DT25" s="975"/>
      <c r="DU25" s="976"/>
      <c r="DV25" s="977"/>
      <c r="DW25" s="978"/>
      <c r="DX25" s="978"/>
      <c r="DY25" s="978"/>
      <c r="DZ25" s="979"/>
      <c r="EA25" s="216"/>
    </row>
    <row r="26" spans="1:131" ht="26.25" customHeight="1" x14ac:dyDescent="0.2">
      <c r="A26" s="980" t="s">
        <v>366</v>
      </c>
      <c r="B26" s="981"/>
      <c r="C26" s="981"/>
      <c r="D26" s="981"/>
      <c r="E26" s="981"/>
      <c r="F26" s="981"/>
      <c r="G26" s="981"/>
      <c r="H26" s="981"/>
      <c r="I26" s="981"/>
      <c r="J26" s="981"/>
      <c r="K26" s="981"/>
      <c r="L26" s="981"/>
      <c r="M26" s="981"/>
      <c r="N26" s="981"/>
      <c r="O26" s="981"/>
      <c r="P26" s="982"/>
      <c r="Q26" s="986" t="s">
        <v>392</v>
      </c>
      <c r="R26" s="987"/>
      <c r="S26" s="987"/>
      <c r="T26" s="987"/>
      <c r="U26" s="988"/>
      <c r="V26" s="986" t="s">
        <v>393</v>
      </c>
      <c r="W26" s="987"/>
      <c r="X26" s="987"/>
      <c r="Y26" s="987"/>
      <c r="Z26" s="988"/>
      <c r="AA26" s="986" t="s">
        <v>394</v>
      </c>
      <c r="AB26" s="987"/>
      <c r="AC26" s="987"/>
      <c r="AD26" s="987"/>
      <c r="AE26" s="987"/>
      <c r="AF26" s="1039" t="s">
        <v>395</v>
      </c>
      <c r="AG26" s="993"/>
      <c r="AH26" s="993"/>
      <c r="AI26" s="993"/>
      <c r="AJ26" s="1040"/>
      <c r="AK26" s="987" t="s">
        <v>396</v>
      </c>
      <c r="AL26" s="987"/>
      <c r="AM26" s="987"/>
      <c r="AN26" s="987"/>
      <c r="AO26" s="988"/>
      <c r="AP26" s="986" t="s">
        <v>397</v>
      </c>
      <c r="AQ26" s="987"/>
      <c r="AR26" s="987"/>
      <c r="AS26" s="987"/>
      <c r="AT26" s="988"/>
      <c r="AU26" s="986" t="s">
        <v>398</v>
      </c>
      <c r="AV26" s="987"/>
      <c r="AW26" s="987"/>
      <c r="AX26" s="987"/>
      <c r="AY26" s="988"/>
      <c r="AZ26" s="986" t="s">
        <v>399</v>
      </c>
      <c r="BA26" s="987"/>
      <c r="BB26" s="987"/>
      <c r="BC26" s="987"/>
      <c r="BD26" s="988"/>
      <c r="BE26" s="986" t="s">
        <v>373</v>
      </c>
      <c r="BF26" s="987"/>
      <c r="BG26" s="987"/>
      <c r="BH26" s="987"/>
      <c r="BI26" s="1000"/>
      <c r="BJ26" s="218"/>
      <c r="BK26" s="218"/>
      <c r="BL26" s="218"/>
      <c r="BM26" s="218"/>
      <c r="BN26" s="218"/>
      <c r="BO26" s="227"/>
      <c r="BP26" s="227"/>
      <c r="BQ26" s="224">
        <v>20</v>
      </c>
      <c r="BR26" s="225"/>
      <c r="BS26" s="977"/>
      <c r="BT26" s="978"/>
      <c r="BU26" s="978"/>
      <c r="BV26" s="978"/>
      <c r="BW26" s="978"/>
      <c r="BX26" s="978"/>
      <c r="BY26" s="978"/>
      <c r="BZ26" s="978"/>
      <c r="CA26" s="978"/>
      <c r="CB26" s="978"/>
      <c r="CC26" s="978"/>
      <c r="CD26" s="978"/>
      <c r="CE26" s="978"/>
      <c r="CF26" s="978"/>
      <c r="CG26" s="999"/>
      <c r="CH26" s="974"/>
      <c r="CI26" s="975"/>
      <c r="CJ26" s="975"/>
      <c r="CK26" s="975"/>
      <c r="CL26" s="976"/>
      <c r="CM26" s="974"/>
      <c r="CN26" s="975"/>
      <c r="CO26" s="975"/>
      <c r="CP26" s="975"/>
      <c r="CQ26" s="976"/>
      <c r="CR26" s="974"/>
      <c r="CS26" s="975"/>
      <c r="CT26" s="975"/>
      <c r="CU26" s="975"/>
      <c r="CV26" s="976"/>
      <c r="CW26" s="974"/>
      <c r="CX26" s="975"/>
      <c r="CY26" s="975"/>
      <c r="CZ26" s="975"/>
      <c r="DA26" s="976"/>
      <c r="DB26" s="974"/>
      <c r="DC26" s="975"/>
      <c r="DD26" s="975"/>
      <c r="DE26" s="975"/>
      <c r="DF26" s="976"/>
      <c r="DG26" s="974"/>
      <c r="DH26" s="975"/>
      <c r="DI26" s="975"/>
      <c r="DJ26" s="975"/>
      <c r="DK26" s="976"/>
      <c r="DL26" s="974"/>
      <c r="DM26" s="975"/>
      <c r="DN26" s="975"/>
      <c r="DO26" s="975"/>
      <c r="DP26" s="976"/>
      <c r="DQ26" s="974"/>
      <c r="DR26" s="975"/>
      <c r="DS26" s="975"/>
      <c r="DT26" s="975"/>
      <c r="DU26" s="976"/>
      <c r="DV26" s="977"/>
      <c r="DW26" s="978"/>
      <c r="DX26" s="978"/>
      <c r="DY26" s="978"/>
      <c r="DZ26" s="979"/>
      <c r="EA26" s="216"/>
    </row>
    <row r="27" spans="1:131" ht="26.25" customHeight="1" thickBot="1" x14ac:dyDescent="0.25">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41"/>
      <c r="AG27" s="996"/>
      <c r="AH27" s="996"/>
      <c r="AI27" s="996"/>
      <c r="AJ27" s="1042"/>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01"/>
      <c r="BJ27" s="218"/>
      <c r="BK27" s="218"/>
      <c r="BL27" s="218"/>
      <c r="BM27" s="218"/>
      <c r="BN27" s="218"/>
      <c r="BO27" s="227"/>
      <c r="BP27" s="227"/>
      <c r="BQ27" s="224">
        <v>21</v>
      </c>
      <c r="BR27" s="225"/>
      <c r="BS27" s="977"/>
      <c r="BT27" s="978"/>
      <c r="BU27" s="978"/>
      <c r="BV27" s="978"/>
      <c r="BW27" s="978"/>
      <c r="BX27" s="978"/>
      <c r="BY27" s="978"/>
      <c r="BZ27" s="978"/>
      <c r="CA27" s="978"/>
      <c r="CB27" s="978"/>
      <c r="CC27" s="978"/>
      <c r="CD27" s="978"/>
      <c r="CE27" s="978"/>
      <c r="CF27" s="978"/>
      <c r="CG27" s="999"/>
      <c r="CH27" s="974"/>
      <c r="CI27" s="975"/>
      <c r="CJ27" s="975"/>
      <c r="CK27" s="975"/>
      <c r="CL27" s="976"/>
      <c r="CM27" s="974"/>
      <c r="CN27" s="975"/>
      <c r="CO27" s="975"/>
      <c r="CP27" s="975"/>
      <c r="CQ27" s="976"/>
      <c r="CR27" s="974"/>
      <c r="CS27" s="975"/>
      <c r="CT27" s="975"/>
      <c r="CU27" s="975"/>
      <c r="CV27" s="976"/>
      <c r="CW27" s="974"/>
      <c r="CX27" s="975"/>
      <c r="CY27" s="975"/>
      <c r="CZ27" s="975"/>
      <c r="DA27" s="976"/>
      <c r="DB27" s="974"/>
      <c r="DC27" s="975"/>
      <c r="DD27" s="975"/>
      <c r="DE27" s="975"/>
      <c r="DF27" s="976"/>
      <c r="DG27" s="974"/>
      <c r="DH27" s="975"/>
      <c r="DI27" s="975"/>
      <c r="DJ27" s="975"/>
      <c r="DK27" s="976"/>
      <c r="DL27" s="974"/>
      <c r="DM27" s="975"/>
      <c r="DN27" s="975"/>
      <c r="DO27" s="975"/>
      <c r="DP27" s="976"/>
      <c r="DQ27" s="974"/>
      <c r="DR27" s="975"/>
      <c r="DS27" s="975"/>
      <c r="DT27" s="975"/>
      <c r="DU27" s="976"/>
      <c r="DV27" s="977"/>
      <c r="DW27" s="978"/>
      <c r="DX27" s="978"/>
      <c r="DY27" s="978"/>
      <c r="DZ27" s="979"/>
      <c r="EA27" s="216"/>
    </row>
    <row r="28" spans="1:131" ht="26.25" customHeight="1" thickTop="1" x14ac:dyDescent="0.2">
      <c r="A28" s="228">
        <v>1</v>
      </c>
      <c r="B28" s="1031" t="s">
        <v>400</v>
      </c>
      <c r="C28" s="1032"/>
      <c r="D28" s="1032"/>
      <c r="E28" s="1032"/>
      <c r="F28" s="1032"/>
      <c r="G28" s="1032"/>
      <c r="H28" s="1032"/>
      <c r="I28" s="1032"/>
      <c r="J28" s="1032"/>
      <c r="K28" s="1032"/>
      <c r="L28" s="1032"/>
      <c r="M28" s="1032"/>
      <c r="N28" s="1032"/>
      <c r="O28" s="1032"/>
      <c r="P28" s="1033"/>
      <c r="Q28" s="1034">
        <v>50953</v>
      </c>
      <c r="R28" s="1035"/>
      <c r="S28" s="1035"/>
      <c r="T28" s="1035"/>
      <c r="U28" s="1035"/>
      <c r="V28" s="1035">
        <v>50812</v>
      </c>
      <c r="W28" s="1035"/>
      <c r="X28" s="1035"/>
      <c r="Y28" s="1035"/>
      <c r="Z28" s="1035"/>
      <c r="AA28" s="1035">
        <f>Q28-V28</f>
        <v>141</v>
      </c>
      <c r="AB28" s="1035"/>
      <c r="AC28" s="1035"/>
      <c r="AD28" s="1035"/>
      <c r="AE28" s="1036"/>
      <c r="AF28" s="1037">
        <v>141</v>
      </c>
      <c r="AG28" s="1035"/>
      <c r="AH28" s="1035"/>
      <c r="AI28" s="1035"/>
      <c r="AJ28" s="1038"/>
      <c r="AK28" s="1027">
        <v>5001</v>
      </c>
      <c r="AL28" s="1028"/>
      <c r="AM28" s="1028"/>
      <c r="AN28" s="1028"/>
      <c r="AO28" s="1028"/>
      <c r="AP28" s="1026" t="s">
        <v>574</v>
      </c>
      <c r="AQ28" s="1026"/>
      <c r="AR28" s="1026"/>
      <c r="AS28" s="1026"/>
      <c r="AT28" s="1026"/>
      <c r="AU28" s="1026" t="s">
        <v>574</v>
      </c>
      <c r="AV28" s="1026"/>
      <c r="AW28" s="1026"/>
      <c r="AX28" s="1026"/>
      <c r="AY28" s="1026"/>
      <c r="AZ28" s="1026" t="s">
        <v>574</v>
      </c>
      <c r="BA28" s="1026"/>
      <c r="BB28" s="1026"/>
      <c r="BC28" s="1026"/>
      <c r="BD28" s="1026"/>
      <c r="BE28" s="1029"/>
      <c r="BF28" s="1029"/>
      <c r="BG28" s="1029"/>
      <c r="BH28" s="1029"/>
      <c r="BI28" s="1030"/>
      <c r="BJ28" s="218"/>
      <c r="BK28" s="218"/>
      <c r="BL28" s="218"/>
      <c r="BM28" s="218"/>
      <c r="BN28" s="218"/>
      <c r="BO28" s="227"/>
      <c r="BP28" s="227"/>
      <c r="BQ28" s="224">
        <v>22</v>
      </c>
      <c r="BR28" s="225"/>
      <c r="BS28" s="977"/>
      <c r="BT28" s="978"/>
      <c r="BU28" s="978"/>
      <c r="BV28" s="978"/>
      <c r="BW28" s="978"/>
      <c r="BX28" s="978"/>
      <c r="BY28" s="978"/>
      <c r="BZ28" s="978"/>
      <c r="CA28" s="978"/>
      <c r="CB28" s="978"/>
      <c r="CC28" s="978"/>
      <c r="CD28" s="978"/>
      <c r="CE28" s="978"/>
      <c r="CF28" s="978"/>
      <c r="CG28" s="999"/>
      <c r="CH28" s="974"/>
      <c r="CI28" s="975"/>
      <c r="CJ28" s="975"/>
      <c r="CK28" s="975"/>
      <c r="CL28" s="976"/>
      <c r="CM28" s="974"/>
      <c r="CN28" s="975"/>
      <c r="CO28" s="975"/>
      <c r="CP28" s="975"/>
      <c r="CQ28" s="976"/>
      <c r="CR28" s="974"/>
      <c r="CS28" s="975"/>
      <c r="CT28" s="975"/>
      <c r="CU28" s="975"/>
      <c r="CV28" s="976"/>
      <c r="CW28" s="974"/>
      <c r="CX28" s="975"/>
      <c r="CY28" s="975"/>
      <c r="CZ28" s="975"/>
      <c r="DA28" s="976"/>
      <c r="DB28" s="974"/>
      <c r="DC28" s="975"/>
      <c r="DD28" s="975"/>
      <c r="DE28" s="975"/>
      <c r="DF28" s="976"/>
      <c r="DG28" s="974"/>
      <c r="DH28" s="975"/>
      <c r="DI28" s="975"/>
      <c r="DJ28" s="975"/>
      <c r="DK28" s="976"/>
      <c r="DL28" s="974"/>
      <c r="DM28" s="975"/>
      <c r="DN28" s="975"/>
      <c r="DO28" s="975"/>
      <c r="DP28" s="976"/>
      <c r="DQ28" s="974"/>
      <c r="DR28" s="975"/>
      <c r="DS28" s="975"/>
      <c r="DT28" s="975"/>
      <c r="DU28" s="976"/>
      <c r="DV28" s="977"/>
      <c r="DW28" s="978"/>
      <c r="DX28" s="978"/>
      <c r="DY28" s="978"/>
      <c r="DZ28" s="979"/>
      <c r="EA28" s="216"/>
    </row>
    <row r="29" spans="1:131" ht="26.25" customHeight="1" x14ac:dyDescent="0.2">
      <c r="A29" s="228">
        <v>2</v>
      </c>
      <c r="B29" s="1015" t="s">
        <v>401</v>
      </c>
      <c r="C29" s="1016"/>
      <c r="D29" s="1016"/>
      <c r="E29" s="1016"/>
      <c r="F29" s="1016"/>
      <c r="G29" s="1016"/>
      <c r="H29" s="1016"/>
      <c r="I29" s="1016"/>
      <c r="J29" s="1016"/>
      <c r="K29" s="1016"/>
      <c r="L29" s="1016"/>
      <c r="M29" s="1016"/>
      <c r="N29" s="1016"/>
      <c r="O29" s="1016"/>
      <c r="P29" s="1017"/>
      <c r="Q29" s="1023">
        <v>45842</v>
      </c>
      <c r="R29" s="1024"/>
      <c r="S29" s="1024"/>
      <c r="T29" s="1024"/>
      <c r="U29" s="1024"/>
      <c r="V29" s="1024">
        <v>45548</v>
      </c>
      <c r="W29" s="1024"/>
      <c r="X29" s="1024"/>
      <c r="Y29" s="1024"/>
      <c r="Z29" s="1024"/>
      <c r="AA29" s="1025">
        <f t="shared" ref="AA29:AA34" si="0">Q29-V29</f>
        <v>294</v>
      </c>
      <c r="AB29" s="1021"/>
      <c r="AC29" s="1021"/>
      <c r="AD29" s="1021"/>
      <c r="AE29" s="1022"/>
      <c r="AF29" s="1020">
        <v>294</v>
      </c>
      <c r="AG29" s="1021"/>
      <c r="AH29" s="1021"/>
      <c r="AI29" s="1021"/>
      <c r="AJ29" s="1022"/>
      <c r="AK29" s="965">
        <v>7503</v>
      </c>
      <c r="AL29" s="956"/>
      <c r="AM29" s="956"/>
      <c r="AN29" s="956"/>
      <c r="AO29" s="956"/>
      <c r="AP29" s="1026" t="s">
        <v>574</v>
      </c>
      <c r="AQ29" s="1026"/>
      <c r="AR29" s="1026"/>
      <c r="AS29" s="1026"/>
      <c r="AT29" s="1026"/>
      <c r="AU29" s="1026" t="s">
        <v>574</v>
      </c>
      <c r="AV29" s="1026"/>
      <c r="AW29" s="1026"/>
      <c r="AX29" s="1026"/>
      <c r="AY29" s="1026"/>
      <c r="AZ29" s="1026" t="s">
        <v>574</v>
      </c>
      <c r="BA29" s="1026"/>
      <c r="BB29" s="1026"/>
      <c r="BC29" s="1026"/>
      <c r="BD29" s="1026"/>
      <c r="BE29" s="957"/>
      <c r="BF29" s="957"/>
      <c r="BG29" s="957"/>
      <c r="BH29" s="957"/>
      <c r="BI29" s="958"/>
      <c r="BJ29" s="218"/>
      <c r="BK29" s="218"/>
      <c r="BL29" s="218"/>
      <c r="BM29" s="218"/>
      <c r="BN29" s="218"/>
      <c r="BO29" s="227"/>
      <c r="BP29" s="227"/>
      <c r="BQ29" s="224">
        <v>23</v>
      </c>
      <c r="BR29" s="225"/>
      <c r="BS29" s="977"/>
      <c r="BT29" s="978"/>
      <c r="BU29" s="978"/>
      <c r="BV29" s="978"/>
      <c r="BW29" s="978"/>
      <c r="BX29" s="978"/>
      <c r="BY29" s="978"/>
      <c r="BZ29" s="978"/>
      <c r="CA29" s="978"/>
      <c r="CB29" s="978"/>
      <c r="CC29" s="978"/>
      <c r="CD29" s="978"/>
      <c r="CE29" s="978"/>
      <c r="CF29" s="978"/>
      <c r="CG29" s="999"/>
      <c r="CH29" s="974"/>
      <c r="CI29" s="975"/>
      <c r="CJ29" s="975"/>
      <c r="CK29" s="975"/>
      <c r="CL29" s="976"/>
      <c r="CM29" s="974"/>
      <c r="CN29" s="975"/>
      <c r="CO29" s="975"/>
      <c r="CP29" s="975"/>
      <c r="CQ29" s="976"/>
      <c r="CR29" s="974"/>
      <c r="CS29" s="975"/>
      <c r="CT29" s="975"/>
      <c r="CU29" s="975"/>
      <c r="CV29" s="976"/>
      <c r="CW29" s="974"/>
      <c r="CX29" s="975"/>
      <c r="CY29" s="975"/>
      <c r="CZ29" s="975"/>
      <c r="DA29" s="976"/>
      <c r="DB29" s="974"/>
      <c r="DC29" s="975"/>
      <c r="DD29" s="975"/>
      <c r="DE29" s="975"/>
      <c r="DF29" s="976"/>
      <c r="DG29" s="974"/>
      <c r="DH29" s="975"/>
      <c r="DI29" s="975"/>
      <c r="DJ29" s="975"/>
      <c r="DK29" s="976"/>
      <c r="DL29" s="974"/>
      <c r="DM29" s="975"/>
      <c r="DN29" s="975"/>
      <c r="DO29" s="975"/>
      <c r="DP29" s="976"/>
      <c r="DQ29" s="974"/>
      <c r="DR29" s="975"/>
      <c r="DS29" s="975"/>
      <c r="DT29" s="975"/>
      <c r="DU29" s="976"/>
      <c r="DV29" s="977"/>
      <c r="DW29" s="978"/>
      <c r="DX29" s="978"/>
      <c r="DY29" s="978"/>
      <c r="DZ29" s="979"/>
      <c r="EA29" s="216"/>
    </row>
    <row r="30" spans="1:131" ht="26.25" customHeight="1" x14ac:dyDescent="0.2">
      <c r="A30" s="228">
        <v>3</v>
      </c>
      <c r="B30" s="1015" t="s">
        <v>402</v>
      </c>
      <c r="C30" s="1016"/>
      <c r="D30" s="1016"/>
      <c r="E30" s="1016"/>
      <c r="F30" s="1016"/>
      <c r="G30" s="1016"/>
      <c r="H30" s="1016"/>
      <c r="I30" s="1016"/>
      <c r="J30" s="1016"/>
      <c r="K30" s="1016"/>
      <c r="L30" s="1016"/>
      <c r="M30" s="1016"/>
      <c r="N30" s="1016"/>
      <c r="O30" s="1016"/>
      <c r="P30" s="1017"/>
      <c r="Q30" s="1023">
        <v>8168</v>
      </c>
      <c r="R30" s="1024"/>
      <c r="S30" s="1024"/>
      <c r="T30" s="1024"/>
      <c r="U30" s="1024"/>
      <c r="V30" s="1024">
        <v>8159</v>
      </c>
      <c r="W30" s="1024"/>
      <c r="X30" s="1024"/>
      <c r="Y30" s="1024"/>
      <c r="Z30" s="1024"/>
      <c r="AA30" s="1025">
        <f t="shared" si="0"/>
        <v>9</v>
      </c>
      <c r="AB30" s="1021"/>
      <c r="AC30" s="1021"/>
      <c r="AD30" s="1021"/>
      <c r="AE30" s="1022"/>
      <c r="AF30" s="1020">
        <v>9</v>
      </c>
      <c r="AG30" s="1021"/>
      <c r="AH30" s="1021"/>
      <c r="AI30" s="1021"/>
      <c r="AJ30" s="1022"/>
      <c r="AK30" s="965">
        <v>1220</v>
      </c>
      <c r="AL30" s="956"/>
      <c r="AM30" s="956"/>
      <c r="AN30" s="956"/>
      <c r="AO30" s="956"/>
      <c r="AP30" s="1026" t="s">
        <v>574</v>
      </c>
      <c r="AQ30" s="1026"/>
      <c r="AR30" s="1026"/>
      <c r="AS30" s="1026"/>
      <c r="AT30" s="1026"/>
      <c r="AU30" s="1026" t="s">
        <v>574</v>
      </c>
      <c r="AV30" s="1026"/>
      <c r="AW30" s="1026"/>
      <c r="AX30" s="1026"/>
      <c r="AY30" s="1026"/>
      <c r="AZ30" s="1026" t="s">
        <v>574</v>
      </c>
      <c r="BA30" s="1026"/>
      <c r="BB30" s="1026"/>
      <c r="BC30" s="1026"/>
      <c r="BD30" s="1026"/>
      <c r="BE30" s="957"/>
      <c r="BF30" s="957"/>
      <c r="BG30" s="957"/>
      <c r="BH30" s="957"/>
      <c r="BI30" s="958"/>
      <c r="BJ30" s="218"/>
      <c r="BK30" s="218"/>
      <c r="BL30" s="218"/>
      <c r="BM30" s="218"/>
      <c r="BN30" s="218"/>
      <c r="BO30" s="227"/>
      <c r="BP30" s="227"/>
      <c r="BQ30" s="224">
        <v>24</v>
      </c>
      <c r="BR30" s="225"/>
      <c r="BS30" s="977"/>
      <c r="BT30" s="978"/>
      <c r="BU30" s="978"/>
      <c r="BV30" s="978"/>
      <c r="BW30" s="978"/>
      <c r="BX30" s="978"/>
      <c r="BY30" s="978"/>
      <c r="BZ30" s="978"/>
      <c r="CA30" s="978"/>
      <c r="CB30" s="978"/>
      <c r="CC30" s="978"/>
      <c r="CD30" s="978"/>
      <c r="CE30" s="978"/>
      <c r="CF30" s="978"/>
      <c r="CG30" s="999"/>
      <c r="CH30" s="974"/>
      <c r="CI30" s="975"/>
      <c r="CJ30" s="975"/>
      <c r="CK30" s="975"/>
      <c r="CL30" s="976"/>
      <c r="CM30" s="974"/>
      <c r="CN30" s="975"/>
      <c r="CO30" s="975"/>
      <c r="CP30" s="975"/>
      <c r="CQ30" s="976"/>
      <c r="CR30" s="974"/>
      <c r="CS30" s="975"/>
      <c r="CT30" s="975"/>
      <c r="CU30" s="975"/>
      <c r="CV30" s="976"/>
      <c r="CW30" s="974"/>
      <c r="CX30" s="975"/>
      <c r="CY30" s="975"/>
      <c r="CZ30" s="975"/>
      <c r="DA30" s="976"/>
      <c r="DB30" s="974"/>
      <c r="DC30" s="975"/>
      <c r="DD30" s="975"/>
      <c r="DE30" s="975"/>
      <c r="DF30" s="976"/>
      <c r="DG30" s="974"/>
      <c r="DH30" s="975"/>
      <c r="DI30" s="975"/>
      <c r="DJ30" s="975"/>
      <c r="DK30" s="976"/>
      <c r="DL30" s="974"/>
      <c r="DM30" s="975"/>
      <c r="DN30" s="975"/>
      <c r="DO30" s="975"/>
      <c r="DP30" s="976"/>
      <c r="DQ30" s="974"/>
      <c r="DR30" s="975"/>
      <c r="DS30" s="975"/>
      <c r="DT30" s="975"/>
      <c r="DU30" s="976"/>
      <c r="DV30" s="977"/>
      <c r="DW30" s="978"/>
      <c r="DX30" s="978"/>
      <c r="DY30" s="978"/>
      <c r="DZ30" s="979"/>
      <c r="EA30" s="216"/>
    </row>
    <row r="31" spans="1:131" ht="26.25" customHeight="1" x14ac:dyDescent="0.2">
      <c r="A31" s="228">
        <v>4</v>
      </c>
      <c r="B31" s="1015" t="s">
        <v>403</v>
      </c>
      <c r="C31" s="1016"/>
      <c r="D31" s="1016"/>
      <c r="E31" s="1016"/>
      <c r="F31" s="1016"/>
      <c r="G31" s="1016"/>
      <c r="H31" s="1016"/>
      <c r="I31" s="1016"/>
      <c r="J31" s="1016"/>
      <c r="K31" s="1016"/>
      <c r="L31" s="1016"/>
      <c r="M31" s="1016"/>
      <c r="N31" s="1016"/>
      <c r="O31" s="1016"/>
      <c r="P31" s="1017"/>
      <c r="Q31" s="1023">
        <v>750</v>
      </c>
      <c r="R31" s="1024"/>
      <c r="S31" s="1024"/>
      <c r="T31" s="1024"/>
      <c r="U31" s="1024"/>
      <c r="V31" s="1024">
        <v>740</v>
      </c>
      <c r="W31" s="1024"/>
      <c r="X31" s="1024"/>
      <c r="Y31" s="1024"/>
      <c r="Z31" s="1024"/>
      <c r="AA31" s="1025">
        <f t="shared" si="0"/>
        <v>10</v>
      </c>
      <c r="AB31" s="1021"/>
      <c r="AC31" s="1021"/>
      <c r="AD31" s="1021"/>
      <c r="AE31" s="1022"/>
      <c r="AF31" s="1020">
        <v>1257</v>
      </c>
      <c r="AG31" s="1021"/>
      <c r="AH31" s="1021"/>
      <c r="AI31" s="1021"/>
      <c r="AJ31" s="1022"/>
      <c r="AK31" s="965">
        <v>108</v>
      </c>
      <c r="AL31" s="956"/>
      <c r="AM31" s="956"/>
      <c r="AN31" s="956"/>
      <c r="AO31" s="956"/>
      <c r="AP31" s="956">
        <v>934</v>
      </c>
      <c r="AQ31" s="956"/>
      <c r="AR31" s="956"/>
      <c r="AS31" s="956"/>
      <c r="AT31" s="956"/>
      <c r="AU31" s="956">
        <v>391</v>
      </c>
      <c r="AV31" s="956"/>
      <c r="AW31" s="956"/>
      <c r="AX31" s="956"/>
      <c r="AY31" s="956"/>
      <c r="AZ31" s="1026" t="s">
        <v>574</v>
      </c>
      <c r="BA31" s="1026"/>
      <c r="BB31" s="1026"/>
      <c r="BC31" s="1026"/>
      <c r="BD31" s="1026"/>
      <c r="BE31" s="957" t="s">
        <v>404</v>
      </c>
      <c r="BF31" s="957"/>
      <c r="BG31" s="957"/>
      <c r="BH31" s="957"/>
      <c r="BI31" s="958"/>
      <c r="BJ31" s="218"/>
      <c r="BK31" s="218"/>
      <c r="BL31" s="218"/>
      <c r="BM31" s="218"/>
      <c r="BN31" s="218"/>
      <c r="BO31" s="227"/>
      <c r="BP31" s="227"/>
      <c r="BQ31" s="224">
        <v>25</v>
      </c>
      <c r="BR31" s="225"/>
      <c r="BS31" s="977"/>
      <c r="BT31" s="978"/>
      <c r="BU31" s="978"/>
      <c r="BV31" s="978"/>
      <c r="BW31" s="978"/>
      <c r="BX31" s="978"/>
      <c r="BY31" s="978"/>
      <c r="BZ31" s="978"/>
      <c r="CA31" s="978"/>
      <c r="CB31" s="978"/>
      <c r="CC31" s="978"/>
      <c r="CD31" s="978"/>
      <c r="CE31" s="978"/>
      <c r="CF31" s="978"/>
      <c r="CG31" s="999"/>
      <c r="CH31" s="974"/>
      <c r="CI31" s="975"/>
      <c r="CJ31" s="975"/>
      <c r="CK31" s="975"/>
      <c r="CL31" s="976"/>
      <c r="CM31" s="974"/>
      <c r="CN31" s="975"/>
      <c r="CO31" s="975"/>
      <c r="CP31" s="975"/>
      <c r="CQ31" s="976"/>
      <c r="CR31" s="974"/>
      <c r="CS31" s="975"/>
      <c r="CT31" s="975"/>
      <c r="CU31" s="975"/>
      <c r="CV31" s="976"/>
      <c r="CW31" s="974"/>
      <c r="CX31" s="975"/>
      <c r="CY31" s="975"/>
      <c r="CZ31" s="975"/>
      <c r="DA31" s="976"/>
      <c r="DB31" s="974"/>
      <c r="DC31" s="975"/>
      <c r="DD31" s="975"/>
      <c r="DE31" s="975"/>
      <c r="DF31" s="976"/>
      <c r="DG31" s="974"/>
      <c r="DH31" s="975"/>
      <c r="DI31" s="975"/>
      <c r="DJ31" s="975"/>
      <c r="DK31" s="976"/>
      <c r="DL31" s="974"/>
      <c r="DM31" s="975"/>
      <c r="DN31" s="975"/>
      <c r="DO31" s="975"/>
      <c r="DP31" s="976"/>
      <c r="DQ31" s="974"/>
      <c r="DR31" s="975"/>
      <c r="DS31" s="975"/>
      <c r="DT31" s="975"/>
      <c r="DU31" s="976"/>
      <c r="DV31" s="977"/>
      <c r="DW31" s="978"/>
      <c r="DX31" s="978"/>
      <c r="DY31" s="978"/>
      <c r="DZ31" s="979"/>
      <c r="EA31" s="216"/>
    </row>
    <row r="32" spans="1:131" ht="26.25" customHeight="1" x14ac:dyDescent="0.2">
      <c r="A32" s="228">
        <v>5</v>
      </c>
      <c r="B32" s="1015" t="s">
        <v>405</v>
      </c>
      <c r="C32" s="1016"/>
      <c r="D32" s="1016"/>
      <c r="E32" s="1016"/>
      <c r="F32" s="1016"/>
      <c r="G32" s="1016"/>
      <c r="H32" s="1016"/>
      <c r="I32" s="1016"/>
      <c r="J32" s="1016"/>
      <c r="K32" s="1016"/>
      <c r="L32" s="1016"/>
      <c r="M32" s="1016"/>
      <c r="N32" s="1016"/>
      <c r="O32" s="1016"/>
      <c r="P32" s="1017"/>
      <c r="Q32" s="1023">
        <v>18958</v>
      </c>
      <c r="R32" s="1024"/>
      <c r="S32" s="1024"/>
      <c r="T32" s="1024"/>
      <c r="U32" s="1024"/>
      <c r="V32" s="1024">
        <v>17950</v>
      </c>
      <c r="W32" s="1024"/>
      <c r="X32" s="1024"/>
      <c r="Y32" s="1024"/>
      <c r="Z32" s="1024"/>
      <c r="AA32" s="1025">
        <f t="shared" si="0"/>
        <v>1008</v>
      </c>
      <c r="AB32" s="1021"/>
      <c r="AC32" s="1021"/>
      <c r="AD32" s="1021"/>
      <c r="AE32" s="1022"/>
      <c r="AF32" s="1020">
        <v>10470</v>
      </c>
      <c r="AG32" s="1021"/>
      <c r="AH32" s="1021"/>
      <c r="AI32" s="1021"/>
      <c r="AJ32" s="1022"/>
      <c r="AK32" s="965">
        <v>3714</v>
      </c>
      <c r="AL32" s="956"/>
      <c r="AM32" s="956"/>
      <c r="AN32" s="956"/>
      <c r="AO32" s="956"/>
      <c r="AP32" s="956">
        <v>4315</v>
      </c>
      <c r="AQ32" s="956"/>
      <c r="AR32" s="956"/>
      <c r="AS32" s="956"/>
      <c r="AT32" s="956"/>
      <c r="AU32" s="956">
        <v>2723</v>
      </c>
      <c r="AV32" s="956"/>
      <c r="AW32" s="956"/>
      <c r="AX32" s="956"/>
      <c r="AY32" s="956"/>
      <c r="AZ32" s="1026" t="s">
        <v>574</v>
      </c>
      <c r="BA32" s="1026"/>
      <c r="BB32" s="1026"/>
      <c r="BC32" s="1026"/>
      <c r="BD32" s="1026"/>
      <c r="BE32" s="957" t="s">
        <v>404</v>
      </c>
      <c r="BF32" s="957"/>
      <c r="BG32" s="957"/>
      <c r="BH32" s="957"/>
      <c r="BI32" s="958"/>
      <c r="BJ32" s="218"/>
      <c r="BK32" s="218"/>
      <c r="BL32" s="218"/>
      <c r="BM32" s="218"/>
      <c r="BN32" s="218"/>
      <c r="BO32" s="227"/>
      <c r="BP32" s="227"/>
      <c r="BQ32" s="224">
        <v>26</v>
      </c>
      <c r="BR32" s="225"/>
      <c r="BS32" s="977"/>
      <c r="BT32" s="978"/>
      <c r="BU32" s="978"/>
      <c r="BV32" s="978"/>
      <c r="BW32" s="978"/>
      <c r="BX32" s="978"/>
      <c r="BY32" s="978"/>
      <c r="BZ32" s="978"/>
      <c r="CA32" s="978"/>
      <c r="CB32" s="978"/>
      <c r="CC32" s="978"/>
      <c r="CD32" s="978"/>
      <c r="CE32" s="978"/>
      <c r="CF32" s="978"/>
      <c r="CG32" s="999"/>
      <c r="CH32" s="974"/>
      <c r="CI32" s="975"/>
      <c r="CJ32" s="975"/>
      <c r="CK32" s="975"/>
      <c r="CL32" s="976"/>
      <c r="CM32" s="974"/>
      <c r="CN32" s="975"/>
      <c r="CO32" s="975"/>
      <c r="CP32" s="975"/>
      <c r="CQ32" s="976"/>
      <c r="CR32" s="974"/>
      <c r="CS32" s="975"/>
      <c r="CT32" s="975"/>
      <c r="CU32" s="975"/>
      <c r="CV32" s="976"/>
      <c r="CW32" s="974"/>
      <c r="CX32" s="975"/>
      <c r="CY32" s="975"/>
      <c r="CZ32" s="975"/>
      <c r="DA32" s="976"/>
      <c r="DB32" s="974"/>
      <c r="DC32" s="975"/>
      <c r="DD32" s="975"/>
      <c r="DE32" s="975"/>
      <c r="DF32" s="976"/>
      <c r="DG32" s="974"/>
      <c r="DH32" s="975"/>
      <c r="DI32" s="975"/>
      <c r="DJ32" s="975"/>
      <c r="DK32" s="976"/>
      <c r="DL32" s="974"/>
      <c r="DM32" s="975"/>
      <c r="DN32" s="975"/>
      <c r="DO32" s="975"/>
      <c r="DP32" s="976"/>
      <c r="DQ32" s="974"/>
      <c r="DR32" s="975"/>
      <c r="DS32" s="975"/>
      <c r="DT32" s="975"/>
      <c r="DU32" s="976"/>
      <c r="DV32" s="977"/>
      <c r="DW32" s="978"/>
      <c r="DX32" s="978"/>
      <c r="DY32" s="978"/>
      <c r="DZ32" s="979"/>
      <c r="EA32" s="216"/>
    </row>
    <row r="33" spans="1:131" ht="26.25" customHeight="1" x14ac:dyDescent="0.2">
      <c r="A33" s="228">
        <v>6</v>
      </c>
      <c r="B33" s="1015" t="s">
        <v>406</v>
      </c>
      <c r="C33" s="1016"/>
      <c r="D33" s="1016"/>
      <c r="E33" s="1016"/>
      <c r="F33" s="1016"/>
      <c r="G33" s="1016"/>
      <c r="H33" s="1016"/>
      <c r="I33" s="1016"/>
      <c r="J33" s="1016"/>
      <c r="K33" s="1016"/>
      <c r="L33" s="1016"/>
      <c r="M33" s="1016"/>
      <c r="N33" s="1016"/>
      <c r="O33" s="1016"/>
      <c r="P33" s="1017"/>
      <c r="Q33" s="1023">
        <v>16579</v>
      </c>
      <c r="R33" s="1024"/>
      <c r="S33" s="1024"/>
      <c r="T33" s="1024"/>
      <c r="U33" s="1024"/>
      <c r="V33" s="1024">
        <v>16086</v>
      </c>
      <c r="W33" s="1024"/>
      <c r="X33" s="1024"/>
      <c r="Y33" s="1024"/>
      <c r="Z33" s="1024"/>
      <c r="AA33" s="1025">
        <f t="shared" si="0"/>
        <v>493</v>
      </c>
      <c r="AB33" s="1021"/>
      <c r="AC33" s="1021"/>
      <c r="AD33" s="1021"/>
      <c r="AE33" s="1022"/>
      <c r="AF33" s="1020">
        <v>1869</v>
      </c>
      <c r="AG33" s="1021"/>
      <c r="AH33" s="1021"/>
      <c r="AI33" s="1021"/>
      <c r="AJ33" s="1022"/>
      <c r="AK33" s="965">
        <v>6576</v>
      </c>
      <c r="AL33" s="956"/>
      <c r="AM33" s="956"/>
      <c r="AN33" s="956"/>
      <c r="AO33" s="956"/>
      <c r="AP33" s="956">
        <v>123482</v>
      </c>
      <c r="AQ33" s="956"/>
      <c r="AR33" s="956"/>
      <c r="AS33" s="956"/>
      <c r="AT33" s="956"/>
      <c r="AU33" s="956">
        <v>61247</v>
      </c>
      <c r="AV33" s="956"/>
      <c r="AW33" s="956"/>
      <c r="AX33" s="956"/>
      <c r="AY33" s="956"/>
      <c r="AZ33" s="1026" t="s">
        <v>574</v>
      </c>
      <c r="BA33" s="1026"/>
      <c r="BB33" s="1026"/>
      <c r="BC33" s="1026"/>
      <c r="BD33" s="1026"/>
      <c r="BE33" s="957" t="s">
        <v>404</v>
      </c>
      <c r="BF33" s="957"/>
      <c r="BG33" s="957"/>
      <c r="BH33" s="957"/>
      <c r="BI33" s="958"/>
      <c r="BJ33" s="218"/>
      <c r="BK33" s="218"/>
      <c r="BL33" s="218"/>
      <c r="BM33" s="218"/>
      <c r="BN33" s="218"/>
      <c r="BO33" s="227"/>
      <c r="BP33" s="227"/>
      <c r="BQ33" s="224">
        <v>27</v>
      </c>
      <c r="BR33" s="225"/>
      <c r="BS33" s="977"/>
      <c r="BT33" s="978"/>
      <c r="BU33" s="978"/>
      <c r="BV33" s="978"/>
      <c r="BW33" s="978"/>
      <c r="BX33" s="978"/>
      <c r="BY33" s="978"/>
      <c r="BZ33" s="978"/>
      <c r="CA33" s="978"/>
      <c r="CB33" s="978"/>
      <c r="CC33" s="978"/>
      <c r="CD33" s="978"/>
      <c r="CE33" s="978"/>
      <c r="CF33" s="978"/>
      <c r="CG33" s="999"/>
      <c r="CH33" s="974"/>
      <c r="CI33" s="975"/>
      <c r="CJ33" s="975"/>
      <c r="CK33" s="975"/>
      <c r="CL33" s="976"/>
      <c r="CM33" s="974"/>
      <c r="CN33" s="975"/>
      <c r="CO33" s="975"/>
      <c r="CP33" s="975"/>
      <c r="CQ33" s="976"/>
      <c r="CR33" s="974"/>
      <c r="CS33" s="975"/>
      <c r="CT33" s="975"/>
      <c r="CU33" s="975"/>
      <c r="CV33" s="976"/>
      <c r="CW33" s="974"/>
      <c r="CX33" s="975"/>
      <c r="CY33" s="975"/>
      <c r="CZ33" s="975"/>
      <c r="DA33" s="976"/>
      <c r="DB33" s="974"/>
      <c r="DC33" s="975"/>
      <c r="DD33" s="975"/>
      <c r="DE33" s="975"/>
      <c r="DF33" s="976"/>
      <c r="DG33" s="974"/>
      <c r="DH33" s="975"/>
      <c r="DI33" s="975"/>
      <c r="DJ33" s="975"/>
      <c r="DK33" s="976"/>
      <c r="DL33" s="974"/>
      <c r="DM33" s="975"/>
      <c r="DN33" s="975"/>
      <c r="DO33" s="975"/>
      <c r="DP33" s="976"/>
      <c r="DQ33" s="974"/>
      <c r="DR33" s="975"/>
      <c r="DS33" s="975"/>
      <c r="DT33" s="975"/>
      <c r="DU33" s="976"/>
      <c r="DV33" s="977"/>
      <c r="DW33" s="978"/>
      <c r="DX33" s="978"/>
      <c r="DY33" s="978"/>
      <c r="DZ33" s="979"/>
      <c r="EA33" s="216"/>
    </row>
    <row r="34" spans="1:131" ht="26.25" customHeight="1" x14ac:dyDescent="0.2">
      <c r="A34" s="228">
        <v>7</v>
      </c>
      <c r="B34" s="1015" t="s">
        <v>407</v>
      </c>
      <c r="C34" s="1016"/>
      <c r="D34" s="1016"/>
      <c r="E34" s="1016"/>
      <c r="F34" s="1016"/>
      <c r="G34" s="1016"/>
      <c r="H34" s="1016"/>
      <c r="I34" s="1016"/>
      <c r="J34" s="1016"/>
      <c r="K34" s="1016"/>
      <c r="L34" s="1016"/>
      <c r="M34" s="1016"/>
      <c r="N34" s="1016"/>
      <c r="O34" s="1016"/>
      <c r="P34" s="1017"/>
      <c r="Q34" s="1023">
        <v>808</v>
      </c>
      <c r="R34" s="1024"/>
      <c r="S34" s="1024"/>
      <c r="T34" s="1024"/>
      <c r="U34" s="1024"/>
      <c r="V34" s="1024">
        <v>808</v>
      </c>
      <c r="W34" s="1024"/>
      <c r="X34" s="1024"/>
      <c r="Y34" s="1024"/>
      <c r="Z34" s="1024"/>
      <c r="AA34" s="1025">
        <f t="shared" si="0"/>
        <v>0</v>
      </c>
      <c r="AB34" s="1021"/>
      <c r="AC34" s="1021"/>
      <c r="AD34" s="1021"/>
      <c r="AE34" s="1022"/>
      <c r="AF34" s="1020" t="s">
        <v>385</v>
      </c>
      <c r="AG34" s="1021"/>
      <c r="AH34" s="1021"/>
      <c r="AI34" s="1021"/>
      <c r="AJ34" s="1022"/>
      <c r="AK34" s="965">
        <v>21</v>
      </c>
      <c r="AL34" s="956"/>
      <c r="AM34" s="956"/>
      <c r="AN34" s="956"/>
      <c r="AO34" s="956"/>
      <c r="AP34" s="956">
        <v>2926</v>
      </c>
      <c r="AQ34" s="956"/>
      <c r="AR34" s="956"/>
      <c r="AS34" s="956"/>
      <c r="AT34" s="956"/>
      <c r="AU34" s="1026" t="s">
        <v>574</v>
      </c>
      <c r="AV34" s="1026"/>
      <c r="AW34" s="1026"/>
      <c r="AX34" s="1026"/>
      <c r="AY34" s="1026"/>
      <c r="AZ34" s="1026" t="s">
        <v>574</v>
      </c>
      <c r="BA34" s="1026"/>
      <c r="BB34" s="1026"/>
      <c r="BC34" s="1026"/>
      <c r="BD34" s="1026"/>
      <c r="BE34" s="957" t="s">
        <v>408</v>
      </c>
      <c r="BF34" s="957"/>
      <c r="BG34" s="957"/>
      <c r="BH34" s="957"/>
      <c r="BI34" s="958"/>
      <c r="BJ34" s="218"/>
      <c r="BK34" s="218"/>
      <c r="BL34" s="218"/>
      <c r="BM34" s="218"/>
      <c r="BN34" s="218"/>
      <c r="BO34" s="227"/>
      <c r="BP34" s="227"/>
      <c r="BQ34" s="224">
        <v>28</v>
      </c>
      <c r="BR34" s="225"/>
      <c r="BS34" s="977"/>
      <c r="BT34" s="978"/>
      <c r="BU34" s="978"/>
      <c r="BV34" s="978"/>
      <c r="BW34" s="978"/>
      <c r="BX34" s="978"/>
      <c r="BY34" s="978"/>
      <c r="BZ34" s="978"/>
      <c r="CA34" s="978"/>
      <c r="CB34" s="978"/>
      <c r="CC34" s="978"/>
      <c r="CD34" s="978"/>
      <c r="CE34" s="978"/>
      <c r="CF34" s="978"/>
      <c r="CG34" s="999"/>
      <c r="CH34" s="974"/>
      <c r="CI34" s="975"/>
      <c r="CJ34" s="975"/>
      <c r="CK34" s="975"/>
      <c r="CL34" s="976"/>
      <c r="CM34" s="974"/>
      <c r="CN34" s="975"/>
      <c r="CO34" s="975"/>
      <c r="CP34" s="975"/>
      <c r="CQ34" s="976"/>
      <c r="CR34" s="974"/>
      <c r="CS34" s="975"/>
      <c r="CT34" s="975"/>
      <c r="CU34" s="975"/>
      <c r="CV34" s="976"/>
      <c r="CW34" s="974"/>
      <c r="CX34" s="975"/>
      <c r="CY34" s="975"/>
      <c r="CZ34" s="975"/>
      <c r="DA34" s="976"/>
      <c r="DB34" s="974"/>
      <c r="DC34" s="975"/>
      <c r="DD34" s="975"/>
      <c r="DE34" s="975"/>
      <c r="DF34" s="976"/>
      <c r="DG34" s="974"/>
      <c r="DH34" s="975"/>
      <c r="DI34" s="975"/>
      <c r="DJ34" s="975"/>
      <c r="DK34" s="976"/>
      <c r="DL34" s="974"/>
      <c r="DM34" s="975"/>
      <c r="DN34" s="975"/>
      <c r="DO34" s="975"/>
      <c r="DP34" s="976"/>
      <c r="DQ34" s="974"/>
      <c r="DR34" s="975"/>
      <c r="DS34" s="975"/>
      <c r="DT34" s="975"/>
      <c r="DU34" s="976"/>
      <c r="DV34" s="977"/>
      <c r="DW34" s="978"/>
      <c r="DX34" s="978"/>
      <c r="DY34" s="978"/>
      <c r="DZ34" s="979"/>
      <c r="EA34" s="216"/>
    </row>
    <row r="35" spans="1:131" ht="26.25" customHeight="1" x14ac:dyDescent="0.2">
      <c r="A35" s="228">
        <v>8</v>
      </c>
      <c r="B35" s="1015"/>
      <c r="C35" s="1016"/>
      <c r="D35" s="1016"/>
      <c r="E35" s="1016"/>
      <c r="F35" s="1016"/>
      <c r="G35" s="1016"/>
      <c r="H35" s="1016"/>
      <c r="I35" s="1016"/>
      <c r="J35" s="1016"/>
      <c r="K35" s="1016"/>
      <c r="L35" s="1016"/>
      <c r="M35" s="1016"/>
      <c r="N35" s="1016"/>
      <c r="O35" s="1016"/>
      <c r="P35" s="1017"/>
      <c r="Q35" s="1023"/>
      <c r="R35" s="1024"/>
      <c r="S35" s="1024"/>
      <c r="T35" s="1024"/>
      <c r="U35" s="1024"/>
      <c r="V35" s="1024"/>
      <c r="W35" s="1024"/>
      <c r="X35" s="1024"/>
      <c r="Y35" s="1024"/>
      <c r="Z35" s="1024"/>
      <c r="AA35" s="1024"/>
      <c r="AB35" s="1024"/>
      <c r="AC35" s="1024"/>
      <c r="AD35" s="1024"/>
      <c r="AE35" s="1025"/>
      <c r="AF35" s="1020"/>
      <c r="AG35" s="1021"/>
      <c r="AH35" s="1021"/>
      <c r="AI35" s="1021"/>
      <c r="AJ35" s="1022"/>
      <c r="AK35" s="965"/>
      <c r="AL35" s="956"/>
      <c r="AM35" s="956"/>
      <c r="AN35" s="956"/>
      <c r="AO35" s="956"/>
      <c r="AP35" s="956"/>
      <c r="AQ35" s="956"/>
      <c r="AR35" s="956"/>
      <c r="AS35" s="956"/>
      <c r="AT35" s="956"/>
      <c r="AU35" s="956"/>
      <c r="AV35" s="956"/>
      <c r="AW35" s="956"/>
      <c r="AX35" s="956"/>
      <c r="AY35" s="956"/>
      <c r="AZ35" s="1026"/>
      <c r="BA35" s="1026"/>
      <c r="BB35" s="1026"/>
      <c r="BC35" s="1026"/>
      <c r="BD35" s="1026"/>
      <c r="BE35" s="957"/>
      <c r="BF35" s="957"/>
      <c r="BG35" s="957"/>
      <c r="BH35" s="957"/>
      <c r="BI35" s="958"/>
      <c r="BJ35" s="218"/>
      <c r="BK35" s="218"/>
      <c r="BL35" s="218"/>
      <c r="BM35" s="218"/>
      <c r="BN35" s="218"/>
      <c r="BO35" s="227"/>
      <c r="BP35" s="227"/>
      <c r="BQ35" s="224">
        <v>29</v>
      </c>
      <c r="BR35" s="225"/>
      <c r="BS35" s="977"/>
      <c r="BT35" s="978"/>
      <c r="BU35" s="978"/>
      <c r="BV35" s="978"/>
      <c r="BW35" s="978"/>
      <c r="BX35" s="978"/>
      <c r="BY35" s="978"/>
      <c r="BZ35" s="978"/>
      <c r="CA35" s="978"/>
      <c r="CB35" s="978"/>
      <c r="CC35" s="978"/>
      <c r="CD35" s="978"/>
      <c r="CE35" s="978"/>
      <c r="CF35" s="978"/>
      <c r="CG35" s="999"/>
      <c r="CH35" s="974"/>
      <c r="CI35" s="975"/>
      <c r="CJ35" s="975"/>
      <c r="CK35" s="975"/>
      <c r="CL35" s="976"/>
      <c r="CM35" s="974"/>
      <c r="CN35" s="975"/>
      <c r="CO35" s="975"/>
      <c r="CP35" s="975"/>
      <c r="CQ35" s="976"/>
      <c r="CR35" s="974"/>
      <c r="CS35" s="975"/>
      <c r="CT35" s="975"/>
      <c r="CU35" s="975"/>
      <c r="CV35" s="976"/>
      <c r="CW35" s="974"/>
      <c r="CX35" s="975"/>
      <c r="CY35" s="975"/>
      <c r="CZ35" s="975"/>
      <c r="DA35" s="976"/>
      <c r="DB35" s="974"/>
      <c r="DC35" s="975"/>
      <c r="DD35" s="975"/>
      <c r="DE35" s="975"/>
      <c r="DF35" s="976"/>
      <c r="DG35" s="974"/>
      <c r="DH35" s="975"/>
      <c r="DI35" s="975"/>
      <c r="DJ35" s="975"/>
      <c r="DK35" s="976"/>
      <c r="DL35" s="974"/>
      <c r="DM35" s="975"/>
      <c r="DN35" s="975"/>
      <c r="DO35" s="975"/>
      <c r="DP35" s="976"/>
      <c r="DQ35" s="974"/>
      <c r="DR35" s="975"/>
      <c r="DS35" s="975"/>
      <c r="DT35" s="975"/>
      <c r="DU35" s="976"/>
      <c r="DV35" s="977"/>
      <c r="DW35" s="978"/>
      <c r="DX35" s="978"/>
      <c r="DY35" s="978"/>
      <c r="DZ35" s="979"/>
      <c r="EA35" s="216"/>
    </row>
    <row r="36" spans="1:131" ht="26.25" customHeight="1" x14ac:dyDescent="0.2">
      <c r="A36" s="228">
        <v>9</v>
      </c>
      <c r="B36" s="1015"/>
      <c r="C36" s="1016"/>
      <c r="D36" s="1016"/>
      <c r="E36" s="1016"/>
      <c r="F36" s="1016"/>
      <c r="G36" s="1016"/>
      <c r="H36" s="1016"/>
      <c r="I36" s="1016"/>
      <c r="J36" s="1016"/>
      <c r="K36" s="1016"/>
      <c r="L36" s="1016"/>
      <c r="M36" s="1016"/>
      <c r="N36" s="1016"/>
      <c r="O36" s="1016"/>
      <c r="P36" s="1017"/>
      <c r="Q36" s="1023"/>
      <c r="R36" s="1024"/>
      <c r="S36" s="1024"/>
      <c r="T36" s="1024"/>
      <c r="U36" s="1024"/>
      <c r="V36" s="1024"/>
      <c r="W36" s="1024"/>
      <c r="X36" s="1024"/>
      <c r="Y36" s="1024"/>
      <c r="Z36" s="1024"/>
      <c r="AA36" s="1024"/>
      <c r="AB36" s="1024"/>
      <c r="AC36" s="1024"/>
      <c r="AD36" s="1024"/>
      <c r="AE36" s="1025"/>
      <c r="AF36" s="1020"/>
      <c r="AG36" s="1021"/>
      <c r="AH36" s="1021"/>
      <c r="AI36" s="1021"/>
      <c r="AJ36" s="1022"/>
      <c r="AK36" s="965"/>
      <c r="AL36" s="956"/>
      <c r="AM36" s="956"/>
      <c r="AN36" s="956"/>
      <c r="AO36" s="956"/>
      <c r="AP36" s="956"/>
      <c r="AQ36" s="956"/>
      <c r="AR36" s="956"/>
      <c r="AS36" s="956"/>
      <c r="AT36" s="956"/>
      <c r="AU36" s="956"/>
      <c r="AV36" s="956"/>
      <c r="AW36" s="956"/>
      <c r="AX36" s="956"/>
      <c r="AY36" s="956"/>
      <c r="AZ36" s="1026"/>
      <c r="BA36" s="1026"/>
      <c r="BB36" s="1026"/>
      <c r="BC36" s="1026"/>
      <c r="BD36" s="1026"/>
      <c r="BE36" s="957"/>
      <c r="BF36" s="957"/>
      <c r="BG36" s="957"/>
      <c r="BH36" s="957"/>
      <c r="BI36" s="958"/>
      <c r="BJ36" s="218"/>
      <c r="BK36" s="218"/>
      <c r="BL36" s="218"/>
      <c r="BM36" s="218"/>
      <c r="BN36" s="218"/>
      <c r="BO36" s="227"/>
      <c r="BP36" s="227"/>
      <c r="BQ36" s="224">
        <v>30</v>
      </c>
      <c r="BR36" s="225"/>
      <c r="BS36" s="977"/>
      <c r="BT36" s="978"/>
      <c r="BU36" s="978"/>
      <c r="BV36" s="978"/>
      <c r="BW36" s="978"/>
      <c r="BX36" s="978"/>
      <c r="BY36" s="978"/>
      <c r="BZ36" s="978"/>
      <c r="CA36" s="978"/>
      <c r="CB36" s="978"/>
      <c r="CC36" s="978"/>
      <c r="CD36" s="978"/>
      <c r="CE36" s="978"/>
      <c r="CF36" s="978"/>
      <c r="CG36" s="999"/>
      <c r="CH36" s="974"/>
      <c r="CI36" s="975"/>
      <c r="CJ36" s="975"/>
      <c r="CK36" s="975"/>
      <c r="CL36" s="976"/>
      <c r="CM36" s="974"/>
      <c r="CN36" s="975"/>
      <c r="CO36" s="975"/>
      <c r="CP36" s="975"/>
      <c r="CQ36" s="976"/>
      <c r="CR36" s="974"/>
      <c r="CS36" s="975"/>
      <c r="CT36" s="975"/>
      <c r="CU36" s="975"/>
      <c r="CV36" s="976"/>
      <c r="CW36" s="974"/>
      <c r="CX36" s="975"/>
      <c r="CY36" s="975"/>
      <c r="CZ36" s="975"/>
      <c r="DA36" s="976"/>
      <c r="DB36" s="974"/>
      <c r="DC36" s="975"/>
      <c r="DD36" s="975"/>
      <c r="DE36" s="975"/>
      <c r="DF36" s="976"/>
      <c r="DG36" s="974"/>
      <c r="DH36" s="975"/>
      <c r="DI36" s="975"/>
      <c r="DJ36" s="975"/>
      <c r="DK36" s="976"/>
      <c r="DL36" s="974"/>
      <c r="DM36" s="975"/>
      <c r="DN36" s="975"/>
      <c r="DO36" s="975"/>
      <c r="DP36" s="976"/>
      <c r="DQ36" s="974"/>
      <c r="DR36" s="975"/>
      <c r="DS36" s="975"/>
      <c r="DT36" s="975"/>
      <c r="DU36" s="976"/>
      <c r="DV36" s="977"/>
      <c r="DW36" s="978"/>
      <c r="DX36" s="978"/>
      <c r="DY36" s="978"/>
      <c r="DZ36" s="979"/>
      <c r="EA36" s="216"/>
    </row>
    <row r="37" spans="1:131" ht="26.25" customHeight="1" x14ac:dyDescent="0.2">
      <c r="A37" s="228">
        <v>10</v>
      </c>
      <c r="B37" s="1015"/>
      <c r="C37" s="1016"/>
      <c r="D37" s="1016"/>
      <c r="E37" s="1016"/>
      <c r="F37" s="1016"/>
      <c r="G37" s="1016"/>
      <c r="H37" s="1016"/>
      <c r="I37" s="1016"/>
      <c r="J37" s="1016"/>
      <c r="K37" s="1016"/>
      <c r="L37" s="1016"/>
      <c r="M37" s="1016"/>
      <c r="N37" s="1016"/>
      <c r="O37" s="1016"/>
      <c r="P37" s="1017"/>
      <c r="Q37" s="1023"/>
      <c r="R37" s="1024"/>
      <c r="S37" s="1024"/>
      <c r="T37" s="1024"/>
      <c r="U37" s="1024"/>
      <c r="V37" s="1024"/>
      <c r="W37" s="1024"/>
      <c r="X37" s="1024"/>
      <c r="Y37" s="1024"/>
      <c r="Z37" s="1024"/>
      <c r="AA37" s="1024"/>
      <c r="AB37" s="1024"/>
      <c r="AC37" s="1024"/>
      <c r="AD37" s="1024"/>
      <c r="AE37" s="1025"/>
      <c r="AF37" s="1020"/>
      <c r="AG37" s="1021"/>
      <c r="AH37" s="1021"/>
      <c r="AI37" s="1021"/>
      <c r="AJ37" s="1022"/>
      <c r="AK37" s="965"/>
      <c r="AL37" s="956"/>
      <c r="AM37" s="956"/>
      <c r="AN37" s="956"/>
      <c r="AO37" s="956"/>
      <c r="AP37" s="956"/>
      <c r="AQ37" s="956"/>
      <c r="AR37" s="956"/>
      <c r="AS37" s="956"/>
      <c r="AT37" s="956"/>
      <c r="AU37" s="956"/>
      <c r="AV37" s="956"/>
      <c r="AW37" s="956"/>
      <c r="AX37" s="956"/>
      <c r="AY37" s="956"/>
      <c r="AZ37" s="1026"/>
      <c r="BA37" s="1026"/>
      <c r="BB37" s="1026"/>
      <c r="BC37" s="1026"/>
      <c r="BD37" s="1026"/>
      <c r="BE37" s="957"/>
      <c r="BF37" s="957"/>
      <c r="BG37" s="957"/>
      <c r="BH37" s="957"/>
      <c r="BI37" s="958"/>
      <c r="BJ37" s="218"/>
      <c r="BK37" s="218"/>
      <c r="BL37" s="218"/>
      <c r="BM37" s="218"/>
      <c r="BN37" s="218"/>
      <c r="BO37" s="227"/>
      <c r="BP37" s="227"/>
      <c r="BQ37" s="224">
        <v>31</v>
      </c>
      <c r="BR37" s="225"/>
      <c r="BS37" s="977"/>
      <c r="BT37" s="978"/>
      <c r="BU37" s="978"/>
      <c r="BV37" s="978"/>
      <c r="BW37" s="978"/>
      <c r="BX37" s="978"/>
      <c r="BY37" s="978"/>
      <c r="BZ37" s="978"/>
      <c r="CA37" s="978"/>
      <c r="CB37" s="978"/>
      <c r="CC37" s="978"/>
      <c r="CD37" s="978"/>
      <c r="CE37" s="978"/>
      <c r="CF37" s="978"/>
      <c r="CG37" s="999"/>
      <c r="CH37" s="974"/>
      <c r="CI37" s="975"/>
      <c r="CJ37" s="975"/>
      <c r="CK37" s="975"/>
      <c r="CL37" s="976"/>
      <c r="CM37" s="974"/>
      <c r="CN37" s="975"/>
      <c r="CO37" s="975"/>
      <c r="CP37" s="975"/>
      <c r="CQ37" s="976"/>
      <c r="CR37" s="974"/>
      <c r="CS37" s="975"/>
      <c r="CT37" s="975"/>
      <c r="CU37" s="975"/>
      <c r="CV37" s="976"/>
      <c r="CW37" s="974"/>
      <c r="CX37" s="975"/>
      <c r="CY37" s="975"/>
      <c r="CZ37" s="975"/>
      <c r="DA37" s="976"/>
      <c r="DB37" s="974"/>
      <c r="DC37" s="975"/>
      <c r="DD37" s="975"/>
      <c r="DE37" s="975"/>
      <c r="DF37" s="976"/>
      <c r="DG37" s="974"/>
      <c r="DH37" s="975"/>
      <c r="DI37" s="975"/>
      <c r="DJ37" s="975"/>
      <c r="DK37" s="976"/>
      <c r="DL37" s="974"/>
      <c r="DM37" s="975"/>
      <c r="DN37" s="975"/>
      <c r="DO37" s="975"/>
      <c r="DP37" s="976"/>
      <c r="DQ37" s="974"/>
      <c r="DR37" s="975"/>
      <c r="DS37" s="975"/>
      <c r="DT37" s="975"/>
      <c r="DU37" s="976"/>
      <c r="DV37" s="977"/>
      <c r="DW37" s="978"/>
      <c r="DX37" s="978"/>
      <c r="DY37" s="978"/>
      <c r="DZ37" s="979"/>
      <c r="EA37" s="216"/>
    </row>
    <row r="38" spans="1:131" ht="26.25" customHeight="1" x14ac:dyDescent="0.2">
      <c r="A38" s="228">
        <v>11</v>
      </c>
      <c r="B38" s="1015"/>
      <c r="C38" s="1016"/>
      <c r="D38" s="1016"/>
      <c r="E38" s="1016"/>
      <c r="F38" s="1016"/>
      <c r="G38" s="1016"/>
      <c r="H38" s="1016"/>
      <c r="I38" s="1016"/>
      <c r="J38" s="1016"/>
      <c r="K38" s="1016"/>
      <c r="L38" s="1016"/>
      <c r="M38" s="1016"/>
      <c r="N38" s="1016"/>
      <c r="O38" s="1016"/>
      <c r="P38" s="1017"/>
      <c r="Q38" s="1023"/>
      <c r="R38" s="1024"/>
      <c r="S38" s="1024"/>
      <c r="T38" s="1024"/>
      <c r="U38" s="1024"/>
      <c r="V38" s="1024"/>
      <c r="W38" s="1024"/>
      <c r="X38" s="1024"/>
      <c r="Y38" s="1024"/>
      <c r="Z38" s="1024"/>
      <c r="AA38" s="1024"/>
      <c r="AB38" s="1024"/>
      <c r="AC38" s="1024"/>
      <c r="AD38" s="1024"/>
      <c r="AE38" s="1025"/>
      <c r="AF38" s="1020"/>
      <c r="AG38" s="1021"/>
      <c r="AH38" s="1021"/>
      <c r="AI38" s="1021"/>
      <c r="AJ38" s="1022"/>
      <c r="AK38" s="965"/>
      <c r="AL38" s="956"/>
      <c r="AM38" s="956"/>
      <c r="AN38" s="956"/>
      <c r="AO38" s="956"/>
      <c r="AP38" s="956"/>
      <c r="AQ38" s="956"/>
      <c r="AR38" s="956"/>
      <c r="AS38" s="956"/>
      <c r="AT38" s="956"/>
      <c r="AU38" s="956"/>
      <c r="AV38" s="956"/>
      <c r="AW38" s="956"/>
      <c r="AX38" s="956"/>
      <c r="AY38" s="956"/>
      <c r="AZ38" s="1026"/>
      <c r="BA38" s="1026"/>
      <c r="BB38" s="1026"/>
      <c r="BC38" s="1026"/>
      <c r="BD38" s="1026"/>
      <c r="BE38" s="957"/>
      <c r="BF38" s="957"/>
      <c r="BG38" s="957"/>
      <c r="BH38" s="957"/>
      <c r="BI38" s="958"/>
      <c r="BJ38" s="218"/>
      <c r="BK38" s="218"/>
      <c r="BL38" s="218"/>
      <c r="BM38" s="218"/>
      <c r="BN38" s="218"/>
      <c r="BO38" s="227"/>
      <c r="BP38" s="227"/>
      <c r="BQ38" s="224">
        <v>32</v>
      </c>
      <c r="BR38" s="225"/>
      <c r="BS38" s="977"/>
      <c r="BT38" s="978"/>
      <c r="BU38" s="978"/>
      <c r="BV38" s="978"/>
      <c r="BW38" s="978"/>
      <c r="BX38" s="978"/>
      <c r="BY38" s="978"/>
      <c r="BZ38" s="978"/>
      <c r="CA38" s="978"/>
      <c r="CB38" s="978"/>
      <c r="CC38" s="978"/>
      <c r="CD38" s="978"/>
      <c r="CE38" s="978"/>
      <c r="CF38" s="978"/>
      <c r="CG38" s="999"/>
      <c r="CH38" s="974"/>
      <c r="CI38" s="975"/>
      <c r="CJ38" s="975"/>
      <c r="CK38" s="975"/>
      <c r="CL38" s="976"/>
      <c r="CM38" s="974"/>
      <c r="CN38" s="975"/>
      <c r="CO38" s="975"/>
      <c r="CP38" s="975"/>
      <c r="CQ38" s="976"/>
      <c r="CR38" s="974"/>
      <c r="CS38" s="975"/>
      <c r="CT38" s="975"/>
      <c r="CU38" s="975"/>
      <c r="CV38" s="976"/>
      <c r="CW38" s="974"/>
      <c r="CX38" s="975"/>
      <c r="CY38" s="975"/>
      <c r="CZ38" s="975"/>
      <c r="DA38" s="976"/>
      <c r="DB38" s="974"/>
      <c r="DC38" s="975"/>
      <c r="DD38" s="975"/>
      <c r="DE38" s="975"/>
      <c r="DF38" s="976"/>
      <c r="DG38" s="974"/>
      <c r="DH38" s="975"/>
      <c r="DI38" s="975"/>
      <c r="DJ38" s="975"/>
      <c r="DK38" s="976"/>
      <c r="DL38" s="974"/>
      <c r="DM38" s="975"/>
      <c r="DN38" s="975"/>
      <c r="DO38" s="975"/>
      <c r="DP38" s="976"/>
      <c r="DQ38" s="974"/>
      <c r="DR38" s="975"/>
      <c r="DS38" s="975"/>
      <c r="DT38" s="975"/>
      <c r="DU38" s="976"/>
      <c r="DV38" s="977"/>
      <c r="DW38" s="978"/>
      <c r="DX38" s="978"/>
      <c r="DY38" s="978"/>
      <c r="DZ38" s="979"/>
      <c r="EA38" s="216"/>
    </row>
    <row r="39" spans="1:131" ht="26.25" customHeight="1" x14ac:dyDescent="0.2">
      <c r="A39" s="228">
        <v>12</v>
      </c>
      <c r="B39" s="1015"/>
      <c r="C39" s="1016"/>
      <c r="D39" s="1016"/>
      <c r="E39" s="1016"/>
      <c r="F39" s="1016"/>
      <c r="G39" s="1016"/>
      <c r="H39" s="1016"/>
      <c r="I39" s="1016"/>
      <c r="J39" s="1016"/>
      <c r="K39" s="1016"/>
      <c r="L39" s="1016"/>
      <c r="M39" s="1016"/>
      <c r="N39" s="1016"/>
      <c r="O39" s="1016"/>
      <c r="P39" s="1017"/>
      <c r="Q39" s="1023"/>
      <c r="R39" s="1024"/>
      <c r="S39" s="1024"/>
      <c r="T39" s="1024"/>
      <c r="U39" s="1024"/>
      <c r="V39" s="1024"/>
      <c r="W39" s="1024"/>
      <c r="X39" s="1024"/>
      <c r="Y39" s="1024"/>
      <c r="Z39" s="1024"/>
      <c r="AA39" s="1024"/>
      <c r="AB39" s="1024"/>
      <c r="AC39" s="1024"/>
      <c r="AD39" s="1024"/>
      <c r="AE39" s="1025"/>
      <c r="AF39" s="1020"/>
      <c r="AG39" s="1021"/>
      <c r="AH39" s="1021"/>
      <c r="AI39" s="1021"/>
      <c r="AJ39" s="1022"/>
      <c r="AK39" s="965"/>
      <c r="AL39" s="956"/>
      <c r="AM39" s="956"/>
      <c r="AN39" s="956"/>
      <c r="AO39" s="956"/>
      <c r="AP39" s="956"/>
      <c r="AQ39" s="956"/>
      <c r="AR39" s="956"/>
      <c r="AS39" s="956"/>
      <c r="AT39" s="956"/>
      <c r="AU39" s="956"/>
      <c r="AV39" s="956"/>
      <c r="AW39" s="956"/>
      <c r="AX39" s="956"/>
      <c r="AY39" s="956"/>
      <c r="AZ39" s="1026"/>
      <c r="BA39" s="1026"/>
      <c r="BB39" s="1026"/>
      <c r="BC39" s="1026"/>
      <c r="BD39" s="1026"/>
      <c r="BE39" s="957"/>
      <c r="BF39" s="957"/>
      <c r="BG39" s="957"/>
      <c r="BH39" s="957"/>
      <c r="BI39" s="958"/>
      <c r="BJ39" s="218"/>
      <c r="BK39" s="218"/>
      <c r="BL39" s="218"/>
      <c r="BM39" s="218"/>
      <c r="BN39" s="218"/>
      <c r="BO39" s="227"/>
      <c r="BP39" s="227"/>
      <c r="BQ39" s="224">
        <v>33</v>
      </c>
      <c r="BR39" s="225"/>
      <c r="BS39" s="977"/>
      <c r="BT39" s="978"/>
      <c r="BU39" s="978"/>
      <c r="BV39" s="978"/>
      <c r="BW39" s="978"/>
      <c r="BX39" s="978"/>
      <c r="BY39" s="978"/>
      <c r="BZ39" s="978"/>
      <c r="CA39" s="978"/>
      <c r="CB39" s="978"/>
      <c r="CC39" s="978"/>
      <c r="CD39" s="978"/>
      <c r="CE39" s="978"/>
      <c r="CF39" s="978"/>
      <c r="CG39" s="999"/>
      <c r="CH39" s="974"/>
      <c r="CI39" s="975"/>
      <c r="CJ39" s="975"/>
      <c r="CK39" s="975"/>
      <c r="CL39" s="976"/>
      <c r="CM39" s="974"/>
      <c r="CN39" s="975"/>
      <c r="CO39" s="975"/>
      <c r="CP39" s="975"/>
      <c r="CQ39" s="976"/>
      <c r="CR39" s="974"/>
      <c r="CS39" s="975"/>
      <c r="CT39" s="975"/>
      <c r="CU39" s="975"/>
      <c r="CV39" s="976"/>
      <c r="CW39" s="974"/>
      <c r="CX39" s="975"/>
      <c r="CY39" s="975"/>
      <c r="CZ39" s="975"/>
      <c r="DA39" s="976"/>
      <c r="DB39" s="974"/>
      <c r="DC39" s="975"/>
      <c r="DD39" s="975"/>
      <c r="DE39" s="975"/>
      <c r="DF39" s="976"/>
      <c r="DG39" s="974"/>
      <c r="DH39" s="975"/>
      <c r="DI39" s="975"/>
      <c r="DJ39" s="975"/>
      <c r="DK39" s="976"/>
      <c r="DL39" s="974"/>
      <c r="DM39" s="975"/>
      <c r="DN39" s="975"/>
      <c r="DO39" s="975"/>
      <c r="DP39" s="976"/>
      <c r="DQ39" s="974"/>
      <c r="DR39" s="975"/>
      <c r="DS39" s="975"/>
      <c r="DT39" s="975"/>
      <c r="DU39" s="976"/>
      <c r="DV39" s="977"/>
      <c r="DW39" s="978"/>
      <c r="DX39" s="978"/>
      <c r="DY39" s="978"/>
      <c r="DZ39" s="979"/>
      <c r="EA39" s="216"/>
    </row>
    <row r="40" spans="1:131" ht="26.25" customHeight="1" x14ac:dyDescent="0.2">
      <c r="A40" s="224">
        <v>13</v>
      </c>
      <c r="B40" s="1015"/>
      <c r="C40" s="1016"/>
      <c r="D40" s="1016"/>
      <c r="E40" s="1016"/>
      <c r="F40" s="1016"/>
      <c r="G40" s="1016"/>
      <c r="H40" s="1016"/>
      <c r="I40" s="1016"/>
      <c r="J40" s="1016"/>
      <c r="K40" s="1016"/>
      <c r="L40" s="1016"/>
      <c r="M40" s="1016"/>
      <c r="N40" s="1016"/>
      <c r="O40" s="1016"/>
      <c r="P40" s="1017"/>
      <c r="Q40" s="1023"/>
      <c r="R40" s="1024"/>
      <c r="S40" s="1024"/>
      <c r="T40" s="1024"/>
      <c r="U40" s="1024"/>
      <c r="V40" s="1024"/>
      <c r="W40" s="1024"/>
      <c r="X40" s="1024"/>
      <c r="Y40" s="1024"/>
      <c r="Z40" s="1024"/>
      <c r="AA40" s="1024"/>
      <c r="AB40" s="1024"/>
      <c r="AC40" s="1024"/>
      <c r="AD40" s="1024"/>
      <c r="AE40" s="1025"/>
      <c r="AF40" s="1020"/>
      <c r="AG40" s="1021"/>
      <c r="AH40" s="1021"/>
      <c r="AI40" s="1021"/>
      <c r="AJ40" s="1022"/>
      <c r="AK40" s="965"/>
      <c r="AL40" s="956"/>
      <c r="AM40" s="956"/>
      <c r="AN40" s="956"/>
      <c r="AO40" s="956"/>
      <c r="AP40" s="956"/>
      <c r="AQ40" s="956"/>
      <c r="AR40" s="956"/>
      <c r="AS40" s="956"/>
      <c r="AT40" s="956"/>
      <c r="AU40" s="956"/>
      <c r="AV40" s="956"/>
      <c r="AW40" s="956"/>
      <c r="AX40" s="956"/>
      <c r="AY40" s="956"/>
      <c r="AZ40" s="1026"/>
      <c r="BA40" s="1026"/>
      <c r="BB40" s="1026"/>
      <c r="BC40" s="1026"/>
      <c r="BD40" s="1026"/>
      <c r="BE40" s="957"/>
      <c r="BF40" s="957"/>
      <c r="BG40" s="957"/>
      <c r="BH40" s="957"/>
      <c r="BI40" s="958"/>
      <c r="BJ40" s="218"/>
      <c r="BK40" s="218"/>
      <c r="BL40" s="218"/>
      <c r="BM40" s="218"/>
      <c r="BN40" s="218"/>
      <c r="BO40" s="227"/>
      <c r="BP40" s="227"/>
      <c r="BQ40" s="224">
        <v>34</v>
      </c>
      <c r="BR40" s="225"/>
      <c r="BS40" s="977"/>
      <c r="BT40" s="978"/>
      <c r="BU40" s="978"/>
      <c r="BV40" s="978"/>
      <c r="BW40" s="978"/>
      <c r="BX40" s="978"/>
      <c r="BY40" s="978"/>
      <c r="BZ40" s="978"/>
      <c r="CA40" s="978"/>
      <c r="CB40" s="978"/>
      <c r="CC40" s="978"/>
      <c r="CD40" s="978"/>
      <c r="CE40" s="978"/>
      <c r="CF40" s="978"/>
      <c r="CG40" s="999"/>
      <c r="CH40" s="974"/>
      <c r="CI40" s="975"/>
      <c r="CJ40" s="975"/>
      <c r="CK40" s="975"/>
      <c r="CL40" s="976"/>
      <c r="CM40" s="974"/>
      <c r="CN40" s="975"/>
      <c r="CO40" s="975"/>
      <c r="CP40" s="975"/>
      <c r="CQ40" s="976"/>
      <c r="CR40" s="974"/>
      <c r="CS40" s="975"/>
      <c r="CT40" s="975"/>
      <c r="CU40" s="975"/>
      <c r="CV40" s="976"/>
      <c r="CW40" s="974"/>
      <c r="CX40" s="975"/>
      <c r="CY40" s="975"/>
      <c r="CZ40" s="975"/>
      <c r="DA40" s="976"/>
      <c r="DB40" s="974"/>
      <c r="DC40" s="975"/>
      <c r="DD40" s="975"/>
      <c r="DE40" s="975"/>
      <c r="DF40" s="976"/>
      <c r="DG40" s="974"/>
      <c r="DH40" s="975"/>
      <c r="DI40" s="975"/>
      <c r="DJ40" s="975"/>
      <c r="DK40" s="976"/>
      <c r="DL40" s="974"/>
      <c r="DM40" s="975"/>
      <c r="DN40" s="975"/>
      <c r="DO40" s="975"/>
      <c r="DP40" s="976"/>
      <c r="DQ40" s="974"/>
      <c r="DR40" s="975"/>
      <c r="DS40" s="975"/>
      <c r="DT40" s="975"/>
      <c r="DU40" s="976"/>
      <c r="DV40" s="977"/>
      <c r="DW40" s="978"/>
      <c r="DX40" s="978"/>
      <c r="DY40" s="978"/>
      <c r="DZ40" s="979"/>
      <c r="EA40" s="216"/>
    </row>
    <row r="41" spans="1:131" ht="26.25" customHeight="1" x14ac:dyDescent="0.2">
      <c r="A41" s="224">
        <v>14</v>
      </c>
      <c r="B41" s="1015"/>
      <c r="C41" s="1016"/>
      <c r="D41" s="1016"/>
      <c r="E41" s="1016"/>
      <c r="F41" s="1016"/>
      <c r="G41" s="1016"/>
      <c r="H41" s="1016"/>
      <c r="I41" s="1016"/>
      <c r="J41" s="1016"/>
      <c r="K41" s="1016"/>
      <c r="L41" s="1016"/>
      <c r="M41" s="1016"/>
      <c r="N41" s="1016"/>
      <c r="O41" s="1016"/>
      <c r="P41" s="1017"/>
      <c r="Q41" s="1023"/>
      <c r="R41" s="1024"/>
      <c r="S41" s="1024"/>
      <c r="T41" s="1024"/>
      <c r="U41" s="1024"/>
      <c r="V41" s="1024"/>
      <c r="W41" s="1024"/>
      <c r="X41" s="1024"/>
      <c r="Y41" s="1024"/>
      <c r="Z41" s="1024"/>
      <c r="AA41" s="1024"/>
      <c r="AB41" s="1024"/>
      <c r="AC41" s="1024"/>
      <c r="AD41" s="1024"/>
      <c r="AE41" s="1025"/>
      <c r="AF41" s="1020"/>
      <c r="AG41" s="1021"/>
      <c r="AH41" s="1021"/>
      <c r="AI41" s="1021"/>
      <c r="AJ41" s="1022"/>
      <c r="AK41" s="965"/>
      <c r="AL41" s="956"/>
      <c r="AM41" s="956"/>
      <c r="AN41" s="956"/>
      <c r="AO41" s="956"/>
      <c r="AP41" s="956"/>
      <c r="AQ41" s="956"/>
      <c r="AR41" s="956"/>
      <c r="AS41" s="956"/>
      <c r="AT41" s="956"/>
      <c r="AU41" s="956"/>
      <c r="AV41" s="956"/>
      <c r="AW41" s="956"/>
      <c r="AX41" s="956"/>
      <c r="AY41" s="956"/>
      <c r="AZ41" s="1026"/>
      <c r="BA41" s="1026"/>
      <c r="BB41" s="1026"/>
      <c r="BC41" s="1026"/>
      <c r="BD41" s="1026"/>
      <c r="BE41" s="957"/>
      <c r="BF41" s="957"/>
      <c r="BG41" s="957"/>
      <c r="BH41" s="957"/>
      <c r="BI41" s="958"/>
      <c r="BJ41" s="218"/>
      <c r="BK41" s="218"/>
      <c r="BL41" s="218"/>
      <c r="BM41" s="218"/>
      <c r="BN41" s="218"/>
      <c r="BO41" s="227"/>
      <c r="BP41" s="227"/>
      <c r="BQ41" s="224">
        <v>35</v>
      </c>
      <c r="BR41" s="225"/>
      <c r="BS41" s="977"/>
      <c r="BT41" s="978"/>
      <c r="BU41" s="978"/>
      <c r="BV41" s="978"/>
      <c r="BW41" s="978"/>
      <c r="BX41" s="978"/>
      <c r="BY41" s="978"/>
      <c r="BZ41" s="978"/>
      <c r="CA41" s="978"/>
      <c r="CB41" s="978"/>
      <c r="CC41" s="978"/>
      <c r="CD41" s="978"/>
      <c r="CE41" s="978"/>
      <c r="CF41" s="978"/>
      <c r="CG41" s="999"/>
      <c r="CH41" s="974"/>
      <c r="CI41" s="975"/>
      <c r="CJ41" s="975"/>
      <c r="CK41" s="975"/>
      <c r="CL41" s="976"/>
      <c r="CM41" s="974"/>
      <c r="CN41" s="975"/>
      <c r="CO41" s="975"/>
      <c r="CP41" s="975"/>
      <c r="CQ41" s="976"/>
      <c r="CR41" s="974"/>
      <c r="CS41" s="975"/>
      <c r="CT41" s="975"/>
      <c r="CU41" s="975"/>
      <c r="CV41" s="976"/>
      <c r="CW41" s="974"/>
      <c r="CX41" s="975"/>
      <c r="CY41" s="975"/>
      <c r="CZ41" s="975"/>
      <c r="DA41" s="976"/>
      <c r="DB41" s="974"/>
      <c r="DC41" s="975"/>
      <c r="DD41" s="975"/>
      <c r="DE41" s="975"/>
      <c r="DF41" s="976"/>
      <c r="DG41" s="974"/>
      <c r="DH41" s="975"/>
      <c r="DI41" s="975"/>
      <c r="DJ41" s="975"/>
      <c r="DK41" s="976"/>
      <c r="DL41" s="974"/>
      <c r="DM41" s="975"/>
      <c r="DN41" s="975"/>
      <c r="DO41" s="975"/>
      <c r="DP41" s="976"/>
      <c r="DQ41" s="974"/>
      <c r="DR41" s="975"/>
      <c r="DS41" s="975"/>
      <c r="DT41" s="975"/>
      <c r="DU41" s="976"/>
      <c r="DV41" s="977"/>
      <c r="DW41" s="978"/>
      <c r="DX41" s="978"/>
      <c r="DY41" s="978"/>
      <c r="DZ41" s="979"/>
      <c r="EA41" s="216"/>
    </row>
    <row r="42" spans="1:131" ht="26.25" customHeight="1" x14ac:dyDescent="0.2">
      <c r="A42" s="224">
        <v>15</v>
      </c>
      <c r="B42" s="1015"/>
      <c r="C42" s="1016"/>
      <c r="D42" s="1016"/>
      <c r="E42" s="1016"/>
      <c r="F42" s="1016"/>
      <c r="G42" s="1016"/>
      <c r="H42" s="1016"/>
      <c r="I42" s="1016"/>
      <c r="J42" s="1016"/>
      <c r="K42" s="1016"/>
      <c r="L42" s="1016"/>
      <c r="M42" s="1016"/>
      <c r="N42" s="1016"/>
      <c r="O42" s="1016"/>
      <c r="P42" s="1017"/>
      <c r="Q42" s="1023"/>
      <c r="R42" s="1024"/>
      <c r="S42" s="1024"/>
      <c r="T42" s="1024"/>
      <c r="U42" s="1024"/>
      <c r="V42" s="1024"/>
      <c r="W42" s="1024"/>
      <c r="X42" s="1024"/>
      <c r="Y42" s="1024"/>
      <c r="Z42" s="1024"/>
      <c r="AA42" s="1024"/>
      <c r="AB42" s="1024"/>
      <c r="AC42" s="1024"/>
      <c r="AD42" s="1024"/>
      <c r="AE42" s="1025"/>
      <c r="AF42" s="1020"/>
      <c r="AG42" s="1021"/>
      <c r="AH42" s="1021"/>
      <c r="AI42" s="1021"/>
      <c r="AJ42" s="1022"/>
      <c r="AK42" s="965"/>
      <c r="AL42" s="956"/>
      <c r="AM42" s="956"/>
      <c r="AN42" s="956"/>
      <c r="AO42" s="956"/>
      <c r="AP42" s="956"/>
      <c r="AQ42" s="956"/>
      <c r="AR42" s="956"/>
      <c r="AS42" s="956"/>
      <c r="AT42" s="956"/>
      <c r="AU42" s="956"/>
      <c r="AV42" s="956"/>
      <c r="AW42" s="956"/>
      <c r="AX42" s="956"/>
      <c r="AY42" s="956"/>
      <c r="AZ42" s="1026"/>
      <c r="BA42" s="1026"/>
      <c r="BB42" s="1026"/>
      <c r="BC42" s="1026"/>
      <c r="BD42" s="1026"/>
      <c r="BE42" s="957"/>
      <c r="BF42" s="957"/>
      <c r="BG42" s="957"/>
      <c r="BH42" s="957"/>
      <c r="BI42" s="958"/>
      <c r="BJ42" s="218"/>
      <c r="BK42" s="218"/>
      <c r="BL42" s="218"/>
      <c r="BM42" s="218"/>
      <c r="BN42" s="218"/>
      <c r="BO42" s="227"/>
      <c r="BP42" s="227"/>
      <c r="BQ42" s="224">
        <v>36</v>
      </c>
      <c r="BR42" s="225"/>
      <c r="BS42" s="977"/>
      <c r="BT42" s="978"/>
      <c r="BU42" s="978"/>
      <c r="BV42" s="978"/>
      <c r="BW42" s="978"/>
      <c r="BX42" s="978"/>
      <c r="BY42" s="978"/>
      <c r="BZ42" s="978"/>
      <c r="CA42" s="978"/>
      <c r="CB42" s="978"/>
      <c r="CC42" s="978"/>
      <c r="CD42" s="978"/>
      <c r="CE42" s="978"/>
      <c r="CF42" s="978"/>
      <c r="CG42" s="999"/>
      <c r="CH42" s="974"/>
      <c r="CI42" s="975"/>
      <c r="CJ42" s="975"/>
      <c r="CK42" s="975"/>
      <c r="CL42" s="976"/>
      <c r="CM42" s="974"/>
      <c r="CN42" s="975"/>
      <c r="CO42" s="975"/>
      <c r="CP42" s="975"/>
      <c r="CQ42" s="976"/>
      <c r="CR42" s="974"/>
      <c r="CS42" s="975"/>
      <c r="CT42" s="975"/>
      <c r="CU42" s="975"/>
      <c r="CV42" s="976"/>
      <c r="CW42" s="974"/>
      <c r="CX42" s="975"/>
      <c r="CY42" s="975"/>
      <c r="CZ42" s="975"/>
      <c r="DA42" s="976"/>
      <c r="DB42" s="974"/>
      <c r="DC42" s="975"/>
      <c r="DD42" s="975"/>
      <c r="DE42" s="975"/>
      <c r="DF42" s="976"/>
      <c r="DG42" s="974"/>
      <c r="DH42" s="975"/>
      <c r="DI42" s="975"/>
      <c r="DJ42" s="975"/>
      <c r="DK42" s="976"/>
      <c r="DL42" s="974"/>
      <c r="DM42" s="975"/>
      <c r="DN42" s="975"/>
      <c r="DO42" s="975"/>
      <c r="DP42" s="976"/>
      <c r="DQ42" s="974"/>
      <c r="DR42" s="975"/>
      <c r="DS42" s="975"/>
      <c r="DT42" s="975"/>
      <c r="DU42" s="976"/>
      <c r="DV42" s="977"/>
      <c r="DW42" s="978"/>
      <c r="DX42" s="978"/>
      <c r="DY42" s="978"/>
      <c r="DZ42" s="979"/>
      <c r="EA42" s="216"/>
    </row>
    <row r="43" spans="1:131" ht="26.25" customHeight="1" x14ac:dyDescent="0.2">
      <c r="A43" s="224">
        <v>16</v>
      </c>
      <c r="B43" s="1015"/>
      <c r="C43" s="1016"/>
      <c r="D43" s="1016"/>
      <c r="E43" s="1016"/>
      <c r="F43" s="1016"/>
      <c r="G43" s="1016"/>
      <c r="H43" s="1016"/>
      <c r="I43" s="1016"/>
      <c r="J43" s="1016"/>
      <c r="K43" s="1016"/>
      <c r="L43" s="1016"/>
      <c r="M43" s="1016"/>
      <c r="N43" s="1016"/>
      <c r="O43" s="1016"/>
      <c r="P43" s="1017"/>
      <c r="Q43" s="1023"/>
      <c r="R43" s="1024"/>
      <c r="S43" s="1024"/>
      <c r="T43" s="1024"/>
      <c r="U43" s="1024"/>
      <c r="V43" s="1024"/>
      <c r="W43" s="1024"/>
      <c r="X43" s="1024"/>
      <c r="Y43" s="1024"/>
      <c r="Z43" s="1024"/>
      <c r="AA43" s="1024"/>
      <c r="AB43" s="1024"/>
      <c r="AC43" s="1024"/>
      <c r="AD43" s="1024"/>
      <c r="AE43" s="1025"/>
      <c r="AF43" s="1020"/>
      <c r="AG43" s="1021"/>
      <c r="AH43" s="1021"/>
      <c r="AI43" s="1021"/>
      <c r="AJ43" s="1022"/>
      <c r="AK43" s="965"/>
      <c r="AL43" s="956"/>
      <c r="AM43" s="956"/>
      <c r="AN43" s="956"/>
      <c r="AO43" s="956"/>
      <c r="AP43" s="956"/>
      <c r="AQ43" s="956"/>
      <c r="AR43" s="956"/>
      <c r="AS43" s="956"/>
      <c r="AT43" s="956"/>
      <c r="AU43" s="956"/>
      <c r="AV43" s="956"/>
      <c r="AW43" s="956"/>
      <c r="AX43" s="956"/>
      <c r="AY43" s="956"/>
      <c r="AZ43" s="1026"/>
      <c r="BA43" s="1026"/>
      <c r="BB43" s="1026"/>
      <c r="BC43" s="1026"/>
      <c r="BD43" s="1026"/>
      <c r="BE43" s="957"/>
      <c r="BF43" s="957"/>
      <c r="BG43" s="957"/>
      <c r="BH43" s="957"/>
      <c r="BI43" s="958"/>
      <c r="BJ43" s="218"/>
      <c r="BK43" s="218"/>
      <c r="BL43" s="218"/>
      <c r="BM43" s="218"/>
      <c r="BN43" s="218"/>
      <c r="BO43" s="227"/>
      <c r="BP43" s="227"/>
      <c r="BQ43" s="224">
        <v>37</v>
      </c>
      <c r="BR43" s="225"/>
      <c r="BS43" s="977"/>
      <c r="BT43" s="978"/>
      <c r="BU43" s="978"/>
      <c r="BV43" s="978"/>
      <c r="BW43" s="978"/>
      <c r="BX43" s="978"/>
      <c r="BY43" s="978"/>
      <c r="BZ43" s="978"/>
      <c r="CA43" s="978"/>
      <c r="CB43" s="978"/>
      <c r="CC43" s="978"/>
      <c r="CD43" s="978"/>
      <c r="CE43" s="978"/>
      <c r="CF43" s="978"/>
      <c r="CG43" s="999"/>
      <c r="CH43" s="974"/>
      <c r="CI43" s="975"/>
      <c r="CJ43" s="975"/>
      <c r="CK43" s="975"/>
      <c r="CL43" s="976"/>
      <c r="CM43" s="974"/>
      <c r="CN43" s="975"/>
      <c r="CO43" s="975"/>
      <c r="CP43" s="975"/>
      <c r="CQ43" s="976"/>
      <c r="CR43" s="974"/>
      <c r="CS43" s="975"/>
      <c r="CT43" s="975"/>
      <c r="CU43" s="975"/>
      <c r="CV43" s="976"/>
      <c r="CW43" s="974"/>
      <c r="CX43" s="975"/>
      <c r="CY43" s="975"/>
      <c r="CZ43" s="975"/>
      <c r="DA43" s="976"/>
      <c r="DB43" s="974"/>
      <c r="DC43" s="975"/>
      <c r="DD43" s="975"/>
      <c r="DE43" s="975"/>
      <c r="DF43" s="976"/>
      <c r="DG43" s="974"/>
      <c r="DH43" s="975"/>
      <c r="DI43" s="975"/>
      <c r="DJ43" s="975"/>
      <c r="DK43" s="976"/>
      <c r="DL43" s="974"/>
      <c r="DM43" s="975"/>
      <c r="DN43" s="975"/>
      <c r="DO43" s="975"/>
      <c r="DP43" s="976"/>
      <c r="DQ43" s="974"/>
      <c r="DR43" s="975"/>
      <c r="DS43" s="975"/>
      <c r="DT43" s="975"/>
      <c r="DU43" s="976"/>
      <c r="DV43" s="977"/>
      <c r="DW43" s="978"/>
      <c r="DX43" s="978"/>
      <c r="DY43" s="978"/>
      <c r="DZ43" s="979"/>
      <c r="EA43" s="216"/>
    </row>
    <row r="44" spans="1:131" ht="26.25" customHeight="1" x14ac:dyDescent="0.2">
      <c r="A44" s="224">
        <v>17</v>
      </c>
      <c r="B44" s="1015"/>
      <c r="C44" s="1016"/>
      <c r="D44" s="1016"/>
      <c r="E44" s="1016"/>
      <c r="F44" s="1016"/>
      <c r="G44" s="1016"/>
      <c r="H44" s="1016"/>
      <c r="I44" s="1016"/>
      <c r="J44" s="1016"/>
      <c r="K44" s="1016"/>
      <c r="L44" s="1016"/>
      <c r="M44" s="1016"/>
      <c r="N44" s="1016"/>
      <c r="O44" s="1016"/>
      <c r="P44" s="1017"/>
      <c r="Q44" s="1023"/>
      <c r="R44" s="1024"/>
      <c r="S44" s="1024"/>
      <c r="T44" s="1024"/>
      <c r="U44" s="1024"/>
      <c r="V44" s="1024"/>
      <c r="W44" s="1024"/>
      <c r="X44" s="1024"/>
      <c r="Y44" s="1024"/>
      <c r="Z44" s="1024"/>
      <c r="AA44" s="1024"/>
      <c r="AB44" s="1024"/>
      <c r="AC44" s="1024"/>
      <c r="AD44" s="1024"/>
      <c r="AE44" s="1025"/>
      <c r="AF44" s="1020"/>
      <c r="AG44" s="1021"/>
      <c r="AH44" s="1021"/>
      <c r="AI44" s="1021"/>
      <c r="AJ44" s="1022"/>
      <c r="AK44" s="965"/>
      <c r="AL44" s="956"/>
      <c r="AM44" s="956"/>
      <c r="AN44" s="956"/>
      <c r="AO44" s="956"/>
      <c r="AP44" s="956"/>
      <c r="AQ44" s="956"/>
      <c r="AR44" s="956"/>
      <c r="AS44" s="956"/>
      <c r="AT44" s="956"/>
      <c r="AU44" s="956"/>
      <c r="AV44" s="956"/>
      <c r="AW44" s="956"/>
      <c r="AX44" s="956"/>
      <c r="AY44" s="956"/>
      <c r="AZ44" s="1026"/>
      <c r="BA44" s="1026"/>
      <c r="BB44" s="1026"/>
      <c r="BC44" s="1026"/>
      <c r="BD44" s="1026"/>
      <c r="BE44" s="957"/>
      <c r="BF44" s="957"/>
      <c r="BG44" s="957"/>
      <c r="BH44" s="957"/>
      <c r="BI44" s="958"/>
      <c r="BJ44" s="218"/>
      <c r="BK44" s="218"/>
      <c r="BL44" s="218"/>
      <c r="BM44" s="218"/>
      <c r="BN44" s="218"/>
      <c r="BO44" s="227"/>
      <c r="BP44" s="227"/>
      <c r="BQ44" s="224">
        <v>38</v>
      </c>
      <c r="BR44" s="225"/>
      <c r="BS44" s="977"/>
      <c r="BT44" s="978"/>
      <c r="BU44" s="978"/>
      <c r="BV44" s="978"/>
      <c r="BW44" s="978"/>
      <c r="BX44" s="978"/>
      <c r="BY44" s="978"/>
      <c r="BZ44" s="978"/>
      <c r="CA44" s="978"/>
      <c r="CB44" s="978"/>
      <c r="CC44" s="978"/>
      <c r="CD44" s="978"/>
      <c r="CE44" s="978"/>
      <c r="CF44" s="978"/>
      <c r="CG44" s="999"/>
      <c r="CH44" s="974"/>
      <c r="CI44" s="975"/>
      <c r="CJ44" s="975"/>
      <c r="CK44" s="975"/>
      <c r="CL44" s="976"/>
      <c r="CM44" s="974"/>
      <c r="CN44" s="975"/>
      <c r="CO44" s="975"/>
      <c r="CP44" s="975"/>
      <c r="CQ44" s="976"/>
      <c r="CR44" s="974"/>
      <c r="CS44" s="975"/>
      <c r="CT44" s="975"/>
      <c r="CU44" s="975"/>
      <c r="CV44" s="976"/>
      <c r="CW44" s="974"/>
      <c r="CX44" s="975"/>
      <c r="CY44" s="975"/>
      <c r="CZ44" s="975"/>
      <c r="DA44" s="976"/>
      <c r="DB44" s="974"/>
      <c r="DC44" s="975"/>
      <c r="DD44" s="975"/>
      <c r="DE44" s="975"/>
      <c r="DF44" s="976"/>
      <c r="DG44" s="974"/>
      <c r="DH44" s="975"/>
      <c r="DI44" s="975"/>
      <c r="DJ44" s="975"/>
      <c r="DK44" s="976"/>
      <c r="DL44" s="974"/>
      <c r="DM44" s="975"/>
      <c r="DN44" s="975"/>
      <c r="DO44" s="975"/>
      <c r="DP44" s="976"/>
      <c r="DQ44" s="974"/>
      <c r="DR44" s="975"/>
      <c r="DS44" s="975"/>
      <c r="DT44" s="975"/>
      <c r="DU44" s="976"/>
      <c r="DV44" s="977"/>
      <c r="DW44" s="978"/>
      <c r="DX44" s="978"/>
      <c r="DY44" s="978"/>
      <c r="DZ44" s="979"/>
      <c r="EA44" s="216"/>
    </row>
    <row r="45" spans="1:131" ht="26.25" customHeight="1" x14ac:dyDescent="0.2">
      <c r="A45" s="224">
        <v>18</v>
      </c>
      <c r="B45" s="1015"/>
      <c r="C45" s="1016"/>
      <c r="D45" s="1016"/>
      <c r="E45" s="1016"/>
      <c r="F45" s="1016"/>
      <c r="G45" s="1016"/>
      <c r="H45" s="1016"/>
      <c r="I45" s="1016"/>
      <c r="J45" s="1016"/>
      <c r="K45" s="1016"/>
      <c r="L45" s="1016"/>
      <c r="M45" s="1016"/>
      <c r="N45" s="1016"/>
      <c r="O45" s="1016"/>
      <c r="P45" s="1017"/>
      <c r="Q45" s="1023"/>
      <c r="R45" s="1024"/>
      <c r="S45" s="1024"/>
      <c r="T45" s="1024"/>
      <c r="U45" s="1024"/>
      <c r="V45" s="1024"/>
      <c r="W45" s="1024"/>
      <c r="X45" s="1024"/>
      <c r="Y45" s="1024"/>
      <c r="Z45" s="1024"/>
      <c r="AA45" s="1024"/>
      <c r="AB45" s="1024"/>
      <c r="AC45" s="1024"/>
      <c r="AD45" s="1024"/>
      <c r="AE45" s="1025"/>
      <c r="AF45" s="1020"/>
      <c r="AG45" s="1021"/>
      <c r="AH45" s="1021"/>
      <c r="AI45" s="1021"/>
      <c r="AJ45" s="1022"/>
      <c r="AK45" s="965"/>
      <c r="AL45" s="956"/>
      <c r="AM45" s="956"/>
      <c r="AN45" s="956"/>
      <c r="AO45" s="956"/>
      <c r="AP45" s="956"/>
      <c r="AQ45" s="956"/>
      <c r="AR45" s="956"/>
      <c r="AS45" s="956"/>
      <c r="AT45" s="956"/>
      <c r="AU45" s="956"/>
      <c r="AV45" s="956"/>
      <c r="AW45" s="956"/>
      <c r="AX45" s="956"/>
      <c r="AY45" s="956"/>
      <c r="AZ45" s="1026"/>
      <c r="BA45" s="1026"/>
      <c r="BB45" s="1026"/>
      <c r="BC45" s="1026"/>
      <c r="BD45" s="1026"/>
      <c r="BE45" s="957"/>
      <c r="BF45" s="957"/>
      <c r="BG45" s="957"/>
      <c r="BH45" s="957"/>
      <c r="BI45" s="958"/>
      <c r="BJ45" s="218"/>
      <c r="BK45" s="218"/>
      <c r="BL45" s="218"/>
      <c r="BM45" s="218"/>
      <c r="BN45" s="218"/>
      <c r="BO45" s="227"/>
      <c r="BP45" s="227"/>
      <c r="BQ45" s="224">
        <v>39</v>
      </c>
      <c r="BR45" s="225"/>
      <c r="BS45" s="977"/>
      <c r="BT45" s="978"/>
      <c r="BU45" s="978"/>
      <c r="BV45" s="978"/>
      <c r="BW45" s="978"/>
      <c r="BX45" s="978"/>
      <c r="BY45" s="978"/>
      <c r="BZ45" s="978"/>
      <c r="CA45" s="978"/>
      <c r="CB45" s="978"/>
      <c r="CC45" s="978"/>
      <c r="CD45" s="978"/>
      <c r="CE45" s="978"/>
      <c r="CF45" s="978"/>
      <c r="CG45" s="999"/>
      <c r="CH45" s="974"/>
      <c r="CI45" s="975"/>
      <c r="CJ45" s="975"/>
      <c r="CK45" s="975"/>
      <c r="CL45" s="976"/>
      <c r="CM45" s="974"/>
      <c r="CN45" s="975"/>
      <c r="CO45" s="975"/>
      <c r="CP45" s="975"/>
      <c r="CQ45" s="976"/>
      <c r="CR45" s="974"/>
      <c r="CS45" s="975"/>
      <c r="CT45" s="975"/>
      <c r="CU45" s="975"/>
      <c r="CV45" s="976"/>
      <c r="CW45" s="974"/>
      <c r="CX45" s="975"/>
      <c r="CY45" s="975"/>
      <c r="CZ45" s="975"/>
      <c r="DA45" s="976"/>
      <c r="DB45" s="974"/>
      <c r="DC45" s="975"/>
      <c r="DD45" s="975"/>
      <c r="DE45" s="975"/>
      <c r="DF45" s="976"/>
      <c r="DG45" s="974"/>
      <c r="DH45" s="975"/>
      <c r="DI45" s="975"/>
      <c r="DJ45" s="975"/>
      <c r="DK45" s="976"/>
      <c r="DL45" s="974"/>
      <c r="DM45" s="975"/>
      <c r="DN45" s="975"/>
      <c r="DO45" s="975"/>
      <c r="DP45" s="976"/>
      <c r="DQ45" s="974"/>
      <c r="DR45" s="975"/>
      <c r="DS45" s="975"/>
      <c r="DT45" s="975"/>
      <c r="DU45" s="976"/>
      <c r="DV45" s="977"/>
      <c r="DW45" s="978"/>
      <c r="DX45" s="978"/>
      <c r="DY45" s="978"/>
      <c r="DZ45" s="979"/>
      <c r="EA45" s="216"/>
    </row>
    <row r="46" spans="1:131" ht="26.25" customHeight="1" x14ac:dyDescent="0.2">
      <c r="A46" s="224">
        <v>19</v>
      </c>
      <c r="B46" s="1015"/>
      <c r="C46" s="1016"/>
      <c r="D46" s="1016"/>
      <c r="E46" s="1016"/>
      <c r="F46" s="1016"/>
      <c r="G46" s="1016"/>
      <c r="H46" s="1016"/>
      <c r="I46" s="1016"/>
      <c r="J46" s="1016"/>
      <c r="K46" s="1016"/>
      <c r="L46" s="1016"/>
      <c r="M46" s="1016"/>
      <c r="N46" s="1016"/>
      <c r="O46" s="1016"/>
      <c r="P46" s="1017"/>
      <c r="Q46" s="1023"/>
      <c r="R46" s="1024"/>
      <c r="S46" s="1024"/>
      <c r="T46" s="1024"/>
      <c r="U46" s="1024"/>
      <c r="V46" s="1024"/>
      <c r="W46" s="1024"/>
      <c r="X46" s="1024"/>
      <c r="Y46" s="1024"/>
      <c r="Z46" s="1024"/>
      <c r="AA46" s="1024"/>
      <c r="AB46" s="1024"/>
      <c r="AC46" s="1024"/>
      <c r="AD46" s="1024"/>
      <c r="AE46" s="1025"/>
      <c r="AF46" s="1020"/>
      <c r="AG46" s="1021"/>
      <c r="AH46" s="1021"/>
      <c r="AI46" s="1021"/>
      <c r="AJ46" s="1022"/>
      <c r="AK46" s="965"/>
      <c r="AL46" s="956"/>
      <c r="AM46" s="956"/>
      <c r="AN46" s="956"/>
      <c r="AO46" s="956"/>
      <c r="AP46" s="956"/>
      <c r="AQ46" s="956"/>
      <c r="AR46" s="956"/>
      <c r="AS46" s="956"/>
      <c r="AT46" s="956"/>
      <c r="AU46" s="956"/>
      <c r="AV46" s="956"/>
      <c r="AW46" s="956"/>
      <c r="AX46" s="956"/>
      <c r="AY46" s="956"/>
      <c r="AZ46" s="1026"/>
      <c r="BA46" s="1026"/>
      <c r="BB46" s="1026"/>
      <c r="BC46" s="1026"/>
      <c r="BD46" s="1026"/>
      <c r="BE46" s="957"/>
      <c r="BF46" s="957"/>
      <c r="BG46" s="957"/>
      <c r="BH46" s="957"/>
      <c r="BI46" s="958"/>
      <c r="BJ46" s="218"/>
      <c r="BK46" s="218"/>
      <c r="BL46" s="218"/>
      <c r="BM46" s="218"/>
      <c r="BN46" s="218"/>
      <c r="BO46" s="227"/>
      <c r="BP46" s="227"/>
      <c r="BQ46" s="224">
        <v>40</v>
      </c>
      <c r="BR46" s="225"/>
      <c r="BS46" s="977"/>
      <c r="BT46" s="978"/>
      <c r="BU46" s="978"/>
      <c r="BV46" s="978"/>
      <c r="BW46" s="978"/>
      <c r="BX46" s="978"/>
      <c r="BY46" s="978"/>
      <c r="BZ46" s="978"/>
      <c r="CA46" s="978"/>
      <c r="CB46" s="978"/>
      <c r="CC46" s="978"/>
      <c r="CD46" s="978"/>
      <c r="CE46" s="978"/>
      <c r="CF46" s="978"/>
      <c r="CG46" s="999"/>
      <c r="CH46" s="974"/>
      <c r="CI46" s="975"/>
      <c r="CJ46" s="975"/>
      <c r="CK46" s="975"/>
      <c r="CL46" s="976"/>
      <c r="CM46" s="974"/>
      <c r="CN46" s="975"/>
      <c r="CO46" s="975"/>
      <c r="CP46" s="975"/>
      <c r="CQ46" s="976"/>
      <c r="CR46" s="974"/>
      <c r="CS46" s="975"/>
      <c r="CT46" s="975"/>
      <c r="CU46" s="975"/>
      <c r="CV46" s="976"/>
      <c r="CW46" s="974"/>
      <c r="CX46" s="975"/>
      <c r="CY46" s="975"/>
      <c r="CZ46" s="975"/>
      <c r="DA46" s="976"/>
      <c r="DB46" s="974"/>
      <c r="DC46" s="975"/>
      <c r="DD46" s="975"/>
      <c r="DE46" s="975"/>
      <c r="DF46" s="976"/>
      <c r="DG46" s="974"/>
      <c r="DH46" s="975"/>
      <c r="DI46" s="975"/>
      <c r="DJ46" s="975"/>
      <c r="DK46" s="976"/>
      <c r="DL46" s="974"/>
      <c r="DM46" s="975"/>
      <c r="DN46" s="975"/>
      <c r="DO46" s="975"/>
      <c r="DP46" s="976"/>
      <c r="DQ46" s="974"/>
      <c r="DR46" s="975"/>
      <c r="DS46" s="975"/>
      <c r="DT46" s="975"/>
      <c r="DU46" s="976"/>
      <c r="DV46" s="977"/>
      <c r="DW46" s="978"/>
      <c r="DX46" s="978"/>
      <c r="DY46" s="978"/>
      <c r="DZ46" s="979"/>
      <c r="EA46" s="216"/>
    </row>
    <row r="47" spans="1:131" ht="26.25" customHeight="1" x14ac:dyDescent="0.2">
      <c r="A47" s="224">
        <v>20</v>
      </c>
      <c r="B47" s="1015"/>
      <c r="C47" s="1016"/>
      <c r="D47" s="1016"/>
      <c r="E47" s="1016"/>
      <c r="F47" s="1016"/>
      <c r="G47" s="1016"/>
      <c r="H47" s="1016"/>
      <c r="I47" s="1016"/>
      <c r="J47" s="1016"/>
      <c r="K47" s="1016"/>
      <c r="L47" s="1016"/>
      <c r="M47" s="1016"/>
      <c r="N47" s="1016"/>
      <c r="O47" s="1016"/>
      <c r="P47" s="1017"/>
      <c r="Q47" s="1023"/>
      <c r="R47" s="1024"/>
      <c r="S47" s="1024"/>
      <c r="T47" s="1024"/>
      <c r="U47" s="1024"/>
      <c r="V47" s="1024"/>
      <c r="W47" s="1024"/>
      <c r="X47" s="1024"/>
      <c r="Y47" s="1024"/>
      <c r="Z47" s="1024"/>
      <c r="AA47" s="1024"/>
      <c r="AB47" s="1024"/>
      <c r="AC47" s="1024"/>
      <c r="AD47" s="1024"/>
      <c r="AE47" s="1025"/>
      <c r="AF47" s="1020"/>
      <c r="AG47" s="1021"/>
      <c r="AH47" s="1021"/>
      <c r="AI47" s="1021"/>
      <c r="AJ47" s="1022"/>
      <c r="AK47" s="965"/>
      <c r="AL47" s="956"/>
      <c r="AM47" s="956"/>
      <c r="AN47" s="956"/>
      <c r="AO47" s="956"/>
      <c r="AP47" s="956"/>
      <c r="AQ47" s="956"/>
      <c r="AR47" s="956"/>
      <c r="AS47" s="956"/>
      <c r="AT47" s="956"/>
      <c r="AU47" s="956"/>
      <c r="AV47" s="956"/>
      <c r="AW47" s="956"/>
      <c r="AX47" s="956"/>
      <c r="AY47" s="956"/>
      <c r="AZ47" s="1026"/>
      <c r="BA47" s="1026"/>
      <c r="BB47" s="1026"/>
      <c r="BC47" s="1026"/>
      <c r="BD47" s="1026"/>
      <c r="BE47" s="957"/>
      <c r="BF47" s="957"/>
      <c r="BG47" s="957"/>
      <c r="BH47" s="957"/>
      <c r="BI47" s="958"/>
      <c r="BJ47" s="218"/>
      <c r="BK47" s="218"/>
      <c r="BL47" s="218"/>
      <c r="BM47" s="218"/>
      <c r="BN47" s="218"/>
      <c r="BO47" s="227"/>
      <c r="BP47" s="227"/>
      <c r="BQ47" s="224">
        <v>41</v>
      </c>
      <c r="BR47" s="225"/>
      <c r="BS47" s="977"/>
      <c r="BT47" s="978"/>
      <c r="BU47" s="978"/>
      <c r="BV47" s="978"/>
      <c r="BW47" s="978"/>
      <c r="BX47" s="978"/>
      <c r="BY47" s="978"/>
      <c r="BZ47" s="978"/>
      <c r="CA47" s="978"/>
      <c r="CB47" s="978"/>
      <c r="CC47" s="978"/>
      <c r="CD47" s="978"/>
      <c r="CE47" s="978"/>
      <c r="CF47" s="978"/>
      <c r="CG47" s="999"/>
      <c r="CH47" s="974"/>
      <c r="CI47" s="975"/>
      <c r="CJ47" s="975"/>
      <c r="CK47" s="975"/>
      <c r="CL47" s="976"/>
      <c r="CM47" s="974"/>
      <c r="CN47" s="975"/>
      <c r="CO47" s="975"/>
      <c r="CP47" s="975"/>
      <c r="CQ47" s="976"/>
      <c r="CR47" s="974"/>
      <c r="CS47" s="975"/>
      <c r="CT47" s="975"/>
      <c r="CU47" s="975"/>
      <c r="CV47" s="976"/>
      <c r="CW47" s="974"/>
      <c r="CX47" s="975"/>
      <c r="CY47" s="975"/>
      <c r="CZ47" s="975"/>
      <c r="DA47" s="976"/>
      <c r="DB47" s="974"/>
      <c r="DC47" s="975"/>
      <c r="DD47" s="975"/>
      <c r="DE47" s="975"/>
      <c r="DF47" s="976"/>
      <c r="DG47" s="974"/>
      <c r="DH47" s="975"/>
      <c r="DI47" s="975"/>
      <c r="DJ47" s="975"/>
      <c r="DK47" s="976"/>
      <c r="DL47" s="974"/>
      <c r="DM47" s="975"/>
      <c r="DN47" s="975"/>
      <c r="DO47" s="975"/>
      <c r="DP47" s="976"/>
      <c r="DQ47" s="974"/>
      <c r="DR47" s="975"/>
      <c r="DS47" s="975"/>
      <c r="DT47" s="975"/>
      <c r="DU47" s="976"/>
      <c r="DV47" s="977"/>
      <c r="DW47" s="978"/>
      <c r="DX47" s="978"/>
      <c r="DY47" s="978"/>
      <c r="DZ47" s="979"/>
      <c r="EA47" s="216"/>
    </row>
    <row r="48" spans="1:131" ht="26.25" customHeight="1" x14ac:dyDescent="0.2">
      <c r="A48" s="224">
        <v>21</v>
      </c>
      <c r="B48" s="1015"/>
      <c r="C48" s="1016"/>
      <c r="D48" s="1016"/>
      <c r="E48" s="1016"/>
      <c r="F48" s="1016"/>
      <c r="G48" s="1016"/>
      <c r="H48" s="1016"/>
      <c r="I48" s="1016"/>
      <c r="J48" s="1016"/>
      <c r="K48" s="1016"/>
      <c r="L48" s="1016"/>
      <c r="M48" s="1016"/>
      <c r="N48" s="1016"/>
      <c r="O48" s="1016"/>
      <c r="P48" s="1017"/>
      <c r="Q48" s="1023"/>
      <c r="R48" s="1024"/>
      <c r="S48" s="1024"/>
      <c r="T48" s="1024"/>
      <c r="U48" s="1024"/>
      <c r="V48" s="1024"/>
      <c r="W48" s="1024"/>
      <c r="X48" s="1024"/>
      <c r="Y48" s="1024"/>
      <c r="Z48" s="1024"/>
      <c r="AA48" s="1024"/>
      <c r="AB48" s="1024"/>
      <c r="AC48" s="1024"/>
      <c r="AD48" s="1024"/>
      <c r="AE48" s="1025"/>
      <c r="AF48" s="1020"/>
      <c r="AG48" s="1021"/>
      <c r="AH48" s="1021"/>
      <c r="AI48" s="1021"/>
      <c r="AJ48" s="1022"/>
      <c r="AK48" s="965"/>
      <c r="AL48" s="956"/>
      <c r="AM48" s="956"/>
      <c r="AN48" s="956"/>
      <c r="AO48" s="956"/>
      <c r="AP48" s="956"/>
      <c r="AQ48" s="956"/>
      <c r="AR48" s="956"/>
      <c r="AS48" s="956"/>
      <c r="AT48" s="956"/>
      <c r="AU48" s="956"/>
      <c r="AV48" s="956"/>
      <c r="AW48" s="956"/>
      <c r="AX48" s="956"/>
      <c r="AY48" s="956"/>
      <c r="AZ48" s="1026"/>
      <c r="BA48" s="1026"/>
      <c r="BB48" s="1026"/>
      <c r="BC48" s="1026"/>
      <c r="BD48" s="1026"/>
      <c r="BE48" s="957"/>
      <c r="BF48" s="957"/>
      <c r="BG48" s="957"/>
      <c r="BH48" s="957"/>
      <c r="BI48" s="958"/>
      <c r="BJ48" s="218"/>
      <c r="BK48" s="218"/>
      <c r="BL48" s="218"/>
      <c r="BM48" s="218"/>
      <c r="BN48" s="218"/>
      <c r="BO48" s="227"/>
      <c r="BP48" s="227"/>
      <c r="BQ48" s="224">
        <v>42</v>
      </c>
      <c r="BR48" s="225"/>
      <c r="BS48" s="977"/>
      <c r="BT48" s="978"/>
      <c r="BU48" s="978"/>
      <c r="BV48" s="978"/>
      <c r="BW48" s="978"/>
      <c r="BX48" s="978"/>
      <c r="BY48" s="978"/>
      <c r="BZ48" s="978"/>
      <c r="CA48" s="978"/>
      <c r="CB48" s="978"/>
      <c r="CC48" s="978"/>
      <c r="CD48" s="978"/>
      <c r="CE48" s="978"/>
      <c r="CF48" s="978"/>
      <c r="CG48" s="999"/>
      <c r="CH48" s="974"/>
      <c r="CI48" s="975"/>
      <c r="CJ48" s="975"/>
      <c r="CK48" s="975"/>
      <c r="CL48" s="976"/>
      <c r="CM48" s="974"/>
      <c r="CN48" s="975"/>
      <c r="CO48" s="975"/>
      <c r="CP48" s="975"/>
      <c r="CQ48" s="976"/>
      <c r="CR48" s="974"/>
      <c r="CS48" s="975"/>
      <c r="CT48" s="975"/>
      <c r="CU48" s="975"/>
      <c r="CV48" s="976"/>
      <c r="CW48" s="974"/>
      <c r="CX48" s="975"/>
      <c r="CY48" s="975"/>
      <c r="CZ48" s="975"/>
      <c r="DA48" s="976"/>
      <c r="DB48" s="974"/>
      <c r="DC48" s="975"/>
      <c r="DD48" s="975"/>
      <c r="DE48" s="975"/>
      <c r="DF48" s="976"/>
      <c r="DG48" s="974"/>
      <c r="DH48" s="975"/>
      <c r="DI48" s="975"/>
      <c r="DJ48" s="975"/>
      <c r="DK48" s="976"/>
      <c r="DL48" s="974"/>
      <c r="DM48" s="975"/>
      <c r="DN48" s="975"/>
      <c r="DO48" s="975"/>
      <c r="DP48" s="976"/>
      <c r="DQ48" s="974"/>
      <c r="DR48" s="975"/>
      <c r="DS48" s="975"/>
      <c r="DT48" s="975"/>
      <c r="DU48" s="976"/>
      <c r="DV48" s="977"/>
      <c r="DW48" s="978"/>
      <c r="DX48" s="978"/>
      <c r="DY48" s="978"/>
      <c r="DZ48" s="979"/>
      <c r="EA48" s="216"/>
    </row>
    <row r="49" spans="1:131" ht="26.25" customHeight="1" x14ac:dyDescent="0.2">
      <c r="A49" s="224">
        <v>22</v>
      </c>
      <c r="B49" s="1015"/>
      <c r="C49" s="1016"/>
      <c r="D49" s="1016"/>
      <c r="E49" s="1016"/>
      <c r="F49" s="1016"/>
      <c r="G49" s="1016"/>
      <c r="H49" s="1016"/>
      <c r="I49" s="1016"/>
      <c r="J49" s="1016"/>
      <c r="K49" s="1016"/>
      <c r="L49" s="1016"/>
      <c r="M49" s="1016"/>
      <c r="N49" s="1016"/>
      <c r="O49" s="1016"/>
      <c r="P49" s="1017"/>
      <c r="Q49" s="1023"/>
      <c r="R49" s="1024"/>
      <c r="S49" s="1024"/>
      <c r="T49" s="1024"/>
      <c r="U49" s="1024"/>
      <c r="V49" s="1024"/>
      <c r="W49" s="1024"/>
      <c r="X49" s="1024"/>
      <c r="Y49" s="1024"/>
      <c r="Z49" s="1024"/>
      <c r="AA49" s="1024"/>
      <c r="AB49" s="1024"/>
      <c r="AC49" s="1024"/>
      <c r="AD49" s="1024"/>
      <c r="AE49" s="1025"/>
      <c r="AF49" s="1020"/>
      <c r="AG49" s="1021"/>
      <c r="AH49" s="1021"/>
      <c r="AI49" s="1021"/>
      <c r="AJ49" s="1022"/>
      <c r="AK49" s="965"/>
      <c r="AL49" s="956"/>
      <c r="AM49" s="956"/>
      <c r="AN49" s="956"/>
      <c r="AO49" s="956"/>
      <c r="AP49" s="956"/>
      <c r="AQ49" s="956"/>
      <c r="AR49" s="956"/>
      <c r="AS49" s="956"/>
      <c r="AT49" s="956"/>
      <c r="AU49" s="956"/>
      <c r="AV49" s="956"/>
      <c r="AW49" s="956"/>
      <c r="AX49" s="956"/>
      <c r="AY49" s="956"/>
      <c r="AZ49" s="1026"/>
      <c r="BA49" s="1026"/>
      <c r="BB49" s="1026"/>
      <c r="BC49" s="1026"/>
      <c r="BD49" s="1026"/>
      <c r="BE49" s="957"/>
      <c r="BF49" s="957"/>
      <c r="BG49" s="957"/>
      <c r="BH49" s="957"/>
      <c r="BI49" s="958"/>
      <c r="BJ49" s="218"/>
      <c r="BK49" s="218"/>
      <c r="BL49" s="218"/>
      <c r="BM49" s="218"/>
      <c r="BN49" s="218"/>
      <c r="BO49" s="227"/>
      <c r="BP49" s="227"/>
      <c r="BQ49" s="224">
        <v>43</v>
      </c>
      <c r="BR49" s="225"/>
      <c r="BS49" s="977"/>
      <c r="BT49" s="978"/>
      <c r="BU49" s="978"/>
      <c r="BV49" s="978"/>
      <c r="BW49" s="978"/>
      <c r="BX49" s="978"/>
      <c r="BY49" s="978"/>
      <c r="BZ49" s="978"/>
      <c r="CA49" s="978"/>
      <c r="CB49" s="978"/>
      <c r="CC49" s="978"/>
      <c r="CD49" s="978"/>
      <c r="CE49" s="978"/>
      <c r="CF49" s="978"/>
      <c r="CG49" s="999"/>
      <c r="CH49" s="974"/>
      <c r="CI49" s="975"/>
      <c r="CJ49" s="975"/>
      <c r="CK49" s="975"/>
      <c r="CL49" s="976"/>
      <c r="CM49" s="974"/>
      <c r="CN49" s="975"/>
      <c r="CO49" s="975"/>
      <c r="CP49" s="975"/>
      <c r="CQ49" s="976"/>
      <c r="CR49" s="974"/>
      <c r="CS49" s="975"/>
      <c r="CT49" s="975"/>
      <c r="CU49" s="975"/>
      <c r="CV49" s="976"/>
      <c r="CW49" s="974"/>
      <c r="CX49" s="975"/>
      <c r="CY49" s="975"/>
      <c r="CZ49" s="975"/>
      <c r="DA49" s="976"/>
      <c r="DB49" s="974"/>
      <c r="DC49" s="975"/>
      <c r="DD49" s="975"/>
      <c r="DE49" s="975"/>
      <c r="DF49" s="976"/>
      <c r="DG49" s="974"/>
      <c r="DH49" s="975"/>
      <c r="DI49" s="975"/>
      <c r="DJ49" s="975"/>
      <c r="DK49" s="976"/>
      <c r="DL49" s="974"/>
      <c r="DM49" s="975"/>
      <c r="DN49" s="975"/>
      <c r="DO49" s="975"/>
      <c r="DP49" s="976"/>
      <c r="DQ49" s="974"/>
      <c r="DR49" s="975"/>
      <c r="DS49" s="975"/>
      <c r="DT49" s="975"/>
      <c r="DU49" s="976"/>
      <c r="DV49" s="977"/>
      <c r="DW49" s="978"/>
      <c r="DX49" s="978"/>
      <c r="DY49" s="978"/>
      <c r="DZ49" s="979"/>
      <c r="EA49" s="216"/>
    </row>
    <row r="50" spans="1:131" ht="26.25" customHeight="1" x14ac:dyDescent="0.2">
      <c r="A50" s="224">
        <v>23</v>
      </c>
      <c r="B50" s="1015"/>
      <c r="C50" s="1016"/>
      <c r="D50" s="1016"/>
      <c r="E50" s="1016"/>
      <c r="F50" s="1016"/>
      <c r="G50" s="1016"/>
      <c r="H50" s="1016"/>
      <c r="I50" s="1016"/>
      <c r="J50" s="1016"/>
      <c r="K50" s="1016"/>
      <c r="L50" s="1016"/>
      <c r="M50" s="1016"/>
      <c r="N50" s="1016"/>
      <c r="O50" s="1016"/>
      <c r="P50" s="1017"/>
      <c r="Q50" s="1018"/>
      <c r="R50" s="1010"/>
      <c r="S50" s="1010"/>
      <c r="T50" s="1010"/>
      <c r="U50" s="1010"/>
      <c r="V50" s="1010"/>
      <c r="W50" s="1010"/>
      <c r="X50" s="1010"/>
      <c r="Y50" s="1010"/>
      <c r="Z50" s="1010"/>
      <c r="AA50" s="1010"/>
      <c r="AB50" s="1010"/>
      <c r="AC50" s="1010"/>
      <c r="AD50" s="1010"/>
      <c r="AE50" s="1019"/>
      <c r="AF50" s="1020"/>
      <c r="AG50" s="1021"/>
      <c r="AH50" s="1021"/>
      <c r="AI50" s="1021"/>
      <c r="AJ50" s="1022"/>
      <c r="AK50" s="1009"/>
      <c r="AL50" s="1010"/>
      <c r="AM50" s="1010"/>
      <c r="AN50" s="1010"/>
      <c r="AO50" s="1010"/>
      <c r="AP50" s="1010"/>
      <c r="AQ50" s="1010"/>
      <c r="AR50" s="1010"/>
      <c r="AS50" s="1010"/>
      <c r="AT50" s="1010"/>
      <c r="AU50" s="1010"/>
      <c r="AV50" s="1010"/>
      <c r="AW50" s="1010"/>
      <c r="AX50" s="1010"/>
      <c r="AY50" s="1010"/>
      <c r="AZ50" s="1011"/>
      <c r="BA50" s="1011"/>
      <c r="BB50" s="1011"/>
      <c r="BC50" s="1011"/>
      <c r="BD50" s="1011"/>
      <c r="BE50" s="957"/>
      <c r="BF50" s="957"/>
      <c r="BG50" s="957"/>
      <c r="BH50" s="957"/>
      <c r="BI50" s="958"/>
      <c r="BJ50" s="218"/>
      <c r="BK50" s="218"/>
      <c r="BL50" s="218"/>
      <c r="BM50" s="218"/>
      <c r="BN50" s="218"/>
      <c r="BO50" s="227"/>
      <c r="BP50" s="227"/>
      <c r="BQ50" s="224">
        <v>44</v>
      </c>
      <c r="BR50" s="225"/>
      <c r="BS50" s="977"/>
      <c r="BT50" s="978"/>
      <c r="BU50" s="978"/>
      <c r="BV50" s="978"/>
      <c r="BW50" s="978"/>
      <c r="BX50" s="978"/>
      <c r="BY50" s="978"/>
      <c r="BZ50" s="978"/>
      <c r="CA50" s="978"/>
      <c r="CB50" s="978"/>
      <c r="CC50" s="978"/>
      <c r="CD50" s="978"/>
      <c r="CE50" s="978"/>
      <c r="CF50" s="978"/>
      <c r="CG50" s="999"/>
      <c r="CH50" s="974"/>
      <c r="CI50" s="975"/>
      <c r="CJ50" s="975"/>
      <c r="CK50" s="975"/>
      <c r="CL50" s="976"/>
      <c r="CM50" s="974"/>
      <c r="CN50" s="975"/>
      <c r="CO50" s="975"/>
      <c r="CP50" s="975"/>
      <c r="CQ50" s="976"/>
      <c r="CR50" s="974"/>
      <c r="CS50" s="975"/>
      <c r="CT50" s="975"/>
      <c r="CU50" s="975"/>
      <c r="CV50" s="976"/>
      <c r="CW50" s="974"/>
      <c r="CX50" s="975"/>
      <c r="CY50" s="975"/>
      <c r="CZ50" s="975"/>
      <c r="DA50" s="976"/>
      <c r="DB50" s="974"/>
      <c r="DC50" s="975"/>
      <c r="DD50" s="975"/>
      <c r="DE50" s="975"/>
      <c r="DF50" s="976"/>
      <c r="DG50" s="974"/>
      <c r="DH50" s="975"/>
      <c r="DI50" s="975"/>
      <c r="DJ50" s="975"/>
      <c r="DK50" s="976"/>
      <c r="DL50" s="974"/>
      <c r="DM50" s="975"/>
      <c r="DN50" s="975"/>
      <c r="DO50" s="975"/>
      <c r="DP50" s="976"/>
      <c r="DQ50" s="974"/>
      <c r="DR50" s="975"/>
      <c r="DS50" s="975"/>
      <c r="DT50" s="975"/>
      <c r="DU50" s="976"/>
      <c r="DV50" s="977"/>
      <c r="DW50" s="978"/>
      <c r="DX50" s="978"/>
      <c r="DY50" s="978"/>
      <c r="DZ50" s="979"/>
      <c r="EA50" s="216"/>
    </row>
    <row r="51" spans="1:131" ht="26.25" customHeight="1" x14ac:dyDescent="0.2">
      <c r="A51" s="224">
        <v>24</v>
      </c>
      <c r="B51" s="1015"/>
      <c r="C51" s="1016"/>
      <c r="D51" s="1016"/>
      <c r="E51" s="1016"/>
      <c r="F51" s="1016"/>
      <c r="G51" s="1016"/>
      <c r="H51" s="1016"/>
      <c r="I51" s="1016"/>
      <c r="J51" s="1016"/>
      <c r="K51" s="1016"/>
      <c r="L51" s="1016"/>
      <c r="M51" s="1016"/>
      <c r="N51" s="1016"/>
      <c r="O51" s="1016"/>
      <c r="P51" s="1017"/>
      <c r="Q51" s="1018"/>
      <c r="R51" s="1010"/>
      <c r="S51" s="1010"/>
      <c r="T51" s="1010"/>
      <c r="U51" s="1010"/>
      <c r="V51" s="1010"/>
      <c r="W51" s="1010"/>
      <c r="X51" s="1010"/>
      <c r="Y51" s="1010"/>
      <c r="Z51" s="1010"/>
      <c r="AA51" s="1010"/>
      <c r="AB51" s="1010"/>
      <c r="AC51" s="1010"/>
      <c r="AD51" s="1010"/>
      <c r="AE51" s="1019"/>
      <c r="AF51" s="1020"/>
      <c r="AG51" s="1021"/>
      <c r="AH51" s="1021"/>
      <c r="AI51" s="1021"/>
      <c r="AJ51" s="1022"/>
      <c r="AK51" s="1009"/>
      <c r="AL51" s="1010"/>
      <c r="AM51" s="1010"/>
      <c r="AN51" s="1010"/>
      <c r="AO51" s="1010"/>
      <c r="AP51" s="1010"/>
      <c r="AQ51" s="1010"/>
      <c r="AR51" s="1010"/>
      <c r="AS51" s="1010"/>
      <c r="AT51" s="1010"/>
      <c r="AU51" s="1010"/>
      <c r="AV51" s="1010"/>
      <c r="AW51" s="1010"/>
      <c r="AX51" s="1010"/>
      <c r="AY51" s="1010"/>
      <c r="AZ51" s="1011"/>
      <c r="BA51" s="1011"/>
      <c r="BB51" s="1011"/>
      <c r="BC51" s="1011"/>
      <c r="BD51" s="1011"/>
      <c r="BE51" s="957"/>
      <c r="BF51" s="957"/>
      <c r="BG51" s="957"/>
      <c r="BH51" s="957"/>
      <c r="BI51" s="958"/>
      <c r="BJ51" s="218"/>
      <c r="BK51" s="218"/>
      <c r="BL51" s="218"/>
      <c r="BM51" s="218"/>
      <c r="BN51" s="218"/>
      <c r="BO51" s="227"/>
      <c r="BP51" s="227"/>
      <c r="BQ51" s="224">
        <v>45</v>
      </c>
      <c r="BR51" s="225"/>
      <c r="BS51" s="977"/>
      <c r="BT51" s="978"/>
      <c r="BU51" s="978"/>
      <c r="BV51" s="978"/>
      <c r="BW51" s="978"/>
      <c r="BX51" s="978"/>
      <c r="BY51" s="978"/>
      <c r="BZ51" s="978"/>
      <c r="CA51" s="978"/>
      <c r="CB51" s="978"/>
      <c r="CC51" s="978"/>
      <c r="CD51" s="978"/>
      <c r="CE51" s="978"/>
      <c r="CF51" s="978"/>
      <c r="CG51" s="999"/>
      <c r="CH51" s="974"/>
      <c r="CI51" s="975"/>
      <c r="CJ51" s="975"/>
      <c r="CK51" s="975"/>
      <c r="CL51" s="976"/>
      <c r="CM51" s="974"/>
      <c r="CN51" s="975"/>
      <c r="CO51" s="975"/>
      <c r="CP51" s="975"/>
      <c r="CQ51" s="976"/>
      <c r="CR51" s="974"/>
      <c r="CS51" s="975"/>
      <c r="CT51" s="975"/>
      <c r="CU51" s="975"/>
      <c r="CV51" s="976"/>
      <c r="CW51" s="974"/>
      <c r="CX51" s="975"/>
      <c r="CY51" s="975"/>
      <c r="CZ51" s="975"/>
      <c r="DA51" s="976"/>
      <c r="DB51" s="974"/>
      <c r="DC51" s="975"/>
      <c r="DD51" s="975"/>
      <c r="DE51" s="975"/>
      <c r="DF51" s="976"/>
      <c r="DG51" s="974"/>
      <c r="DH51" s="975"/>
      <c r="DI51" s="975"/>
      <c r="DJ51" s="975"/>
      <c r="DK51" s="976"/>
      <c r="DL51" s="974"/>
      <c r="DM51" s="975"/>
      <c r="DN51" s="975"/>
      <c r="DO51" s="975"/>
      <c r="DP51" s="976"/>
      <c r="DQ51" s="974"/>
      <c r="DR51" s="975"/>
      <c r="DS51" s="975"/>
      <c r="DT51" s="975"/>
      <c r="DU51" s="976"/>
      <c r="DV51" s="977"/>
      <c r="DW51" s="978"/>
      <c r="DX51" s="978"/>
      <c r="DY51" s="978"/>
      <c r="DZ51" s="979"/>
      <c r="EA51" s="216"/>
    </row>
    <row r="52" spans="1:131" ht="26.25" customHeight="1" x14ac:dyDescent="0.2">
      <c r="A52" s="224">
        <v>25</v>
      </c>
      <c r="B52" s="1015"/>
      <c r="C52" s="1016"/>
      <c r="D52" s="1016"/>
      <c r="E52" s="1016"/>
      <c r="F52" s="1016"/>
      <c r="G52" s="1016"/>
      <c r="H52" s="1016"/>
      <c r="I52" s="1016"/>
      <c r="J52" s="1016"/>
      <c r="K52" s="1016"/>
      <c r="L52" s="1016"/>
      <c r="M52" s="1016"/>
      <c r="N52" s="1016"/>
      <c r="O52" s="1016"/>
      <c r="P52" s="1017"/>
      <c r="Q52" s="1018"/>
      <c r="R52" s="1010"/>
      <c r="S52" s="1010"/>
      <c r="T52" s="1010"/>
      <c r="U52" s="1010"/>
      <c r="V52" s="1010"/>
      <c r="W52" s="1010"/>
      <c r="X52" s="1010"/>
      <c r="Y52" s="1010"/>
      <c r="Z52" s="1010"/>
      <c r="AA52" s="1010"/>
      <c r="AB52" s="1010"/>
      <c r="AC52" s="1010"/>
      <c r="AD52" s="1010"/>
      <c r="AE52" s="1019"/>
      <c r="AF52" s="1020"/>
      <c r="AG52" s="1021"/>
      <c r="AH52" s="1021"/>
      <c r="AI52" s="1021"/>
      <c r="AJ52" s="1022"/>
      <c r="AK52" s="1009"/>
      <c r="AL52" s="1010"/>
      <c r="AM52" s="1010"/>
      <c r="AN52" s="1010"/>
      <c r="AO52" s="1010"/>
      <c r="AP52" s="1010"/>
      <c r="AQ52" s="1010"/>
      <c r="AR52" s="1010"/>
      <c r="AS52" s="1010"/>
      <c r="AT52" s="1010"/>
      <c r="AU52" s="1010"/>
      <c r="AV52" s="1010"/>
      <c r="AW52" s="1010"/>
      <c r="AX52" s="1010"/>
      <c r="AY52" s="1010"/>
      <c r="AZ52" s="1011"/>
      <c r="BA52" s="1011"/>
      <c r="BB52" s="1011"/>
      <c r="BC52" s="1011"/>
      <c r="BD52" s="1011"/>
      <c r="BE52" s="957"/>
      <c r="BF52" s="957"/>
      <c r="BG52" s="957"/>
      <c r="BH52" s="957"/>
      <c r="BI52" s="958"/>
      <c r="BJ52" s="218"/>
      <c r="BK52" s="218"/>
      <c r="BL52" s="218"/>
      <c r="BM52" s="218"/>
      <c r="BN52" s="218"/>
      <c r="BO52" s="227"/>
      <c r="BP52" s="227"/>
      <c r="BQ52" s="224">
        <v>46</v>
      </c>
      <c r="BR52" s="225"/>
      <c r="BS52" s="977"/>
      <c r="BT52" s="978"/>
      <c r="BU52" s="978"/>
      <c r="BV52" s="978"/>
      <c r="BW52" s="978"/>
      <c r="BX52" s="978"/>
      <c r="BY52" s="978"/>
      <c r="BZ52" s="978"/>
      <c r="CA52" s="978"/>
      <c r="CB52" s="978"/>
      <c r="CC52" s="978"/>
      <c r="CD52" s="978"/>
      <c r="CE52" s="978"/>
      <c r="CF52" s="978"/>
      <c r="CG52" s="999"/>
      <c r="CH52" s="974"/>
      <c r="CI52" s="975"/>
      <c r="CJ52" s="975"/>
      <c r="CK52" s="975"/>
      <c r="CL52" s="976"/>
      <c r="CM52" s="974"/>
      <c r="CN52" s="975"/>
      <c r="CO52" s="975"/>
      <c r="CP52" s="975"/>
      <c r="CQ52" s="976"/>
      <c r="CR52" s="974"/>
      <c r="CS52" s="975"/>
      <c r="CT52" s="975"/>
      <c r="CU52" s="975"/>
      <c r="CV52" s="976"/>
      <c r="CW52" s="974"/>
      <c r="CX52" s="975"/>
      <c r="CY52" s="975"/>
      <c r="CZ52" s="975"/>
      <c r="DA52" s="976"/>
      <c r="DB52" s="974"/>
      <c r="DC52" s="975"/>
      <c r="DD52" s="975"/>
      <c r="DE52" s="975"/>
      <c r="DF52" s="976"/>
      <c r="DG52" s="974"/>
      <c r="DH52" s="975"/>
      <c r="DI52" s="975"/>
      <c r="DJ52" s="975"/>
      <c r="DK52" s="976"/>
      <c r="DL52" s="974"/>
      <c r="DM52" s="975"/>
      <c r="DN52" s="975"/>
      <c r="DO52" s="975"/>
      <c r="DP52" s="976"/>
      <c r="DQ52" s="974"/>
      <c r="DR52" s="975"/>
      <c r="DS52" s="975"/>
      <c r="DT52" s="975"/>
      <c r="DU52" s="976"/>
      <c r="DV52" s="977"/>
      <c r="DW52" s="978"/>
      <c r="DX52" s="978"/>
      <c r="DY52" s="978"/>
      <c r="DZ52" s="979"/>
      <c r="EA52" s="216"/>
    </row>
    <row r="53" spans="1:131" ht="26.25" customHeight="1" x14ac:dyDescent="0.2">
      <c r="A53" s="224">
        <v>26</v>
      </c>
      <c r="B53" s="1015"/>
      <c r="C53" s="1016"/>
      <c r="D53" s="1016"/>
      <c r="E53" s="1016"/>
      <c r="F53" s="1016"/>
      <c r="G53" s="1016"/>
      <c r="H53" s="1016"/>
      <c r="I53" s="1016"/>
      <c r="J53" s="1016"/>
      <c r="K53" s="1016"/>
      <c r="L53" s="1016"/>
      <c r="M53" s="1016"/>
      <c r="N53" s="1016"/>
      <c r="O53" s="1016"/>
      <c r="P53" s="1017"/>
      <c r="Q53" s="1018"/>
      <c r="R53" s="1010"/>
      <c r="S53" s="1010"/>
      <c r="T53" s="1010"/>
      <c r="U53" s="1010"/>
      <c r="V53" s="1010"/>
      <c r="W53" s="1010"/>
      <c r="X53" s="1010"/>
      <c r="Y53" s="1010"/>
      <c r="Z53" s="1010"/>
      <c r="AA53" s="1010"/>
      <c r="AB53" s="1010"/>
      <c r="AC53" s="1010"/>
      <c r="AD53" s="1010"/>
      <c r="AE53" s="1019"/>
      <c r="AF53" s="1020"/>
      <c r="AG53" s="1021"/>
      <c r="AH53" s="1021"/>
      <c r="AI53" s="1021"/>
      <c r="AJ53" s="1022"/>
      <c r="AK53" s="1009"/>
      <c r="AL53" s="1010"/>
      <c r="AM53" s="1010"/>
      <c r="AN53" s="1010"/>
      <c r="AO53" s="1010"/>
      <c r="AP53" s="1010"/>
      <c r="AQ53" s="1010"/>
      <c r="AR53" s="1010"/>
      <c r="AS53" s="1010"/>
      <c r="AT53" s="1010"/>
      <c r="AU53" s="1010"/>
      <c r="AV53" s="1010"/>
      <c r="AW53" s="1010"/>
      <c r="AX53" s="1010"/>
      <c r="AY53" s="1010"/>
      <c r="AZ53" s="1011"/>
      <c r="BA53" s="1011"/>
      <c r="BB53" s="1011"/>
      <c r="BC53" s="1011"/>
      <c r="BD53" s="1011"/>
      <c r="BE53" s="957"/>
      <c r="BF53" s="957"/>
      <c r="BG53" s="957"/>
      <c r="BH53" s="957"/>
      <c r="BI53" s="958"/>
      <c r="BJ53" s="218"/>
      <c r="BK53" s="218"/>
      <c r="BL53" s="218"/>
      <c r="BM53" s="218"/>
      <c r="BN53" s="218"/>
      <c r="BO53" s="227"/>
      <c r="BP53" s="227"/>
      <c r="BQ53" s="224">
        <v>47</v>
      </c>
      <c r="BR53" s="225"/>
      <c r="BS53" s="977"/>
      <c r="BT53" s="978"/>
      <c r="BU53" s="978"/>
      <c r="BV53" s="978"/>
      <c r="BW53" s="978"/>
      <c r="BX53" s="978"/>
      <c r="BY53" s="978"/>
      <c r="BZ53" s="978"/>
      <c r="CA53" s="978"/>
      <c r="CB53" s="978"/>
      <c r="CC53" s="978"/>
      <c r="CD53" s="978"/>
      <c r="CE53" s="978"/>
      <c r="CF53" s="978"/>
      <c r="CG53" s="999"/>
      <c r="CH53" s="974"/>
      <c r="CI53" s="975"/>
      <c r="CJ53" s="975"/>
      <c r="CK53" s="975"/>
      <c r="CL53" s="976"/>
      <c r="CM53" s="974"/>
      <c r="CN53" s="975"/>
      <c r="CO53" s="975"/>
      <c r="CP53" s="975"/>
      <c r="CQ53" s="976"/>
      <c r="CR53" s="974"/>
      <c r="CS53" s="975"/>
      <c r="CT53" s="975"/>
      <c r="CU53" s="975"/>
      <c r="CV53" s="976"/>
      <c r="CW53" s="974"/>
      <c r="CX53" s="975"/>
      <c r="CY53" s="975"/>
      <c r="CZ53" s="975"/>
      <c r="DA53" s="976"/>
      <c r="DB53" s="974"/>
      <c r="DC53" s="975"/>
      <c r="DD53" s="975"/>
      <c r="DE53" s="975"/>
      <c r="DF53" s="976"/>
      <c r="DG53" s="974"/>
      <c r="DH53" s="975"/>
      <c r="DI53" s="975"/>
      <c r="DJ53" s="975"/>
      <c r="DK53" s="976"/>
      <c r="DL53" s="974"/>
      <c r="DM53" s="975"/>
      <c r="DN53" s="975"/>
      <c r="DO53" s="975"/>
      <c r="DP53" s="976"/>
      <c r="DQ53" s="974"/>
      <c r="DR53" s="975"/>
      <c r="DS53" s="975"/>
      <c r="DT53" s="975"/>
      <c r="DU53" s="976"/>
      <c r="DV53" s="977"/>
      <c r="DW53" s="978"/>
      <c r="DX53" s="978"/>
      <c r="DY53" s="978"/>
      <c r="DZ53" s="979"/>
      <c r="EA53" s="216"/>
    </row>
    <row r="54" spans="1:131" ht="26.25" customHeight="1" x14ac:dyDescent="0.2">
      <c r="A54" s="224">
        <v>27</v>
      </c>
      <c r="B54" s="1015"/>
      <c r="C54" s="1016"/>
      <c r="D54" s="1016"/>
      <c r="E54" s="1016"/>
      <c r="F54" s="1016"/>
      <c r="G54" s="1016"/>
      <c r="H54" s="1016"/>
      <c r="I54" s="1016"/>
      <c r="J54" s="1016"/>
      <c r="K54" s="1016"/>
      <c r="L54" s="1016"/>
      <c r="M54" s="1016"/>
      <c r="N54" s="1016"/>
      <c r="O54" s="1016"/>
      <c r="P54" s="1017"/>
      <c r="Q54" s="1018"/>
      <c r="R54" s="1010"/>
      <c r="S54" s="1010"/>
      <c r="T54" s="1010"/>
      <c r="U54" s="1010"/>
      <c r="V54" s="1010"/>
      <c r="W54" s="1010"/>
      <c r="X54" s="1010"/>
      <c r="Y54" s="1010"/>
      <c r="Z54" s="1010"/>
      <c r="AA54" s="1010"/>
      <c r="AB54" s="1010"/>
      <c r="AC54" s="1010"/>
      <c r="AD54" s="1010"/>
      <c r="AE54" s="1019"/>
      <c r="AF54" s="1020"/>
      <c r="AG54" s="1021"/>
      <c r="AH54" s="1021"/>
      <c r="AI54" s="1021"/>
      <c r="AJ54" s="1022"/>
      <c r="AK54" s="1009"/>
      <c r="AL54" s="1010"/>
      <c r="AM54" s="1010"/>
      <c r="AN54" s="1010"/>
      <c r="AO54" s="1010"/>
      <c r="AP54" s="1010"/>
      <c r="AQ54" s="1010"/>
      <c r="AR54" s="1010"/>
      <c r="AS54" s="1010"/>
      <c r="AT54" s="1010"/>
      <c r="AU54" s="1010"/>
      <c r="AV54" s="1010"/>
      <c r="AW54" s="1010"/>
      <c r="AX54" s="1010"/>
      <c r="AY54" s="1010"/>
      <c r="AZ54" s="1011"/>
      <c r="BA54" s="1011"/>
      <c r="BB54" s="1011"/>
      <c r="BC54" s="1011"/>
      <c r="BD54" s="1011"/>
      <c r="BE54" s="957"/>
      <c r="BF54" s="957"/>
      <c r="BG54" s="957"/>
      <c r="BH54" s="957"/>
      <c r="BI54" s="958"/>
      <c r="BJ54" s="218"/>
      <c r="BK54" s="218"/>
      <c r="BL54" s="218"/>
      <c r="BM54" s="218"/>
      <c r="BN54" s="218"/>
      <c r="BO54" s="227"/>
      <c r="BP54" s="227"/>
      <c r="BQ54" s="224">
        <v>48</v>
      </c>
      <c r="BR54" s="225"/>
      <c r="BS54" s="977"/>
      <c r="BT54" s="978"/>
      <c r="BU54" s="978"/>
      <c r="BV54" s="978"/>
      <c r="BW54" s="978"/>
      <c r="BX54" s="978"/>
      <c r="BY54" s="978"/>
      <c r="BZ54" s="978"/>
      <c r="CA54" s="978"/>
      <c r="CB54" s="978"/>
      <c r="CC54" s="978"/>
      <c r="CD54" s="978"/>
      <c r="CE54" s="978"/>
      <c r="CF54" s="978"/>
      <c r="CG54" s="999"/>
      <c r="CH54" s="974"/>
      <c r="CI54" s="975"/>
      <c r="CJ54" s="975"/>
      <c r="CK54" s="975"/>
      <c r="CL54" s="976"/>
      <c r="CM54" s="974"/>
      <c r="CN54" s="975"/>
      <c r="CO54" s="975"/>
      <c r="CP54" s="975"/>
      <c r="CQ54" s="976"/>
      <c r="CR54" s="974"/>
      <c r="CS54" s="975"/>
      <c r="CT54" s="975"/>
      <c r="CU54" s="975"/>
      <c r="CV54" s="976"/>
      <c r="CW54" s="974"/>
      <c r="CX54" s="975"/>
      <c r="CY54" s="975"/>
      <c r="CZ54" s="975"/>
      <c r="DA54" s="976"/>
      <c r="DB54" s="974"/>
      <c r="DC54" s="975"/>
      <c r="DD54" s="975"/>
      <c r="DE54" s="975"/>
      <c r="DF54" s="976"/>
      <c r="DG54" s="974"/>
      <c r="DH54" s="975"/>
      <c r="DI54" s="975"/>
      <c r="DJ54" s="975"/>
      <c r="DK54" s="976"/>
      <c r="DL54" s="974"/>
      <c r="DM54" s="975"/>
      <c r="DN54" s="975"/>
      <c r="DO54" s="975"/>
      <c r="DP54" s="976"/>
      <c r="DQ54" s="974"/>
      <c r="DR54" s="975"/>
      <c r="DS54" s="975"/>
      <c r="DT54" s="975"/>
      <c r="DU54" s="976"/>
      <c r="DV54" s="977"/>
      <c r="DW54" s="978"/>
      <c r="DX54" s="978"/>
      <c r="DY54" s="978"/>
      <c r="DZ54" s="979"/>
      <c r="EA54" s="216"/>
    </row>
    <row r="55" spans="1:131" ht="26.25" customHeight="1" x14ac:dyDescent="0.2">
      <c r="A55" s="224">
        <v>28</v>
      </c>
      <c r="B55" s="1015"/>
      <c r="C55" s="1016"/>
      <c r="D55" s="1016"/>
      <c r="E55" s="1016"/>
      <c r="F55" s="1016"/>
      <c r="G55" s="1016"/>
      <c r="H55" s="1016"/>
      <c r="I55" s="1016"/>
      <c r="J55" s="1016"/>
      <c r="K55" s="1016"/>
      <c r="L55" s="1016"/>
      <c r="M55" s="1016"/>
      <c r="N55" s="1016"/>
      <c r="O55" s="1016"/>
      <c r="P55" s="1017"/>
      <c r="Q55" s="1018"/>
      <c r="R55" s="1010"/>
      <c r="S55" s="1010"/>
      <c r="T55" s="1010"/>
      <c r="U55" s="1010"/>
      <c r="V55" s="1010"/>
      <c r="W55" s="1010"/>
      <c r="X55" s="1010"/>
      <c r="Y55" s="1010"/>
      <c r="Z55" s="1010"/>
      <c r="AA55" s="1010"/>
      <c r="AB55" s="1010"/>
      <c r="AC55" s="1010"/>
      <c r="AD55" s="1010"/>
      <c r="AE55" s="1019"/>
      <c r="AF55" s="1020"/>
      <c r="AG55" s="1021"/>
      <c r="AH55" s="1021"/>
      <c r="AI55" s="1021"/>
      <c r="AJ55" s="1022"/>
      <c r="AK55" s="1009"/>
      <c r="AL55" s="1010"/>
      <c r="AM55" s="1010"/>
      <c r="AN55" s="1010"/>
      <c r="AO55" s="1010"/>
      <c r="AP55" s="1010"/>
      <c r="AQ55" s="1010"/>
      <c r="AR55" s="1010"/>
      <c r="AS55" s="1010"/>
      <c r="AT55" s="1010"/>
      <c r="AU55" s="1010"/>
      <c r="AV55" s="1010"/>
      <c r="AW55" s="1010"/>
      <c r="AX55" s="1010"/>
      <c r="AY55" s="1010"/>
      <c r="AZ55" s="1011"/>
      <c r="BA55" s="1011"/>
      <c r="BB55" s="1011"/>
      <c r="BC55" s="1011"/>
      <c r="BD55" s="1011"/>
      <c r="BE55" s="957"/>
      <c r="BF55" s="957"/>
      <c r="BG55" s="957"/>
      <c r="BH55" s="957"/>
      <c r="BI55" s="958"/>
      <c r="BJ55" s="218"/>
      <c r="BK55" s="218"/>
      <c r="BL55" s="218"/>
      <c r="BM55" s="218"/>
      <c r="BN55" s="218"/>
      <c r="BO55" s="227"/>
      <c r="BP55" s="227"/>
      <c r="BQ55" s="224">
        <v>49</v>
      </c>
      <c r="BR55" s="225"/>
      <c r="BS55" s="977"/>
      <c r="BT55" s="978"/>
      <c r="BU55" s="978"/>
      <c r="BV55" s="978"/>
      <c r="BW55" s="978"/>
      <c r="BX55" s="978"/>
      <c r="BY55" s="978"/>
      <c r="BZ55" s="978"/>
      <c r="CA55" s="978"/>
      <c r="CB55" s="978"/>
      <c r="CC55" s="978"/>
      <c r="CD55" s="978"/>
      <c r="CE55" s="978"/>
      <c r="CF55" s="978"/>
      <c r="CG55" s="999"/>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77"/>
      <c r="DW55" s="978"/>
      <c r="DX55" s="978"/>
      <c r="DY55" s="978"/>
      <c r="DZ55" s="979"/>
      <c r="EA55" s="216"/>
    </row>
    <row r="56" spans="1:131" ht="26.25" customHeight="1" x14ac:dyDescent="0.2">
      <c r="A56" s="224">
        <v>29</v>
      </c>
      <c r="B56" s="1015"/>
      <c r="C56" s="1016"/>
      <c r="D56" s="1016"/>
      <c r="E56" s="1016"/>
      <c r="F56" s="1016"/>
      <c r="G56" s="1016"/>
      <c r="H56" s="1016"/>
      <c r="I56" s="1016"/>
      <c r="J56" s="1016"/>
      <c r="K56" s="1016"/>
      <c r="L56" s="1016"/>
      <c r="M56" s="1016"/>
      <c r="N56" s="1016"/>
      <c r="O56" s="1016"/>
      <c r="P56" s="1017"/>
      <c r="Q56" s="1018"/>
      <c r="R56" s="1010"/>
      <c r="S56" s="1010"/>
      <c r="T56" s="1010"/>
      <c r="U56" s="1010"/>
      <c r="V56" s="1010"/>
      <c r="W56" s="1010"/>
      <c r="X56" s="1010"/>
      <c r="Y56" s="1010"/>
      <c r="Z56" s="1010"/>
      <c r="AA56" s="1010"/>
      <c r="AB56" s="1010"/>
      <c r="AC56" s="1010"/>
      <c r="AD56" s="1010"/>
      <c r="AE56" s="1019"/>
      <c r="AF56" s="1020"/>
      <c r="AG56" s="1021"/>
      <c r="AH56" s="1021"/>
      <c r="AI56" s="1021"/>
      <c r="AJ56" s="1022"/>
      <c r="AK56" s="1009"/>
      <c r="AL56" s="1010"/>
      <c r="AM56" s="1010"/>
      <c r="AN56" s="1010"/>
      <c r="AO56" s="1010"/>
      <c r="AP56" s="1010"/>
      <c r="AQ56" s="1010"/>
      <c r="AR56" s="1010"/>
      <c r="AS56" s="1010"/>
      <c r="AT56" s="1010"/>
      <c r="AU56" s="1010"/>
      <c r="AV56" s="1010"/>
      <c r="AW56" s="1010"/>
      <c r="AX56" s="1010"/>
      <c r="AY56" s="1010"/>
      <c r="AZ56" s="1011"/>
      <c r="BA56" s="1011"/>
      <c r="BB56" s="1011"/>
      <c r="BC56" s="1011"/>
      <c r="BD56" s="1011"/>
      <c r="BE56" s="957"/>
      <c r="BF56" s="957"/>
      <c r="BG56" s="957"/>
      <c r="BH56" s="957"/>
      <c r="BI56" s="958"/>
      <c r="BJ56" s="218"/>
      <c r="BK56" s="218"/>
      <c r="BL56" s="218"/>
      <c r="BM56" s="218"/>
      <c r="BN56" s="218"/>
      <c r="BO56" s="227"/>
      <c r="BP56" s="227"/>
      <c r="BQ56" s="224">
        <v>50</v>
      </c>
      <c r="BR56" s="225"/>
      <c r="BS56" s="977"/>
      <c r="BT56" s="978"/>
      <c r="BU56" s="978"/>
      <c r="BV56" s="978"/>
      <c r="BW56" s="978"/>
      <c r="BX56" s="978"/>
      <c r="BY56" s="978"/>
      <c r="BZ56" s="978"/>
      <c r="CA56" s="978"/>
      <c r="CB56" s="978"/>
      <c r="CC56" s="978"/>
      <c r="CD56" s="978"/>
      <c r="CE56" s="978"/>
      <c r="CF56" s="978"/>
      <c r="CG56" s="999"/>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77"/>
      <c r="DW56" s="978"/>
      <c r="DX56" s="978"/>
      <c r="DY56" s="978"/>
      <c r="DZ56" s="979"/>
      <c r="EA56" s="216"/>
    </row>
    <row r="57" spans="1:131" ht="26.25" customHeight="1" x14ac:dyDescent="0.2">
      <c r="A57" s="224">
        <v>30</v>
      </c>
      <c r="B57" s="1015"/>
      <c r="C57" s="1016"/>
      <c r="D57" s="1016"/>
      <c r="E57" s="1016"/>
      <c r="F57" s="1016"/>
      <c r="G57" s="1016"/>
      <c r="H57" s="1016"/>
      <c r="I57" s="1016"/>
      <c r="J57" s="1016"/>
      <c r="K57" s="1016"/>
      <c r="L57" s="1016"/>
      <c r="M57" s="1016"/>
      <c r="N57" s="1016"/>
      <c r="O57" s="1016"/>
      <c r="P57" s="1017"/>
      <c r="Q57" s="1018"/>
      <c r="R57" s="1010"/>
      <c r="S57" s="1010"/>
      <c r="T57" s="1010"/>
      <c r="U57" s="1010"/>
      <c r="V57" s="1010"/>
      <c r="W57" s="1010"/>
      <c r="X57" s="1010"/>
      <c r="Y57" s="1010"/>
      <c r="Z57" s="1010"/>
      <c r="AA57" s="1010"/>
      <c r="AB57" s="1010"/>
      <c r="AC57" s="1010"/>
      <c r="AD57" s="1010"/>
      <c r="AE57" s="1019"/>
      <c r="AF57" s="1020"/>
      <c r="AG57" s="1021"/>
      <c r="AH57" s="1021"/>
      <c r="AI57" s="1021"/>
      <c r="AJ57" s="1022"/>
      <c r="AK57" s="1009"/>
      <c r="AL57" s="1010"/>
      <c r="AM57" s="1010"/>
      <c r="AN57" s="1010"/>
      <c r="AO57" s="1010"/>
      <c r="AP57" s="1010"/>
      <c r="AQ57" s="1010"/>
      <c r="AR57" s="1010"/>
      <c r="AS57" s="1010"/>
      <c r="AT57" s="1010"/>
      <c r="AU57" s="1010"/>
      <c r="AV57" s="1010"/>
      <c r="AW57" s="1010"/>
      <c r="AX57" s="1010"/>
      <c r="AY57" s="1010"/>
      <c r="AZ57" s="1011"/>
      <c r="BA57" s="1011"/>
      <c r="BB57" s="1011"/>
      <c r="BC57" s="1011"/>
      <c r="BD57" s="1011"/>
      <c r="BE57" s="957"/>
      <c r="BF57" s="957"/>
      <c r="BG57" s="957"/>
      <c r="BH57" s="957"/>
      <c r="BI57" s="958"/>
      <c r="BJ57" s="218"/>
      <c r="BK57" s="218"/>
      <c r="BL57" s="218"/>
      <c r="BM57" s="218"/>
      <c r="BN57" s="218"/>
      <c r="BO57" s="227"/>
      <c r="BP57" s="227"/>
      <c r="BQ57" s="224">
        <v>51</v>
      </c>
      <c r="BR57" s="225"/>
      <c r="BS57" s="977"/>
      <c r="BT57" s="978"/>
      <c r="BU57" s="978"/>
      <c r="BV57" s="978"/>
      <c r="BW57" s="978"/>
      <c r="BX57" s="978"/>
      <c r="BY57" s="978"/>
      <c r="BZ57" s="978"/>
      <c r="CA57" s="978"/>
      <c r="CB57" s="978"/>
      <c r="CC57" s="978"/>
      <c r="CD57" s="978"/>
      <c r="CE57" s="978"/>
      <c r="CF57" s="978"/>
      <c r="CG57" s="999"/>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77"/>
      <c r="DW57" s="978"/>
      <c r="DX57" s="978"/>
      <c r="DY57" s="978"/>
      <c r="DZ57" s="979"/>
      <c r="EA57" s="216"/>
    </row>
    <row r="58" spans="1:131" ht="26.25" customHeight="1" x14ac:dyDescent="0.2">
      <c r="A58" s="224">
        <v>31</v>
      </c>
      <c r="B58" s="1015"/>
      <c r="C58" s="1016"/>
      <c r="D58" s="1016"/>
      <c r="E58" s="1016"/>
      <c r="F58" s="1016"/>
      <c r="G58" s="1016"/>
      <c r="H58" s="1016"/>
      <c r="I58" s="1016"/>
      <c r="J58" s="1016"/>
      <c r="K58" s="1016"/>
      <c r="L58" s="1016"/>
      <c r="M58" s="1016"/>
      <c r="N58" s="1016"/>
      <c r="O58" s="1016"/>
      <c r="P58" s="1017"/>
      <c r="Q58" s="1018"/>
      <c r="R58" s="1010"/>
      <c r="S58" s="1010"/>
      <c r="T58" s="1010"/>
      <c r="U58" s="1010"/>
      <c r="V58" s="1010"/>
      <c r="W58" s="1010"/>
      <c r="X58" s="1010"/>
      <c r="Y58" s="1010"/>
      <c r="Z58" s="1010"/>
      <c r="AA58" s="1010"/>
      <c r="AB58" s="1010"/>
      <c r="AC58" s="1010"/>
      <c r="AD58" s="1010"/>
      <c r="AE58" s="1019"/>
      <c r="AF58" s="1020"/>
      <c r="AG58" s="1021"/>
      <c r="AH58" s="1021"/>
      <c r="AI58" s="1021"/>
      <c r="AJ58" s="1022"/>
      <c r="AK58" s="1009"/>
      <c r="AL58" s="1010"/>
      <c r="AM58" s="1010"/>
      <c r="AN58" s="1010"/>
      <c r="AO58" s="1010"/>
      <c r="AP58" s="1010"/>
      <c r="AQ58" s="1010"/>
      <c r="AR58" s="1010"/>
      <c r="AS58" s="1010"/>
      <c r="AT58" s="1010"/>
      <c r="AU58" s="1010"/>
      <c r="AV58" s="1010"/>
      <c r="AW58" s="1010"/>
      <c r="AX58" s="1010"/>
      <c r="AY58" s="1010"/>
      <c r="AZ58" s="1011"/>
      <c r="BA58" s="1011"/>
      <c r="BB58" s="1011"/>
      <c r="BC58" s="1011"/>
      <c r="BD58" s="1011"/>
      <c r="BE58" s="957"/>
      <c r="BF58" s="957"/>
      <c r="BG58" s="957"/>
      <c r="BH58" s="957"/>
      <c r="BI58" s="958"/>
      <c r="BJ58" s="218"/>
      <c r="BK58" s="218"/>
      <c r="BL58" s="218"/>
      <c r="BM58" s="218"/>
      <c r="BN58" s="218"/>
      <c r="BO58" s="227"/>
      <c r="BP58" s="227"/>
      <c r="BQ58" s="224">
        <v>52</v>
      </c>
      <c r="BR58" s="225"/>
      <c r="BS58" s="977"/>
      <c r="BT58" s="978"/>
      <c r="BU58" s="978"/>
      <c r="BV58" s="978"/>
      <c r="BW58" s="978"/>
      <c r="BX58" s="978"/>
      <c r="BY58" s="978"/>
      <c r="BZ58" s="978"/>
      <c r="CA58" s="978"/>
      <c r="CB58" s="978"/>
      <c r="CC58" s="978"/>
      <c r="CD58" s="978"/>
      <c r="CE58" s="978"/>
      <c r="CF58" s="978"/>
      <c r="CG58" s="999"/>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77"/>
      <c r="DW58" s="978"/>
      <c r="DX58" s="978"/>
      <c r="DY58" s="978"/>
      <c r="DZ58" s="979"/>
      <c r="EA58" s="216"/>
    </row>
    <row r="59" spans="1:131" ht="26.25" customHeight="1" x14ac:dyDescent="0.2">
      <c r="A59" s="224">
        <v>32</v>
      </c>
      <c r="B59" s="1015"/>
      <c r="C59" s="1016"/>
      <c r="D59" s="1016"/>
      <c r="E59" s="1016"/>
      <c r="F59" s="1016"/>
      <c r="G59" s="1016"/>
      <c r="H59" s="1016"/>
      <c r="I59" s="1016"/>
      <c r="J59" s="1016"/>
      <c r="K59" s="1016"/>
      <c r="L59" s="1016"/>
      <c r="M59" s="1016"/>
      <c r="N59" s="1016"/>
      <c r="O59" s="1016"/>
      <c r="P59" s="1017"/>
      <c r="Q59" s="1018"/>
      <c r="R59" s="1010"/>
      <c r="S59" s="1010"/>
      <c r="T59" s="1010"/>
      <c r="U59" s="1010"/>
      <c r="V59" s="1010"/>
      <c r="W59" s="1010"/>
      <c r="X59" s="1010"/>
      <c r="Y59" s="1010"/>
      <c r="Z59" s="1010"/>
      <c r="AA59" s="1010"/>
      <c r="AB59" s="1010"/>
      <c r="AC59" s="1010"/>
      <c r="AD59" s="1010"/>
      <c r="AE59" s="1019"/>
      <c r="AF59" s="1020"/>
      <c r="AG59" s="1021"/>
      <c r="AH59" s="1021"/>
      <c r="AI59" s="1021"/>
      <c r="AJ59" s="1022"/>
      <c r="AK59" s="1009"/>
      <c r="AL59" s="1010"/>
      <c r="AM59" s="1010"/>
      <c r="AN59" s="1010"/>
      <c r="AO59" s="1010"/>
      <c r="AP59" s="1010"/>
      <c r="AQ59" s="1010"/>
      <c r="AR59" s="1010"/>
      <c r="AS59" s="1010"/>
      <c r="AT59" s="1010"/>
      <c r="AU59" s="1010"/>
      <c r="AV59" s="1010"/>
      <c r="AW59" s="1010"/>
      <c r="AX59" s="1010"/>
      <c r="AY59" s="1010"/>
      <c r="AZ59" s="1011"/>
      <c r="BA59" s="1011"/>
      <c r="BB59" s="1011"/>
      <c r="BC59" s="1011"/>
      <c r="BD59" s="1011"/>
      <c r="BE59" s="957"/>
      <c r="BF59" s="957"/>
      <c r="BG59" s="957"/>
      <c r="BH59" s="957"/>
      <c r="BI59" s="958"/>
      <c r="BJ59" s="218"/>
      <c r="BK59" s="218"/>
      <c r="BL59" s="218"/>
      <c r="BM59" s="218"/>
      <c r="BN59" s="218"/>
      <c r="BO59" s="227"/>
      <c r="BP59" s="227"/>
      <c r="BQ59" s="224">
        <v>53</v>
      </c>
      <c r="BR59" s="225"/>
      <c r="BS59" s="977"/>
      <c r="BT59" s="978"/>
      <c r="BU59" s="978"/>
      <c r="BV59" s="978"/>
      <c r="BW59" s="978"/>
      <c r="BX59" s="978"/>
      <c r="BY59" s="978"/>
      <c r="BZ59" s="978"/>
      <c r="CA59" s="978"/>
      <c r="CB59" s="978"/>
      <c r="CC59" s="978"/>
      <c r="CD59" s="978"/>
      <c r="CE59" s="978"/>
      <c r="CF59" s="978"/>
      <c r="CG59" s="999"/>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77"/>
      <c r="DW59" s="978"/>
      <c r="DX59" s="978"/>
      <c r="DY59" s="978"/>
      <c r="DZ59" s="979"/>
      <c r="EA59" s="216"/>
    </row>
    <row r="60" spans="1:131" ht="26.25" customHeight="1" x14ac:dyDescent="0.2">
      <c r="A60" s="224">
        <v>33</v>
      </c>
      <c r="B60" s="1015"/>
      <c r="C60" s="1016"/>
      <c r="D60" s="1016"/>
      <c r="E60" s="1016"/>
      <c r="F60" s="1016"/>
      <c r="G60" s="1016"/>
      <c r="H60" s="1016"/>
      <c r="I60" s="1016"/>
      <c r="J60" s="1016"/>
      <c r="K60" s="1016"/>
      <c r="L60" s="1016"/>
      <c r="M60" s="1016"/>
      <c r="N60" s="1016"/>
      <c r="O60" s="1016"/>
      <c r="P60" s="1017"/>
      <c r="Q60" s="1018"/>
      <c r="R60" s="1010"/>
      <c r="S60" s="1010"/>
      <c r="T60" s="1010"/>
      <c r="U60" s="1010"/>
      <c r="V60" s="1010"/>
      <c r="W60" s="1010"/>
      <c r="X60" s="1010"/>
      <c r="Y60" s="1010"/>
      <c r="Z60" s="1010"/>
      <c r="AA60" s="1010"/>
      <c r="AB60" s="1010"/>
      <c r="AC60" s="1010"/>
      <c r="AD60" s="1010"/>
      <c r="AE60" s="1019"/>
      <c r="AF60" s="1020"/>
      <c r="AG60" s="1021"/>
      <c r="AH60" s="1021"/>
      <c r="AI60" s="1021"/>
      <c r="AJ60" s="1022"/>
      <c r="AK60" s="1009"/>
      <c r="AL60" s="1010"/>
      <c r="AM60" s="1010"/>
      <c r="AN60" s="1010"/>
      <c r="AO60" s="1010"/>
      <c r="AP60" s="1010"/>
      <c r="AQ60" s="1010"/>
      <c r="AR60" s="1010"/>
      <c r="AS60" s="1010"/>
      <c r="AT60" s="1010"/>
      <c r="AU60" s="1010"/>
      <c r="AV60" s="1010"/>
      <c r="AW60" s="1010"/>
      <c r="AX60" s="1010"/>
      <c r="AY60" s="1010"/>
      <c r="AZ60" s="1011"/>
      <c r="BA60" s="1011"/>
      <c r="BB60" s="1011"/>
      <c r="BC60" s="1011"/>
      <c r="BD60" s="1011"/>
      <c r="BE60" s="957"/>
      <c r="BF60" s="957"/>
      <c r="BG60" s="957"/>
      <c r="BH60" s="957"/>
      <c r="BI60" s="958"/>
      <c r="BJ60" s="218"/>
      <c r="BK60" s="218"/>
      <c r="BL60" s="218"/>
      <c r="BM60" s="218"/>
      <c r="BN60" s="218"/>
      <c r="BO60" s="227"/>
      <c r="BP60" s="227"/>
      <c r="BQ60" s="224">
        <v>54</v>
      </c>
      <c r="BR60" s="225"/>
      <c r="BS60" s="977"/>
      <c r="BT60" s="978"/>
      <c r="BU60" s="978"/>
      <c r="BV60" s="978"/>
      <c r="BW60" s="978"/>
      <c r="BX60" s="978"/>
      <c r="BY60" s="978"/>
      <c r="BZ60" s="978"/>
      <c r="CA60" s="978"/>
      <c r="CB60" s="978"/>
      <c r="CC60" s="978"/>
      <c r="CD60" s="978"/>
      <c r="CE60" s="978"/>
      <c r="CF60" s="978"/>
      <c r="CG60" s="999"/>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77"/>
      <c r="DW60" s="978"/>
      <c r="DX60" s="978"/>
      <c r="DY60" s="978"/>
      <c r="DZ60" s="979"/>
      <c r="EA60" s="216"/>
    </row>
    <row r="61" spans="1:131" ht="26.25" customHeight="1" thickBot="1" x14ac:dyDescent="0.25">
      <c r="A61" s="224">
        <v>34</v>
      </c>
      <c r="B61" s="1015"/>
      <c r="C61" s="1016"/>
      <c r="D61" s="1016"/>
      <c r="E61" s="1016"/>
      <c r="F61" s="1016"/>
      <c r="G61" s="1016"/>
      <c r="H61" s="1016"/>
      <c r="I61" s="1016"/>
      <c r="J61" s="1016"/>
      <c r="K61" s="1016"/>
      <c r="L61" s="1016"/>
      <c r="M61" s="1016"/>
      <c r="N61" s="1016"/>
      <c r="O61" s="1016"/>
      <c r="P61" s="1017"/>
      <c r="Q61" s="1018"/>
      <c r="R61" s="1010"/>
      <c r="S61" s="1010"/>
      <c r="T61" s="1010"/>
      <c r="U61" s="1010"/>
      <c r="V61" s="1010"/>
      <c r="W61" s="1010"/>
      <c r="X61" s="1010"/>
      <c r="Y61" s="1010"/>
      <c r="Z61" s="1010"/>
      <c r="AA61" s="1010"/>
      <c r="AB61" s="1010"/>
      <c r="AC61" s="1010"/>
      <c r="AD61" s="1010"/>
      <c r="AE61" s="1019"/>
      <c r="AF61" s="1020"/>
      <c r="AG61" s="1021"/>
      <c r="AH61" s="1021"/>
      <c r="AI61" s="1021"/>
      <c r="AJ61" s="1022"/>
      <c r="AK61" s="1009"/>
      <c r="AL61" s="1010"/>
      <c r="AM61" s="1010"/>
      <c r="AN61" s="1010"/>
      <c r="AO61" s="1010"/>
      <c r="AP61" s="1010"/>
      <c r="AQ61" s="1010"/>
      <c r="AR61" s="1010"/>
      <c r="AS61" s="1010"/>
      <c r="AT61" s="1010"/>
      <c r="AU61" s="1010"/>
      <c r="AV61" s="1010"/>
      <c r="AW61" s="1010"/>
      <c r="AX61" s="1010"/>
      <c r="AY61" s="1010"/>
      <c r="AZ61" s="1011"/>
      <c r="BA61" s="1011"/>
      <c r="BB61" s="1011"/>
      <c r="BC61" s="1011"/>
      <c r="BD61" s="1011"/>
      <c r="BE61" s="957"/>
      <c r="BF61" s="957"/>
      <c r="BG61" s="957"/>
      <c r="BH61" s="957"/>
      <c r="BI61" s="958"/>
      <c r="BJ61" s="218"/>
      <c r="BK61" s="218"/>
      <c r="BL61" s="218"/>
      <c r="BM61" s="218"/>
      <c r="BN61" s="218"/>
      <c r="BO61" s="227"/>
      <c r="BP61" s="227"/>
      <c r="BQ61" s="224">
        <v>55</v>
      </c>
      <c r="BR61" s="225"/>
      <c r="BS61" s="977"/>
      <c r="BT61" s="978"/>
      <c r="BU61" s="978"/>
      <c r="BV61" s="978"/>
      <c r="BW61" s="978"/>
      <c r="BX61" s="978"/>
      <c r="BY61" s="978"/>
      <c r="BZ61" s="978"/>
      <c r="CA61" s="978"/>
      <c r="CB61" s="978"/>
      <c r="CC61" s="978"/>
      <c r="CD61" s="978"/>
      <c r="CE61" s="978"/>
      <c r="CF61" s="978"/>
      <c r="CG61" s="999"/>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77"/>
      <c r="DW61" s="978"/>
      <c r="DX61" s="978"/>
      <c r="DY61" s="978"/>
      <c r="DZ61" s="979"/>
      <c r="EA61" s="216"/>
    </row>
    <row r="62" spans="1:131" ht="26.25" customHeight="1" x14ac:dyDescent="0.2">
      <c r="A62" s="224">
        <v>35</v>
      </c>
      <c r="B62" s="1015"/>
      <c r="C62" s="1016"/>
      <c r="D62" s="1016"/>
      <c r="E62" s="1016"/>
      <c r="F62" s="1016"/>
      <c r="G62" s="1016"/>
      <c r="H62" s="1016"/>
      <c r="I62" s="1016"/>
      <c r="J62" s="1016"/>
      <c r="K62" s="1016"/>
      <c r="L62" s="1016"/>
      <c r="M62" s="1016"/>
      <c r="N62" s="1016"/>
      <c r="O62" s="1016"/>
      <c r="P62" s="1017"/>
      <c r="Q62" s="1018"/>
      <c r="R62" s="1010"/>
      <c r="S62" s="1010"/>
      <c r="T62" s="1010"/>
      <c r="U62" s="1010"/>
      <c r="V62" s="1010"/>
      <c r="W62" s="1010"/>
      <c r="X62" s="1010"/>
      <c r="Y62" s="1010"/>
      <c r="Z62" s="1010"/>
      <c r="AA62" s="1010"/>
      <c r="AB62" s="1010"/>
      <c r="AC62" s="1010"/>
      <c r="AD62" s="1010"/>
      <c r="AE62" s="1019"/>
      <c r="AF62" s="1020"/>
      <c r="AG62" s="1021"/>
      <c r="AH62" s="1021"/>
      <c r="AI62" s="1021"/>
      <c r="AJ62" s="1022"/>
      <c r="AK62" s="1009"/>
      <c r="AL62" s="1010"/>
      <c r="AM62" s="1010"/>
      <c r="AN62" s="1010"/>
      <c r="AO62" s="1010"/>
      <c r="AP62" s="1010"/>
      <c r="AQ62" s="1010"/>
      <c r="AR62" s="1010"/>
      <c r="AS62" s="1010"/>
      <c r="AT62" s="1010"/>
      <c r="AU62" s="1010"/>
      <c r="AV62" s="1010"/>
      <c r="AW62" s="1010"/>
      <c r="AX62" s="1010"/>
      <c r="AY62" s="1010"/>
      <c r="AZ62" s="1011"/>
      <c r="BA62" s="1011"/>
      <c r="BB62" s="1011"/>
      <c r="BC62" s="1011"/>
      <c r="BD62" s="1011"/>
      <c r="BE62" s="957"/>
      <c r="BF62" s="957"/>
      <c r="BG62" s="957"/>
      <c r="BH62" s="957"/>
      <c r="BI62" s="958"/>
      <c r="BJ62" s="1012" t="s">
        <v>409</v>
      </c>
      <c r="BK62" s="1013"/>
      <c r="BL62" s="1013"/>
      <c r="BM62" s="1013"/>
      <c r="BN62" s="1014"/>
      <c r="BO62" s="227"/>
      <c r="BP62" s="227"/>
      <c r="BQ62" s="224">
        <v>56</v>
      </c>
      <c r="BR62" s="225"/>
      <c r="BS62" s="977"/>
      <c r="BT62" s="978"/>
      <c r="BU62" s="978"/>
      <c r="BV62" s="978"/>
      <c r="BW62" s="978"/>
      <c r="BX62" s="978"/>
      <c r="BY62" s="978"/>
      <c r="BZ62" s="978"/>
      <c r="CA62" s="978"/>
      <c r="CB62" s="978"/>
      <c r="CC62" s="978"/>
      <c r="CD62" s="978"/>
      <c r="CE62" s="978"/>
      <c r="CF62" s="978"/>
      <c r="CG62" s="999"/>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77"/>
      <c r="DW62" s="978"/>
      <c r="DX62" s="978"/>
      <c r="DY62" s="978"/>
      <c r="DZ62" s="979"/>
      <c r="EA62" s="216"/>
    </row>
    <row r="63" spans="1:131" ht="26.25" customHeight="1" thickBot="1" x14ac:dyDescent="0.25">
      <c r="A63" s="226" t="s">
        <v>388</v>
      </c>
      <c r="B63" s="920" t="s">
        <v>410</v>
      </c>
      <c r="C63" s="921"/>
      <c r="D63" s="921"/>
      <c r="E63" s="921"/>
      <c r="F63" s="921"/>
      <c r="G63" s="921"/>
      <c r="H63" s="921"/>
      <c r="I63" s="921"/>
      <c r="J63" s="921"/>
      <c r="K63" s="921"/>
      <c r="L63" s="921"/>
      <c r="M63" s="921"/>
      <c r="N63" s="921"/>
      <c r="O63" s="921"/>
      <c r="P63" s="931"/>
      <c r="Q63" s="946"/>
      <c r="R63" s="947"/>
      <c r="S63" s="947"/>
      <c r="T63" s="947"/>
      <c r="U63" s="947"/>
      <c r="V63" s="947"/>
      <c r="W63" s="947"/>
      <c r="X63" s="947"/>
      <c r="Y63" s="947"/>
      <c r="Z63" s="947"/>
      <c r="AA63" s="947"/>
      <c r="AB63" s="947"/>
      <c r="AC63" s="947"/>
      <c r="AD63" s="947"/>
      <c r="AE63" s="1005"/>
      <c r="AF63" s="1006">
        <v>14040</v>
      </c>
      <c r="AG63" s="948"/>
      <c r="AH63" s="948"/>
      <c r="AI63" s="948"/>
      <c r="AJ63" s="1007"/>
      <c r="AK63" s="1008"/>
      <c r="AL63" s="947"/>
      <c r="AM63" s="947"/>
      <c r="AN63" s="947"/>
      <c r="AO63" s="947"/>
      <c r="AP63" s="948">
        <v>131657</v>
      </c>
      <c r="AQ63" s="948"/>
      <c r="AR63" s="948"/>
      <c r="AS63" s="948"/>
      <c r="AT63" s="948"/>
      <c r="AU63" s="948">
        <v>64361</v>
      </c>
      <c r="AV63" s="948"/>
      <c r="AW63" s="948"/>
      <c r="AX63" s="948"/>
      <c r="AY63" s="948"/>
      <c r="AZ63" s="1002"/>
      <c r="BA63" s="1002"/>
      <c r="BB63" s="1002"/>
      <c r="BC63" s="1002"/>
      <c r="BD63" s="1002"/>
      <c r="BE63" s="944"/>
      <c r="BF63" s="944"/>
      <c r="BG63" s="944"/>
      <c r="BH63" s="944"/>
      <c r="BI63" s="945"/>
      <c r="BJ63" s="1003" t="s">
        <v>385</v>
      </c>
      <c r="BK63" s="936"/>
      <c r="BL63" s="936"/>
      <c r="BM63" s="936"/>
      <c r="BN63" s="1004"/>
      <c r="BO63" s="227"/>
      <c r="BP63" s="227"/>
      <c r="BQ63" s="224">
        <v>57</v>
      </c>
      <c r="BR63" s="225"/>
      <c r="BS63" s="977"/>
      <c r="BT63" s="978"/>
      <c r="BU63" s="978"/>
      <c r="BV63" s="978"/>
      <c r="BW63" s="978"/>
      <c r="BX63" s="978"/>
      <c r="BY63" s="978"/>
      <c r="BZ63" s="978"/>
      <c r="CA63" s="978"/>
      <c r="CB63" s="978"/>
      <c r="CC63" s="978"/>
      <c r="CD63" s="978"/>
      <c r="CE63" s="978"/>
      <c r="CF63" s="978"/>
      <c r="CG63" s="999"/>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77"/>
      <c r="DW63" s="978"/>
      <c r="DX63" s="978"/>
      <c r="DY63" s="978"/>
      <c r="DZ63" s="979"/>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7"/>
      <c r="BT64" s="978"/>
      <c r="BU64" s="978"/>
      <c r="BV64" s="978"/>
      <c r="BW64" s="978"/>
      <c r="BX64" s="978"/>
      <c r="BY64" s="978"/>
      <c r="BZ64" s="978"/>
      <c r="CA64" s="978"/>
      <c r="CB64" s="978"/>
      <c r="CC64" s="978"/>
      <c r="CD64" s="978"/>
      <c r="CE64" s="978"/>
      <c r="CF64" s="978"/>
      <c r="CG64" s="999"/>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77"/>
      <c r="DW64" s="978"/>
      <c r="DX64" s="978"/>
      <c r="DY64" s="978"/>
      <c r="DZ64" s="979"/>
      <c r="EA64" s="216"/>
    </row>
    <row r="65" spans="1:131" ht="26.25" customHeight="1" thickBot="1" x14ac:dyDescent="0.25">
      <c r="A65" s="218" t="s">
        <v>411</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7"/>
      <c r="BT65" s="978"/>
      <c r="BU65" s="978"/>
      <c r="BV65" s="978"/>
      <c r="BW65" s="978"/>
      <c r="BX65" s="978"/>
      <c r="BY65" s="978"/>
      <c r="BZ65" s="978"/>
      <c r="CA65" s="978"/>
      <c r="CB65" s="978"/>
      <c r="CC65" s="978"/>
      <c r="CD65" s="978"/>
      <c r="CE65" s="978"/>
      <c r="CF65" s="978"/>
      <c r="CG65" s="999"/>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77"/>
      <c r="DW65" s="978"/>
      <c r="DX65" s="978"/>
      <c r="DY65" s="978"/>
      <c r="DZ65" s="979"/>
      <c r="EA65" s="216"/>
    </row>
    <row r="66" spans="1:131" ht="26.25" customHeight="1" x14ac:dyDescent="0.2">
      <c r="A66" s="980" t="s">
        <v>412</v>
      </c>
      <c r="B66" s="981"/>
      <c r="C66" s="981"/>
      <c r="D66" s="981"/>
      <c r="E66" s="981"/>
      <c r="F66" s="981"/>
      <c r="G66" s="981"/>
      <c r="H66" s="981"/>
      <c r="I66" s="981"/>
      <c r="J66" s="981"/>
      <c r="K66" s="981"/>
      <c r="L66" s="981"/>
      <c r="M66" s="981"/>
      <c r="N66" s="981"/>
      <c r="O66" s="981"/>
      <c r="P66" s="982"/>
      <c r="Q66" s="986" t="s">
        <v>413</v>
      </c>
      <c r="R66" s="987"/>
      <c r="S66" s="987"/>
      <c r="T66" s="987"/>
      <c r="U66" s="988"/>
      <c r="V66" s="986" t="s">
        <v>414</v>
      </c>
      <c r="W66" s="987"/>
      <c r="X66" s="987"/>
      <c r="Y66" s="987"/>
      <c r="Z66" s="988"/>
      <c r="AA66" s="986" t="s">
        <v>415</v>
      </c>
      <c r="AB66" s="987"/>
      <c r="AC66" s="987"/>
      <c r="AD66" s="987"/>
      <c r="AE66" s="988"/>
      <c r="AF66" s="992" t="s">
        <v>395</v>
      </c>
      <c r="AG66" s="993"/>
      <c r="AH66" s="993"/>
      <c r="AI66" s="993"/>
      <c r="AJ66" s="994"/>
      <c r="AK66" s="986" t="s">
        <v>396</v>
      </c>
      <c r="AL66" s="981"/>
      <c r="AM66" s="981"/>
      <c r="AN66" s="981"/>
      <c r="AO66" s="982"/>
      <c r="AP66" s="986" t="s">
        <v>416</v>
      </c>
      <c r="AQ66" s="987"/>
      <c r="AR66" s="987"/>
      <c r="AS66" s="987"/>
      <c r="AT66" s="988"/>
      <c r="AU66" s="986" t="s">
        <v>417</v>
      </c>
      <c r="AV66" s="987"/>
      <c r="AW66" s="987"/>
      <c r="AX66" s="987"/>
      <c r="AY66" s="988"/>
      <c r="AZ66" s="986" t="s">
        <v>373</v>
      </c>
      <c r="BA66" s="987"/>
      <c r="BB66" s="987"/>
      <c r="BC66" s="987"/>
      <c r="BD66" s="1000"/>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5"/>
      <c r="AG67" s="996"/>
      <c r="AH67" s="996"/>
      <c r="AI67" s="996"/>
      <c r="AJ67" s="997"/>
      <c r="AK67" s="998"/>
      <c r="AL67" s="984"/>
      <c r="AM67" s="984"/>
      <c r="AN67" s="984"/>
      <c r="AO67" s="985"/>
      <c r="AP67" s="989"/>
      <c r="AQ67" s="990"/>
      <c r="AR67" s="990"/>
      <c r="AS67" s="990"/>
      <c r="AT67" s="991"/>
      <c r="AU67" s="989"/>
      <c r="AV67" s="990"/>
      <c r="AW67" s="990"/>
      <c r="AX67" s="990"/>
      <c r="AY67" s="991"/>
      <c r="AZ67" s="989"/>
      <c r="BA67" s="990"/>
      <c r="BB67" s="990"/>
      <c r="BC67" s="990"/>
      <c r="BD67" s="1001"/>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70" t="s">
        <v>575</v>
      </c>
      <c r="C68" s="971"/>
      <c r="D68" s="971"/>
      <c r="E68" s="971"/>
      <c r="F68" s="971"/>
      <c r="G68" s="971"/>
      <c r="H68" s="971"/>
      <c r="I68" s="971"/>
      <c r="J68" s="971"/>
      <c r="K68" s="971"/>
      <c r="L68" s="971"/>
      <c r="M68" s="971"/>
      <c r="N68" s="971"/>
      <c r="O68" s="971"/>
      <c r="P68" s="972"/>
      <c r="Q68" s="973">
        <v>21139</v>
      </c>
      <c r="R68" s="967"/>
      <c r="S68" s="967"/>
      <c r="T68" s="967"/>
      <c r="U68" s="967"/>
      <c r="V68" s="967">
        <v>20676</v>
      </c>
      <c r="W68" s="967"/>
      <c r="X68" s="967"/>
      <c r="Y68" s="967"/>
      <c r="Z68" s="967"/>
      <c r="AA68" s="967">
        <v>463</v>
      </c>
      <c r="AB68" s="967"/>
      <c r="AC68" s="967"/>
      <c r="AD68" s="967"/>
      <c r="AE68" s="967"/>
      <c r="AF68" s="967">
        <v>463</v>
      </c>
      <c r="AG68" s="967"/>
      <c r="AH68" s="967"/>
      <c r="AI68" s="967"/>
      <c r="AJ68" s="967"/>
      <c r="AK68" s="967">
        <v>132</v>
      </c>
      <c r="AL68" s="967"/>
      <c r="AM68" s="967"/>
      <c r="AN68" s="967"/>
      <c r="AO68" s="967"/>
      <c r="AP68" s="967" t="s">
        <v>574</v>
      </c>
      <c r="AQ68" s="967"/>
      <c r="AR68" s="967"/>
      <c r="AS68" s="967"/>
      <c r="AT68" s="967"/>
      <c r="AU68" s="967" t="s">
        <v>574</v>
      </c>
      <c r="AV68" s="967"/>
      <c r="AW68" s="967"/>
      <c r="AX68" s="967"/>
      <c r="AY68" s="967"/>
      <c r="AZ68" s="968"/>
      <c r="BA68" s="968"/>
      <c r="BB68" s="968"/>
      <c r="BC68" s="968"/>
      <c r="BD68" s="969"/>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9" t="s">
        <v>576</v>
      </c>
      <c r="C69" s="960"/>
      <c r="D69" s="960"/>
      <c r="E69" s="960"/>
      <c r="F69" s="960"/>
      <c r="G69" s="960"/>
      <c r="H69" s="960"/>
      <c r="I69" s="960"/>
      <c r="J69" s="960"/>
      <c r="K69" s="960"/>
      <c r="L69" s="960"/>
      <c r="M69" s="960"/>
      <c r="N69" s="960"/>
      <c r="O69" s="960"/>
      <c r="P69" s="961"/>
      <c r="Q69" s="962">
        <v>194</v>
      </c>
      <c r="R69" s="956"/>
      <c r="S69" s="956"/>
      <c r="T69" s="956"/>
      <c r="U69" s="956"/>
      <c r="V69" s="956">
        <v>153</v>
      </c>
      <c r="W69" s="956"/>
      <c r="X69" s="956"/>
      <c r="Y69" s="956"/>
      <c r="Z69" s="956"/>
      <c r="AA69" s="956">
        <v>40</v>
      </c>
      <c r="AB69" s="956"/>
      <c r="AC69" s="956"/>
      <c r="AD69" s="956"/>
      <c r="AE69" s="956"/>
      <c r="AF69" s="956">
        <v>40</v>
      </c>
      <c r="AG69" s="956"/>
      <c r="AH69" s="956"/>
      <c r="AI69" s="956"/>
      <c r="AJ69" s="956"/>
      <c r="AK69" s="956" t="s">
        <v>574</v>
      </c>
      <c r="AL69" s="956"/>
      <c r="AM69" s="956"/>
      <c r="AN69" s="956"/>
      <c r="AO69" s="956"/>
      <c r="AP69" s="956" t="s">
        <v>574</v>
      </c>
      <c r="AQ69" s="956"/>
      <c r="AR69" s="956"/>
      <c r="AS69" s="956"/>
      <c r="AT69" s="956"/>
      <c r="AU69" s="956" t="s">
        <v>574</v>
      </c>
      <c r="AV69" s="956"/>
      <c r="AW69" s="956"/>
      <c r="AX69" s="956"/>
      <c r="AY69" s="956"/>
      <c r="AZ69" s="957"/>
      <c r="BA69" s="957"/>
      <c r="BB69" s="957"/>
      <c r="BC69" s="957"/>
      <c r="BD69" s="958"/>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9" t="s">
        <v>577</v>
      </c>
      <c r="C70" s="960"/>
      <c r="D70" s="960"/>
      <c r="E70" s="960"/>
      <c r="F70" s="960"/>
      <c r="G70" s="960"/>
      <c r="H70" s="960"/>
      <c r="I70" s="960"/>
      <c r="J70" s="960"/>
      <c r="K70" s="960"/>
      <c r="L70" s="960"/>
      <c r="M70" s="960"/>
      <c r="N70" s="960"/>
      <c r="O70" s="960"/>
      <c r="P70" s="961"/>
      <c r="Q70" s="962">
        <v>111</v>
      </c>
      <c r="R70" s="956"/>
      <c r="S70" s="956"/>
      <c r="T70" s="956"/>
      <c r="U70" s="956"/>
      <c r="V70" s="956">
        <v>109</v>
      </c>
      <c r="W70" s="956"/>
      <c r="X70" s="956"/>
      <c r="Y70" s="956"/>
      <c r="Z70" s="956"/>
      <c r="AA70" s="956">
        <v>2</v>
      </c>
      <c r="AB70" s="956"/>
      <c r="AC70" s="956"/>
      <c r="AD70" s="956"/>
      <c r="AE70" s="956"/>
      <c r="AF70" s="956">
        <v>2</v>
      </c>
      <c r="AG70" s="956"/>
      <c r="AH70" s="956"/>
      <c r="AI70" s="956"/>
      <c r="AJ70" s="956"/>
      <c r="AK70" s="956">
        <v>15</v>
      </c>
      <c r="AL70" s="956"/>
      <c r="AM70" s="956"/>
      <c r="AN70" s="956"/>
      <c r="AO70" s="956"/>
      <c r="AP70" s="956" t="s">
        <v>574</v>
      </c>
      <c r="AQ70" s="956"/>
      <c r="AR70" s="956"/>
      <c r="AS70" s="956"/>
      <c r="AT70" s="956"/>
      <c r="AU70" s="956" t="s">
        <v>574</v>
      </c>
      <c r="AV70" s="956"/>
      <c r="AW70" s="956"/>
      <c r="AX70" s="956"/>
      <c r="AY70" s="956"/>
      <c r="AZ70" s="957"/>
      <c r="BA70" s="957"/>
      <c r="BB70" s="957"/>
      <c r="BC70" s="957"/>
      <c r="BD70" s="958"/>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9" t="s">
        <v>578</v>
      </c>
      <c r="C71" s="960"/>
      <c r="D71" s="960"/>
      <c r="E71" s="960"/>
      <c r="F71" s="960"/>
      <c r="G71" s="960"/>
      <c r="H71" s="960"/>
      <c r="I71" s="960"/>
      <c r="J71" s="960"/>
      <c r="K71" s="960"/>
      <c r="L71" s="960"/>
      <c r="M71" s="960"/>
      <c r="N71" s="960"/>
      <c r="O71" s="960"/>
      <c r="P71" s="961"/>
      <c r="Q71" s="962">
        <v>110</v>
      </c>
      <c r="R71" s="956"/>
      <c r="S71" s="956"/>
      <c r="T71" s="956"/>
      <c r="U71" s="956"/>
      <c r="V71" s="956">
        <v>77</v>
      </c>
      <c r="W71" s="956"/>
      <c r="X71" s="956"/>
      <c r="Y71" s="956"/>
      <c r="Z71" s="956"/>
      <c r="AA71" s="956">
        <v>34</v>
      </c>
      <c r="AB71" s="956"/>
      <c r="AC71" s="956"/>
      <c r="AD71" s="956"/>
      <c r="AE71" s="956"/>
      <c r="AF71" s="956">
        <v>34</v>
      </c>
      <c r="AG71" s="956"/>
      <c r="AH71" s="956"/>
      <c r="AI71" s="956"/>
      <c r="AJ71" s="956"/>
      <c r="AK71" s="956" t="s">
        <v>574</v>
      </c>
      <c r="AL71" s="956"/>
      <c r="AM71" s="956"/>
      <c r="AN71" s="956"/>
      <c r="AO71" s="956"/>
      <c r="AP71" s="956" t="s">
        <v>574</v>
      </c>
      <c r="AQ71" s="956"/>
      <c r="AR71" s="956"/>
      <c r="AS71" s="956"/>
      <c r="AT71" s="956"/>
      <c r="AU71" s="956" t="s">
        <v>574</v>
      </c>
      <c r="AV71" s="956"/>
      <c r="AW71" s="956"/>
      <c r="AX71" s="956"/>
      <c r="AY71" s="956"/>
      <c r="AZ71" s="957"/>
      <c r="BA71" s="957"/>
      <c r="BB71" s="957"/>
      <c r="BC71" s="957"/>
      <c r="BD71" s="958"/>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9" t="s">
        <v>579</v>
      </c>
      <c r="C72" s="960"/>
      <c r="D72" s="960"/>
      <c r="E72" s="960"/>
      <c r="F72" s="960"/>
      <c r="G72" s="960"/>
      <c r="H72" s="960"/>
      <c r="I72" s="960"/>
      <c r="J72" s="960"/>
      <c r="K72" s="960"/>
      <c r="L72" s="960"/>
      <c r="M72" s="960"/>
      <c r="N72" s="960"/>
      <c r="O72" s="960"/>
      <c r="P72" s="961"/>
      <c r="Q72" s="962">
        <v>2379</v>
      </c>
      <c r="R72" s="956"/>
      <c r="S72" s="956"/>
      <c r="T72" s="956"/>
      <c r="U72" s="956"/>
      <c r="V72" s="956">
        <v>2051</v>
      </c>
      <c r="W72" s="956"/>
      <c r="X72" s="956"/>
      <c r="Y72" s="956"/>
      <c r="Z72" s="956"/>
      <c r="AA72" s="956">
        <v>328</v>
      </c>
      <c r="AB72" s="956"/>
      <c r="AC72" s="956"/>
      <c r="AD72" s="956"/>
      <c r="AE72" s="956"/>
      <c r="AF72" s="956">
        <v>322</v>
      </c>
      <c r="AG72" s="956"/>
      <c r="AH72" s="956"/>
      <c r="AI72" s="956"/>
      <c r="AJ72" s="956"/>
      <c r="AK72" s="956" t="s">
        <v>574</v>
      </c>
      <c r="AL72" s="956"/>
      <c r="AM72" s="956"/>
      <c r="AN72" s="956"/>
      <c r="AO72" s="956"/>
      <c r="AP72" s="956">
        <v>8658</v>
      </c>
      <c r="AQ72" s="956"/>
      <c r="AR72" s="956"/>
      <c r="AS72" s="956"/>
      <c r="AT72" s="956"/>
      <c r="AU72" s="956">
        <v>4104</v>
      </c>
      <c r="AV72" s="956"/>
      <c r="AW72" s="956"/>
      <c r="AX72" s="956"/>
      <c r="AY72" s="956"/>
      <c r="AZ72" s="957"/>
      <c r="BA72" s="957"/>
      <c r="BB72" s="957"/>
      <c r="BC72" s="957"/>
      <c r="BD72" s="958"/>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9" t="s">
        <v>580</v>
      </c>
      <c r="C73" s="960"/>
      <c r="D73" s="960"/>
      <c r="E73" s="960"/>
      <c r="F73" s="960"/>
      <c r="G73" s="960"/>
      <c r="H73" s="960"/>
      <c r="I73" s="960"/>
      <c r="J73" s="960"/>
      <c r="K73" s="960"/>
      <c r="L73" s="960"/>
      <c r="M73" s="960"/>
      <c r="N73" s="960"/>
      <c r="O73" s="960"/>
      <c r="P73" s="961"/>
      <c r="Q73" s="962">
        <v>98036</v>
      </c>
      <c r="R73" s="956"/>
      <c r="S73" s="956"/>
      <c r="T73" s="956"/>
      <c r="U73" s="956"/>
      <c r="V73" s="956">
        <v>96628</v>
      </c>
      <c r="W73" s="956"/>
      <c r="X73" s="956"/>
      <c r="Y73" s="956"/>
      <c r="Z73" s="956"/>
      <c r="AA73" s="956">
        <v>1408</v>
      </c>
      <c r="AB73" s="956"/>
      <c r="AC73" s="956"/>
      <c r="AD73" s="956"/>
      <c r="AE73" s="956"/>
      <c r="AF73" s="956">
        <v>1302</v>
      </c>
      <c r="AG73" s="956"/>
      <c r="AH73" s="956"/>
      <c r="AI73" s="956"/>
      <c r="AJ73" s="956"/>
      <c r="AK73" s="966" t="s">
        <v>574</v>
      </c>
      <c r="AL73" s="964"/>
      <c r="AM73" s="964"/>
      <c r="AN73" s="964"/>
      <c r="AO73" s="965"/>
      <c r="AP73" s="966" t="s">
        <v>574</v>
      </c>
      <c r="AQ73" s="964"/>
      <c r="AR73" s="964"/>
      <c r="AS73" s="964"/>
      <c r="AT73" s="965"/>
      <c r="AU73" s="966" t="s">
        <v>574</v>
      </c>
      <c r="AV73" s="964"/>
      <c r="AW73" s="964"/>
      <c r="AX73" s="964"/>
      <c r="AY73" s="965"/>
      <c r="AZ73" s="957"/>
      <c r="BA73" s="957"/>
      <c r="BB73" s="957"/>
      <c r="BC73" s="957"/>
      <c r="BD73" s="958"/>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9" t="s">
        <v>595</v>
      </c>
      <c r="C74" s="960"/>
      <c r="D74" s="960"/>
      <c r="E74" s="960"/>
      <c r="F74" s="960"/>
      <c r="G74" s="960"/>
      <c r="H74" s="960"/>
      <c r="I74" s="960"/>
      <c r="J74" s="960"/>
      <c r="K74" s="960"/>
      <c r="L74" s="960"/>
      <c r="M74" s="960"/>
      <c r="N74" s="960"/>
      <c r="O74" s="960"/>
      <c r="P74" s="961"/>
      <c r="Q74" s="962">
        <v>2584</v>
      </c>
      <c r="R74" s="956"/>
      <c r="S74" s="956"/>
      <c r="T74" s="956"/>
      <c r="U74" s="956"/>
      <c r="V74" s="956">
        <v>2324</v>
      </c>
      <c r="W74" s="956"/>
      <c r="X74" s="956"/>
      <c r="Y74" s="956"/>
      <c r="Z74" s="956"/>
      <c r="AA74" s="956">
        <v>261</v>
      </c>
      <c r="AB74" s="956"/>
      <c r="AC74" s="956"/>
      <c r="AD74" s="956"/>
      <c r="AE74" s="956"/>
      <c r="AF74" s="956">
        <v>261</v>
      </c>
      <c r="AG74" s="956"/>
      <c r="AH74" s="956"/>
      <c r="AI74" s="956"/>
      <c r="AJ74" s="956"/>
      <c r="AK74" s="956">
        <v>168</v>
      </c>
      <c r="AL74" s="956"/>
      <c r="AM74" s="956"/>
      <c r="AN74" s="956"/>
      <c r="AO74" s="956"/>
      <c r="AP74" s="956"/>
      <c r="AQ74" s="956"/>
      <c r="AR74" s="956"/>
      <c r="AS74" s="956"/>
      <c r="AT74" s="956"/>
      <c r="AU74" s="956"/>
      <c r="AV74" s="956"/>
      <c r="AW74" s="956"/>
      <c r="AX74" s="956"/>
      <c r="AY74" s="956"/>
      <c r="AZ74" s="957"/>
      <c r="BA74" s="957"/>
      <c r="BB74" s="957"/>
      <c r="BC74" s="957"/>
      <c r="BD74" s="958"/>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9" t="s">
        <v>596</v>
      </c>
      <c r="C75" s="960"/>
      <c r="D75" s="960"/>
      <c r="E75" s="960"/>
      <c r="F75" s="960"/>
      <c r="G75" s="960"/>
      <c r="H75" s="960"/>
      <c r="I75" s="960"/>
      <c r="J75" s="960"/>
      <c r="K75" s="960"/>
      <c r="L75" s="960"/>
      <c r="M75" s="960"/>
      <c r="N75" s="960"/>
      <c r="O75" s="960"/>
      <c r="P75" s="961"/>
      <c r="Q75" s="963">
        <v>698021</v>
      </c>
      <c r="R75" s="964"/>
      <c r="S75" s="964"/>
      <c r="T75" s="964"/>
      <c r="U75" s="965"/>
      <c r="V75" s="966">
        <v>682226</v>
      </c>
      <c r="W75" s="964"/>
      <c r="X75" s="964"/>
      <c r="Y75" s="964"/>
      <c r="Z75" s="965"/>
      <c r="AA75" s="966">
        <v>15795</v>
      </c>
      <c r="AB75" s="964"/>
      <c r="AC75" s="964"/>
      <c r="AD75" s="964"/>
      <c r="AE75" s="965"/>
      <c r="AF75" s="966">
        <v>15795</v>
      </c>
      <c r="AG75" s="964"/>
      <c r="AH75" s="964"/>
      <c r="AI75" s="964"/>
      <c r="AJ75" s="965"/>
      <c r="AK75" s="966">
        <v>3838</v>
      </c>
      <c r="AL75" s="964"/>
      <c r="AM75" s="964"/>
      <c r="AN75" s="964"/>
      <c r="AO75" s="965"/>
      <c r="AP75" s="966" t="s">
        <v>574</v>
      </c>
      <c r="AQ75" s="964"/>
      <c r="AR75" s="964"/>
      <c r="AS75" s="964"/>
      <c r="AT75" s="965"/>
      <c r="AU75" s="966" t="s">
        <v>574</v>
      </c>
      <c r="AV75" s="964"/>
      <c r="AW75" s="964"/>
      <c r="AX75" s="964"/>
      <c r="AY75" s="965"/>
      <c r="AZ75" s="957"/>
      <c r="BA75" s="957"/>
      <c r="BB75" s="957"/>
      <c r="BC75" s="957"/>
      <c r="BD75" s="958"/>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9"/>
      <c r="C76" s="960"/>
      <c r="D76" s="960"/>
      <c r="E76" s="960"/>
      <c r="F76" s="960"/>
      <c r="G76" s="960"/>
      <c r="H76" s="960"/>
      <c r="I76" s="960"/>
      <c r="J76" s="960"/>
      <c r="K76" s="960"/>
      <c r="L76" s="960"/>
      <c r="M76" s="960"/>
      <c r="N76" s="960"/>
      <c r="O76" s="960"/>
      <c r="P76" s="961"/>
      <c r="Q76" s="963"/>
      <c r="R76" s="964"/>
      <c r="S76" s="964"/>
      <c r="T76" s="964"/>
      <c r="U76" s="965"/>
      <c r="V76" s="966"/>
      <c r="W76" s="964"/>
      <c r="X76" s="964"/>
      <c r="Y76" s="964"/>
      <c r="Z76" s="965"/>
      <c r="AA76" s="966"/>
      <c r="AB76" s="964"/>
      <c r="AC76" s="964"/>
      <c r="AD76" s="964"/>
      <c r="AE76" s="965"/>
      <c r="AF76" s="966"/>
      <c r="AG76" s="964"/>
      <c r="AH76" s="964"/>
      <c r="AI76" s="964"/>
      <c r="AJ76" s="965"/>
      <c r="AK76" s="966"/>
      <c r="AL76" s="964"/>
      <c r="AM76" s="964"/>
      <c r="AN76" s="964"/>
      <c r="AO76" s="965"/>
      <c r="AP76" s="966"/>
      <c r="AQ76" s="964"/>
      <c r="AR76" s="964"/>
      <c r="AS76" s="964"/>
      <c r="AT76" s="965"/>
      <c r="AU76" s="966"/>
      <c r="AV76" s="964"/>
      <c r="AW76" s="964"/>
      <c r="AX76" s="964"/>
      <c r="AY76" s="965"/>
      <c r="AZ76" s="957"/>
      <c r="BA76" s="957"/>
      <c r="BB76" s="957"/>
      <c r="BC76" s="957"/>
      <c r="BD76" s="958"/>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9"/>
      <c r="C77" s="960"/>
      <c r="D77" s="960"/>
      <c r="E77" s="960"/>
      <c r="F77" s="960"/>
      <c r="G77" s="960"/>
      <c r="H77" s="960"/>
      <c r="I77" s="960"/>
      <c r="J77" s="960"/>
      <c r="K77" s="960"/>
      <c r="L77" s="960"/>
      <c r="M77" s="960"/>
      <c r="N77" s="960"/>
      <c r="O77" s="960"/>
      <c r="P77" s="961"/>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57"/>
      <c r="BA77" s="957"/>
      <c r="BB77" s="957"/>
      <c r="BC77" s="957"/>
      <c r="BD77" s="958"/>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9"/>
      <c r="C78" s="960"/>
      <c r="D78" s="960"/>
      <c r="E78" s="960"/>
      <c r="F78" s="960"/>
      <c r="G78" s="960"/>
      <c r="H78" s="960"/>
      <c r="I78" s="960"/>
      <c r="J78" s="960"/>
      <c r="K78" s="960"/>
      <c r="L78" s="960"/>
      <c r="M78" s="960"/>
      <c r="N78" s="960"/>
      <c r="O78" s="960"/>
      <c r="P78" s="961"/>
      <c r="Q78" s="962"/>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9"/>
      <c r="C79" s="960"/>
      <c r="D79" s="960"/>
      <c r="E79" s="960"/>
      <c r="F79" s="960"/>
      <c r="G79" s="960"/>
      <c r="H79" s="960"/>
      <c r="I79" s="960"/>
      <c r="J79" s="960"/>
      <c r="K79" s="960"/>
      <c r="L79" s="960"/>
      <c r="M79" s="960"/>
      <c r="N79" s="960"/>
      <c r="O79" s="960"/>
      <c r="P79" s="961"/>
      <c r="Q79" s="962"/>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9"/>
      <c r="C80" s="960"/>
      <c r="D80" s="960"/>
      <c r="E80" s="960"/>
      <c r="F80" s="960"/>
      <c r="G80" s="960"/>
      <c r="H80" s="960"/>
      <c r="I80" s="960"/>
      <c r="J80" s="960"/>
      <c r="K80" s="960"/>
      <c r="L80" s="960"/>
      <c r="M80" s="960"/>
      <c r="N80" s="960"/>
      <c r="O80" s="960"/>
      <c r="P80" s="961"/>
      <c r="Q80" s="962"/>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9"/>
      <c r="C81" s="960"/>
      <c r="D81" s="960"/>
      <c r="E81" s="960"/>
      <c r="F81" s="960"/>
      <c r="G81" s="960"/>
      <c r="H81" s="960"/>
      <c r="I81" s="960"/>
      <c r="J81" s="960"/>
      <c r="K81" s="960"/>
      <c r="L81" s="960"/>
      <c r="M81" s="960"/>
      <c r="N81" s="960"/>
      <c r="O81" s="960"/>
      <c r="P81" s="961"/>
      <c r="Q81" s="962"/>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9"/>
      <c r="C82" s="960"/>
      <c r="D82" s="960"/>
      <c r="E82" s="960"/>
      <c r="F82" s="960"/>
      <c r="G82" s="960"/>
      <c r="H82" s="960"/>
      <c r="I82" s="960"/>
      <c r="J82" s="960"/>
      <c r="K82" s="960"/>
      <c r="L82" s="960"/>
      <c r="M82" s="960"/>
      <c r="N82" s="960"/>
      <c r="O82" s="960"/>
      <c r="P82" s="961"/>
      <c r="Q82" s="962"/>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9"/>
      <c r="C83" s="960"/>
      <c r="D83" s="960"/>
      <c r="E83" s="960"/>
      <c r="F83" s="960"/>
      <c r="G83" s="960"/>
      <c r="H83" s="960"/>
      <c r="I83" s="960"/>
      <c r="J83" s="960"/>
      <c r="K83" s="960"/>
      <c r="L83" s="960"/>
      <c r="M83" s="960"/>
      <c r="N83" s="960"/>
      <c r="O83" s="960"/>
      <c r="P83" s="961"/>
      <c r="Q83" s="962"/>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9"/>
      <c r="C84" s="960"/>
      <c r="D84" s="960"/>
      <c r="E84" s="960"/>
      <c r="F84" s="960"/>
      <c r="G84" s="960"/>
      <c r="H84" s="960"/>
      <c r="I84" s="960"/>
      <c r="J84" s="960"/>
      <c r="K84" s="960"/>
      <c r="L84" s="960"/>
      <c r="M84" s="960"/>
      <c r="N84" s="960"/>
      <c r="O84" s="960"/>
      <c r="P84" s="961"/>
      <c r="Q84" s="962"/>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9"/>
      <c r="C85" s="960"/>
      <c r="D85" s="960"/>
      <c r="E85" s="960"/>
      <c r="F85" s="960"/>
      <c r="G85" s="960"/>
      <c r="H85" s="960"/>
      <c r="I85" s="960"/>
      <c r="J85" s="960"/>
      <c r="K85" s="960"/>
      <c r="L85" s="960"/>
      <c r="M85" s="960"/>
      <c r="N85" s="960"/>
      <c r="O85" s="960"/>
      <c r="P85" s="961"/>
      <c r="Q85" s="962"/>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9"/>
      <c r="C86" s="960"/>
      <c r="D86" s="960"/>
      <c r="E86" s="960"/>
      <c r="F86" s="960"/>
      <c r="G86" s="960"/>
      <c r="H86" s="960"/>
      <c r="I86" s="960"/>
      <c r="J86" s="960"/>
      <c r="K86" s="960"/>
      <c r="L86" s="960"/>
      <c r="M86" s="960"/>
      <c r="N86" s="960"/>
      <c r="O86" s="960"/>
      <c r="P86" s="961"/>
      <c r="Q86" s="962"/>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388</v>
      </c>
      <c r="B88" s="920" t="s">
        <v>418</v>
      </c>
      <c r="C88" s="921"/>
      <c r="D88" s="921"/>
      <c r="E88" s="921"/>
      <c r="F88" s="921"/>
      <c r="G88" s="921"/>
      <c r="H88" s="921"/>
      <c r="I88" s="921"/>
      <c r="J88" s="921"/>
      <c r="K88" s="921"/>
      <c r="L88" s="921"/>
      <c r="M88" s="921"/>
      <c r="N88" s="921"/>
      <c r="O88" s="921"/>
      <c r="P88" s="931"/>
      <c r="Q88" s="946"/>
      <c r="R88" s="947"/>
      <c r="S88" s="947"/>
      <c r="T88" s="947"/>
      <c r="U88" s="947"/>
      <c r="V88" s="947"/>
      <c r="W88" s="947"/>
      <c r="X88" s="947"/>
      <c r="Y88" s="947"/>
      <c r="Z88" s="947"/>
      <c r="AA88" s="947"/>
      <c r="AB88" s="947"/>
      <c r="AC88" s="947"/>
      <c r="AD88" s="947"/>
      <c r="AE88" s="947"/>
      <c r="AF88" s="948">
        <v>18219</v>
      </c>
      <c r="AG88" s="948"/>
      <c r="AH88" s="948"/>
      <c r="AI88" s="948"/>
      <c r="AJ88" s="948"/>
      <c r="AK88" s="947"/>
      <c r="AL88" s="947"/>
      <c r="AM88" s="947"/>
      <c r="AN88" s="947"/>
      <c r="AO88" s="947"/>
      <c r="AP88" s="942">
        <v>8658</v>
      </c>
      <c r="AQ88" s="936"/>
      <c r="AR88" s="936"/>
      <c r="AS88" s="936"/>
      <c r="AT88" s="943"/>
      <c r="AU88" s="942">
        <v>4104</v>
      </c>
      <c r="AV88" s="936"/>
      <c r="AW88" s="936"/>
      <c r="AX88" s="936"/>
      <c r="AY88" s="943"/>
      <c r="AZ88" s="944"/>
      <c r="BA88" s="944"/>
      <c r="BB88" s="944"/>
      <c r="BC88" s="944"/>
      <c r="BD88" s="945"/>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388</v>
      </c>
      <c r="BR102" s="920" t="s">
        <v>419</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16451</v>
      </c>
      <c r="CS102" s="936"/>
      <c r="CT102" s="936"/>
      <c r="CU102" s="936"/>
      <c r="CV102" s="937"/>
      <c r="CW102" s="935">
        <v>236</v>
      </c>
      <c r="CX102" s="936"/>
      <c r="CY102" s="936"/>
      <c r="CZ102" s="936"/>
      <c r="DA102" s="937"/>
      <c r="DB102" s="935" t="s">
        <v>527</v>
      </c>
      <c r="DC102" s="936"/>
      <c r="DD102" s="936"/>
      <c r="DE102" s="936"/>
      <c r="DF102" s="937"/>
      <c r="DG102" s="935" t="s">
        <v>527</v>
      </c>
      <c r="DH102" s="936"/>
      <c r="DI102" s="936"/>
      <c r="DJ102" s="936"/>
      <c r="DK102" s="937"/>
      <c r="DL102" s="935" t="s">
        <v>527</v>
      </c>
      <c r="DM102" s="936"/>
      <c r="DN102" s="936"/>
      <c r="DO102" s="936"/>
      <c r="DP102" s="937"/>
      <c r="DQ102" s="935" t="s">
        <v>527</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422</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423</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426</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427</v>
      </c>
      <c r="AB109" s="879"/>
      <c r="AC109" s="879"/>
      <c r="AD109" s="879"/>
      <c r="AE109" s="880"/>
      <c r="AF109" s="881" t="s">
        <v>428</v>
      </c>
      <c r="AG109" s="879"/>
      <c r="AH109" s="879"/>
      <c r="AI109" s="879"/>
      <c r="AJ109" s="880"/>
      <c r="AK109" s="881" t="s">
        <v>300</v>
      </c>
      <c r="AL109" s="879"/>
      <c r="AM109" s="879"/>
      <c r="AN109" s="879"/>
      <c r="AO109" s="880"/>
      <c r="AP109" s="881" t="s">
        <v>429</v>
      </c>
      <c r="AQ109" s="879"/>
      <c r="AR109" s="879"/>
      <c r="AS109" s="879"/>
      <c r="AT109" s="912"/>
      <c r="AU109" s="878" t="s">
        <v>426</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427</v>
      </c>
      <c r="BR109" s="879"/>
      <c r="BS109" s="879"/>
      <c r="BT109" s="879"/>
      <c r="BU109" s="880"/>
      <c r="BV109" s="881" t="s">
        <v>428</v>
      </c>
      <c r="BW109" s="879"/>
      <c r="BX109" s="879"/>
      <c r="BY109" s="879"/>
      <c r="BZ109" s="880"/>
      <c r="CA109" s="881" t="s">
        <v>300</v>
      </c>
      <c r="CB109" s="879"/>
      <c r="CC109" s="879"/>
      <c r="CD109" s="879"/>
      <c r="CE109" s="880"/>
      <c r="CF109" s="919" t="s">
        <v>429</v>
      </c>
      <c r="CG109" s="919"/>
      <c r="CH109" s="919"/>
      <c r="CI109" s="919"/>
      <c r="CJ109" s="919"/>
      <c r="CK109" s="881" t="s">
        <v>430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427</v>
      </c>
      <c r="DH109" s="879"/>
      <c r="DI109" s="879"/>
      <c r="DJ109" s="879"/>
      <c r="DK109" s="880"/>
      <c r="DL109" s="881" t="s">
        <v>428</v>
      </c>
      <c r="DM109" s="879"/>
      <c r="DN109" s="879"/>
      <c r="DO109" s="879"/>
      <c r="DP109" s="880"/>
      <c r="DQ109" s="881" t="s">
        <v>300</v>
      </c>
      <c r="DR109" s="879"/>
      <c r="DS109" s="879"/>
      <c r="DT109" s="879"/>
      <c r="DU109" s="880"/>
      <c r="DV109" s="881" t="s">
        <v>429</v>
      </c>
      <c r="DW109" s="879"/>
      <c r="DX109" s="879"/>
      <c r="DY109" s="879"/>
      <c r="DZ109" s="912"/>
    </row>
    <row r="110" spans="1:131" s="216" customFormat="1" ht="26.25" customHeight="1" x14ac:dyDescent="0.2">
      <c r="A110" s="790" t="s">
        <v>431</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14498821</v>
      </c>
      <c r="AB110" s="872"/>
      <c r="AC110" s="872"/>
      <c r="AD110" s="872"/>
      <c r="AE110" s="873"/>
      <c r="AF110" s="874">
        <v>15660783</v>
      </c>
      <c r="AG110" s="872"/>
      <c r="AH110" s="872"/>
      <c r="AI110" s="872"/>
      <c r="AJ110" s="873"/>
      <c r="AK110" s="874">
        <v>16955758</v>
      </c>
      <c r="AL110" s="872"/>
      <c r="AM110" s="872"/>
      <c r="AN110" s="872"/>
      <c r="AO110" s="873"/>
      <c r="AP110" s="875">
        <v>15.1</v>
      </c>
      <c r="AQ110" s="876"/>
      <c r="AR110" s="876"/>
      <c r="AS110" s="876"/>
      <c r="AT110" s="877"/>
      <c r="AU110" s="913" t="s">
        <v>72</v>
      </c>
      <c r="AV110" s="914"/>
      <c r="AW110" s="914"/>
      <c r="AX110" s="914"/>
      <c r="AY110" s="914"/>
      <c r="AZ110" s="843" t="s">
        <v>432</v>
      </c>
      <c r="BA110" s="791"/>
      <c r="BB110" s="791"/>
      <c r="BC110" s="791"/>
      <c r="BD110" s="791"/>
      <c r="BE110" s="791"/>
      <c r="BF110" s="791"/>
      <c r="BG110" s="791"/>
      <c r="BH110" s="791"/>
      <c r="BI110" s="791"/>
      <c r="BJ110" s="791"/>
      <c r="BK110" s="791"/>
      <c r="BL110" s="791"/>
      <c r="BM110" s="791"/>
      <c r="BN110" s="791"/>
      <c r="BO110" s="791"/>
      <c r="BP110" s="792"/>
      <c r="BQ110" s="844">
        <v>188424101</v>
      </c>
      <c r="BR110" s="825"/>
      <c r="BS110" s="825"/>
      <c r="BT110" s="825"/>
      <c r="BU110" s="825"/>
      <c r="BV110" s="825">
        <v>188583916</v>
      </c>
      <c r="BW110" s="825"/>
      <c r="BX110" s="825"/>
      <c r="BY110" s="825"/>
      <c r="BZ110" s="825"/>
      <c r="CA110" s="825">
        <v>186620639</v>
      </c>
      <c r="CB110" s="825"/>
      <c r="CC110" s="825"/>
      <c r="CD110" s="825"/>
      <c r="CE110" s="825"/>
      <c r="CF110" s="849">
        <v>165.7</v>
      </c>
      <c r="CG110" s="850"/>
      <c r="CH110" s="850"/>
      <c r="CI110" s="850"/>
      <c r="CJ110" s="850"/>
      <c r="CK110" s="909" t="s">
        <v>433</v>
      </c>
      <c r="CL110" s="802"/>
      <c r="CM110" s="843" t="s">
        <v>434</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385</v>
      </c>
      <c r="DH110" s="825"/>
      <c r="DI110" s="825"/>
      <c r="DJ110" s="825"/>
      <c r="DK110" s="825"/>
      <c r="DL110" s="825" t="s">
        <v>385</v>
      </c>
      <c r="DM110" s="825"/>
      <c r="DN110" s="825"/>
      <c r="DO110" s="825"/>
      <c r="DP110" s="825"/>
      <c r="DQ110" s="825" t="s">
        <v>385</v>
      </c>
      <c r="DR110" s="825"/>
      <c r="DS110" s="825"/>
      <c r="DT110" s="825"/>
      <c r="DU110" s="825"/>
      <c r="DV110" s="826" t="s">
        <v>385</v>
      </c>
      <c r="DW110" s="826"/>
      <c r="DX110" s="826"/>
      <c r="DY110" s="826"/>
      <c r="DZ110" s="827"/>
    </row>
    <row r="111" spans="1:131" s="216" customFormat="1" ht="26.25" customHeight="1" x14ac:dyDescent="0.2">
      <c r="A111" s="757" t="s">
        <v>435</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v>45014</v>
      </c>
      <c r="AB111" s="902"/>
      <c r="AC111" s="902"/>
      <c r="AD111" s="902"/>
      <c r="AE111" s="903"/>
      <c r="AF111" s="904">
        <v>39476</v>
      </c>
      <c r="AG111" s="902"/>
      <c r="AH111" s="902"/>
      <c r="AI111" s="902"/>
      <c r="AJ111" s="903"/>
      <c r="AK111" s="904">
        <v>28458</v>
      </c>
      <c r="AL111" s="902"/>
      <c r="AM111" s="902"/>
      <c r="AN111" s="902"/>
      <c r="AO111" s="903"/>
      <c r="AP111" s="905">
        <v>0</v>
      </c>
      <c r="AQ111" s="906"/>
      <c r="AR111" s="906"/>
      <c r="AS111" s="906"/>
      <c r="AT111" s="907"/>
      <c r="AU111" s="915"/>
      <c r="AV111" s="916"/>
      <c r="AW111" s="916"/>
      <c r="AX111" s="916"/>
      <c r="AY111" s="916"/>
      <c r="AZ111" s="798" t="s">
        <v>436</v>
      </c>
      <c r="BA111" s="735"/>
      <c r="BB111" s="735"/>
      <c r="BC111" s="735"/>
      <c r="BD111" s="735"/>
      <c r="BE111" s="735"/>
      <c r="BF111" s="735"/>
      <c r="BG111" s="735"/>
      <c r="BH111" s="735"/>
      <c r="BI111" s="735"/>
      <c r="BJ111" s="735"/>
      <c r="BK111" s="735"/>
      <c r="BL111" s="735"/>
      <c r="BM111" s="735"/>
      <c r="BN111" s="735"/>
      <c r="BO111" s="735"/>
      <c r="BP111" s="736"/>
      <c r="BQ111" s="799">
        <v>909442</v>
      </c>
      <c r="BR111" s="800"/>
      <c r="BS111" s="800"/>
      <c r="BT111" s="800"/>
      <c r="BU111" s="800"/>
      <c r="BV111" s="800">
        <v>1043877</v>
      </c>
      <c r="BW111" s="800"/>
      <c r="BX111" s="800"/>
      <c r="BY111" s="800"/>
      <c r="BZ111" s="800"/>
      <c r="CA111" s="800">
        <v>762373</v>
      </c>
      <c r="CB111" s="800"/>
      <c r="CC111" s="800"/>
      <c r="CD111" s="800"/>
      <c r="CE111" s="800"/>
      <c r="CF111" s="858">
        <v>0.7</v>
      </c>
      <c r="CG111" s="859"/>
      <c r="CH111" s="859"/>
      <c r="CI111" s="859"/>
      <c r="CJ111" s="859"/>
      <c r="CK111" s="910"/>
      <c r="CL111" s="804"/>
      <c r="CM111" s="798" t="s">
        <v>437</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385</v>
      </c>
      <c r="DH111" s="800"/>
      <c r="DI111" s="800"/>
      <c r="DJ111" s="800"/>
      <c r="DK111" s="800"/>
      <c r="DL111" s="800" t="s">
        <v>438</v>
      </c>
      <c r="DM111" s="800"/>
      <c r="DN111" s="800"/>
      <c r="DO111" s="800"/>
      <c r="DP111" s="800"/>
      <c r="DQ111" s="800" t="s">
        <v>439</v>
      </c>
      <c r="DR111" s="800"/>
      <c r="DS111" s="800"/>
      <c r="DT111" s="800"/>
      <c r="DU111" s="800"/>
      <c r="DV111" s="777" t="s">
        <v>385</v>
      </c>
      <c r="DW111" s="777"/>
      <c r="DX111" s="777"/>
      <c r="DY111" s="777"/>
      <c r="DZ111" s="778"/>
    </row>
    <row r="112" spans="1:131" s="216" customFormat="1" ht="26.25" customHeight="1" x14ac:dyDescent="0.2">
      <c r="A112" s="895" t="s">
        <v>440</v>
      </c>
      <c r="B112" s="896"/>
      <c r="C112" s="735" t="s">
        <v>441</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v>50000</v>
      </c>
      <c r="AB112" s="763"/>
      <c r="AC112" s="763"/>
      <c r="AD112" s="763"/>
      <c r="AE112" s="764"/>
      <c r="AF112" s="765">
        <v>33333</v>
      </c>
      <c r="AG112" s="763"/>
      <c r="AH112" s="763"/>
      <c r="AI112" s="763"/>
      <c r="AJ112" s="764"/>
      <c r="AK112" s="765">
        <v>16667</v>
      </c>
      <c r="AL112" s="763"/>
      <c r="AM112" s="763"/>
      <c r="AN112" s="763"/>
      <c r="AO112" s="764"/>
      <c r="AP112" s="807">
        <v>0</v>
      </c>
      <c r="AQ112" s="808"/>
      <c r="AR112" s="808"/>
      <c r="AS112" s="808"/>
      <c r="AT112" s="809"/>
      <c r="AU112" s="915"/>
      <c r="AV112" s="916"/>
      <c r="AW112" s="916"/>
      <c r="AX112" s="916"/>
      <c r="AY112" s="916"/>
      <c r="AZ112" s="798" t="s">
        <v>442</v>
      </c>
      <c r="BA112" s="735"/>
      <c r="BB112" s="735"/>
      <c r="BC112" s="735"/>
      <c r="BD112" s="735"/>
      <c r="BE112" s="735"/>
      <c r="BF112" s="735"/>
      <c r="BG112" s="735"/>
      <c r="BH112" s="735"/>
      <c r="BI112" s="735"/>
      <c r="BJ112" s="735"/>
      <c r="BK112" s="735"/>
      <c r="BL112" s="735"/>
      <c r="BM112" s="735"/>
      <c r="BN112" s="735"/>
      <c r="BO112" s="735"/>
      <c r="BP112" s="736"/>
      <c r="BQ112" s="799">
        <v>78151424</v>
      </c>
      <c r="BR112" s="800"/>
      <c r="BS112" s="800"/>
      <c r="BT112" s="800"/>
      <c r="BU112" s="800"/>
      <c r="BV112" s="800">
        <v>70930239</v>
      </c>
      <c r="BW112" s="800"/>
      <c r="BX112" s="800"/>
      <c r="BY112" s="800"/>
      <c r="BZ112" s="800"/>
      <c r="CA112" s="800">
        <v>64360777</v>
      </c>
      <c r="CB112" s="800"/>
      <c r="CC112" s="800"/>
      <c r="CD112" s="800"/>
      <c r="CE112" s="800"/>
      <c r="CF112" s="858">
        <v>57.1</v>
      </c>
      <c r="CG112" s="859"/>
      <c r="CH112" s="859"/>
      <c r="CI112" s="859"/>
      <c r="CJ112" s="859"/>
      <c r="CK112" s="910"/>
      <c r="CL112" s="804"/>
      <c r="CM112" s="798" t="s">
        <v>443</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385</v>
      </c>
      <c r="DH112" s="800"/>
      <c r="DI112" s="800"/>
      <c r="DJ112" s="800"/>
      <c r="DK112" s="800"/>
      <c r="DL112" s="800">
        <v>11008</v>
      </c>
      <c r="DM112" s="800"/>
      <c r="DN112" s="800"/>
      <c r="DO112" s="800"/>
      <c r="DP112" s="800"/>
      <c r="DQ112" s="800">
        <v>11008</v>
      </c>
      <c r="DR112" s="800"/>
      <c r="DS112" s="800"/>
      <c r="DT112" s="800"/>
      <c r="DU112" s="800"/>
      <c r="DV112" s="777">
        <v>0</v>
      </c>
      <c r="DW112" s="777"/>
      <c r="DX112" s="777"/>
      <c r="DY112" s="777"/>
      <c r="DZ112" s="778"/>
    </row>
    <row r="113" spans="1:130" s="216" customFormat="1" ht="26.25" customHeight="1" x14ac:dyDescent="0.2">
      <c r="A113" s="897"/>
      <c r="B113" s="898"/>
      <c r="C113" s="735" t="s">
        <v>444</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6294025</v>
      </c>
      <c r="AB113" s="902"/>
      <c r="AC113" s="902"/>
      <c r="AD113" s="902"/>
      <c r="AE113" s="903"/>
      <c r="AF113" s="904">
        <v>5845912</v>
      </c>
      <c r="AG113" s="902"/>
      <c r="AH113" s="902"/>
      <c r="AI113" s="902"/>
      <c r="AJ113" s="903"/>
      <c r="AK113" s="904">
        <v>5168678</v>
      </c>
      <c r="AL113" s="902"/>
      <c r="AM113" s="902"/>
      <c r="AN113" s="902"/>
      <c r="AO113" s="903"/>
      <c r="AP113" s="905">
        <v>4.5999999999999996</v>
      </c>
      <c r="AQ113" s="906"/>
      <c r="AR113" s="906"/>
      <c r="AS113" s="906"/>
      <c r="AT113" s="907"/>
      <c r="AU113" s="915"/>
      <c r="AV113" s="916"/>
      <c r="AW113" s="916"/>
      <c r="AX113" s="916"/>
      <c r="AY113" s="916"/>
      <c r="AZ113" s="798" t="s">
        <v>445</v>
      </c>
      <c r="BA113" s="735"/>
      <c r="BB113" s="735"/>
      <c r="BC113" s="735"/>
      <c r="BD113" s="735"/>
      <c r="BE113" s="735"/>
      <c r="BF113" s="735"/>
      <c r="BG113" s="735"/>
      <c r="BH113" s="735"/>
      <c r="BI113" s="735"/>
      <c r="BJ113" s="735"/>
      <c r="BK113" s="735"/>
      <c r="BL113" s="735"/>
      <c r="BM113" s="735"/>
      <c r="BN113" s="735"/>
      <c r="BO113" s="735"/>
      <c r="BP113" s="736"/>
      <c r="BQ113" s="799">
        <v>4164494</v>
      </c>
      <c r="BR113" s="800"/>
      <c r="BS113" s="800"/>
      <c r="BT113" s="800"/>
      <c r="BU113" s="800"/>
      <c r="BV113" s="800">
        <v>4061272</v>
      </c>
      <c r="BW113" s="800"/>
      <c r="BX113" s="800"/>
      <c r="BY113" s="800"/>
      <c r="BZ113" s="800"/>
      <c r="CA113" s="800">
        <v>4103979</v>
      </c>
      <c r="CB113" s="800"/>
      <c r="CC113" s="800"/>
      <c r="CD113" s="800"/>
      <c r="CE113" s="800"/>
      <c r="CF113" s="858">
        <v>3.6</v>
      </c>
      <c r="CG113" s="859"/>
      <c r="CH113" s="859"/>
      <c r="CI113" s="859"/>
      <c r="CJ113" s="859"/>
      <c r="CK113" s="910"/>
      <c r="CL113" s="804"/>
      <c r="CM113" s="798" t="s">
        <v>446</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439</v>
      </c>
      <c r="DH113" s="763"/>
      <c r="DI113" s="763"/>
      <c r="DJ113" s="763"/>
      <c r="DK113" s="764"/>
      <c r="DL113" s="765" t="s">
        <v>385</v>
      </c>
      <c r="DM113" s="763"/>
      <c r="DN113" s="763"/>
      <c r="DO113" s="763"/>
      <c r="DP113" s="764"/>
      <c r="DQ113" s="765" t="s">
        <v>439</v>
      </c>
      <c r="DR113" s="763"/>
      <c r="DS113" s="763"/>
      <c r="DT113" s="763"/>
      <c r="DU113" s="764"/>
      <c r="DV113" s="807" t="s">
        <v>385</v>
      </c>
      <c r="DW113" s="808"/>
      <c r="DX113" s="808"/>
      <c r="DY113" s="808"/>
      <c r="DZ113" s="809"/>
    </row>
    <row r="114" spans="1:130" s="216" customFormat="1" ht="26.25" customHeight="1" x14ac:dyDescent="0.2">
      <c r="A114" s="897"/>
      <c r="B114" s="898"/>
      <c r="C114" s="735" t="s">
        <v>447</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48871</v>
      </c>
      <c r="AB114" s="763"/>
      <c r="AC114" s="763"/>
      <c r="AD114" s="763"/>
      <c r="AE114" s="764"/>
      <c r="AF114" s="765">
        <v>115369</v>
      </c>
      <c r="AG114" s="763"/>
      <c r="AH114" s="763"/>
      <c r="AI114" s="763"/>
      <c r="AJ114" s="764"/>
      <c r="AK114" s="765">
        <v>193645</v>
      </c>
      <c r="AL114" s="763"/>
      <c r="AM114" s="763"/>
      <c r="AN114" s="763"/>
      <c r="AO114" s="764"/>
      <c r="AP114" s="807">
        <v>0.2</v>
      </c>
      <c r="AQ114" s="808"/>
      <c r="AR114" s="808"/>
      <c r="AS114" s="808"/>
      <c r="AT114" s="809"/>
      <c r="AU114" s="915"/>
      <c r="AV114" s="916"/>
      <c r="AW114" s="916"/>
      <c r="AX114" s="916"/>
      <c r="AY114" s="916"/>
      <c r="AZ114" s="798" t="s">
        <v>448</v>
      </c>
      <c r="BA114" s="735"/>
      <c r="BB114" s="735"/>
      <c r="BC114" s="735"/>
      <c r="BD114" s="735"/>
      <c r="BE114" s="735"/>
      <c r="BF114" s="735"/>
      <c r="BG114" s="735"/>
      <c r="BH114" s="735"/>
      <c r="BI114" s="735"/>
      <c r="BJ114" s="735"/>
      <c r="BK114" s="735"/>
      <c r="BL114" s="735"/>
      <c r="BM114" s="735"/>
      <c r="BN114" s="735"/>
      <c r="BO114" s="735"/>
      <c r="BP114" s="736"/>
      <c r="BQ114" s="799">
        <v>23832466</v>
      </c>
      <c r="BR114" s="800"/>
      <c r="BS114" s="800"/>
      <c r="BT114" s="800"/>
      <c r="BU114" s="800"/>
      <c r="BV114" s="800">
        <v>23471179</v>
      </c>
      <c r="BW114" s="800"/>
      <c r="BX114" s="800"/>
      <c r="BY114" s="800"/>
      <c r="BZ114" s="800"/>
      <c r="CA114" s="800">
        <v>23272990</v>
      </c>
      <c r="CB114" s="800"/>
      <c r="CC114" s="800"/>
      <c r="CD114" s="800"/>
      <c r="CE114" s="800"/>
      <c r="CF114" s="858">
        <v>20.7</v>
      </c>
      <c r="CG114" s="859"/>
      <c r="CH114" s="859"/>
      <c r="CI114" s="859"/>
      <c r="CJ114" s="859"/>
      <c r="CK114" s="910"/>
      <c r="CL114" s="804"/>
      <c r="CM114" s="798" t="s">
        <v>449</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438</v>
      </c>
      <c r="DH114" s="763"/>
      <c r="DI114" s="763"/>
      <c r="DJ114" s="763"/>
      <c r="DK114" s="764"/>
      <c r="DL114" s="765" t="s">
        <v>439</v>
      </c>
      <c r="DM114" s="763"/>
      <c r="DN114" s="763"/>
      <c r="DO114" s="763"/>
      <c r="DP114" s="764"/>
      <c r="DQ114" s="765" t="s">
        <v>385</v>
      </c>
      <c r="DR114" s="763"/>
      <c r="DS114" s="763"/>
      <c r="DT114" s="763"/>
      <c r="DU114" s="764"/>
      <c r="DV114" s="807" t="s">
        <v>439</v>
      </c>
      <c r="DW114" s="808"/>
      <c r="DX114" s="808"/>
      <c r="DY114" s="808"/>
      <c r="DZ114" s="809"/>
    </row>
    <row r="115" spans="1:130" s="216" customFormat="1" ht="26.25" customHeight="1" x14ac:dyDescent="0.2">
      <c r="A115" s="897"/>
      <c r="B115" s="898"/>
      <c r="C115" s="735" t="s">
        <v>450</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249628</v>
      </c>
      <c r="AB115" s="902"/>
      <c r="AC115" s="902"/>
      <c r="AD115" s="902"/>
      <c r="AE115" s="903"/>
      <c r="AF115" s="904">
        <v>208325</v>
      </c>
      <c r="AG115" s="902"/>
      <c r="AH115" s="902"/>
      <c r="AI115" s="902"/>
      <c r="AJ115" s="903"/>
      <c r="AK115" s="904">
        <v>196016</v>
      </c>
      <c r="AL115" s="902"/>
      <c r="AM115" s="902"/>
      <c r="AN115" s="902"/>
      <c r="AO115" s="903"/>
      <c r="AP115" s="905">
        <v>0.2</v>
      </c>
      <c r="AQ115" s="906"/>
      <c r="AR115" s="906"/>
      <c r="AS115" s="906"/>
      <c r="AT115" s="907"/>
      <c r="AU115" s="915"/>
      <c r="AV115" s="916"/>
      <c r="AW115" s="916"/>
      <c r="AX115" s="916"/>
      <c r="AY115" s="916"/>
      <c r="AZ115" s="798" t="s">
        <v>451</v>
      </c>
      <c r="BA115" s="735"/>
      <c r="BB115" s="735"/>
      <c r="BC115" s="735"/>
      <c r="BD115" s="735"/>
      <c r="BE115" s="735"/>
      <c r="BF115" s="735"/>
      <c r="BG115" s="735"/>
      <c r="BH115" s="735"/>
      <c r="BI115" s="735"/>
      <c r="BJ115" s="735"/>
      <c r="BK115" s="735"/>
      <c r="BL115" s="735"/>
      <c r="BM115" s="735"/>
      <c r="BN115" s="735"/>
      <c r="BO115" s="735"/>
      <c r="BP115" s="736"/>
      <c r="BQ115" s="799">
        <v>35057</v>
      </c>
      <c r="BR115" s="800"/>
      <c r="BS115" s="800"/>
      <c r="BT115" s="800"/>
      <c r="BU115" s="800"/>
      <c r="BV115" s="800">
        <v>39455</v>
      </c>
      <c r="BW115" s="800"/>
      <c r="BX115" s="800"/>
      <c r="BY115" s="800"/>
      <c r="BZ115" s="800"/>
      <c r="CA115" s="800">
        <v>29829</v>
      </c>
      <c r="CB115" s="800"/>
      <c r="CC115" s="800"/>
      <c r="CD115" s="800"/>
      <c r="CE115" s="800"/>
      <c r="CF115" s="858">
        <v>0</v>
      </c>
      <c r="CG115" s="859"/>
      <c r="CH115" s="859"/>
      <c r="CI115" s="859"/>
      <c r="CJ115" s="859"/>
      <c r="CK115" s="910"/>
      <c r="CL115" s="804"/>
      <c r="CM115" s="798" t="s">
        <v>452</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v>345507</v>
      </c>
      <c r="DH115" s="763"/>
      <c r="DI115" s="763"/>
      <c r="DJ115" s="763"/>
      <c r="DK115" s="764"/>
      <c r="DL115" s="765">
        <v>614451</v>
      </c>
      <c r="DM115" s="763"/>
      <c r="DN115" s="763"/>
      <c r="DO115" s="763"/>
      <c r="DP115" s="764"/>
      <c r="DQ115" s="765">
        <v>547111</v>
      </c>
      <c r="DR115" s="763"/>
      <c r="DS115" s="763"/>
      <c r="DT115" s="763"/>
      <c r="DU115" s="764"/>
      <c r="DV115" s="807">
        <v>0.5</v>
      </c>
      <c r="DW115" s="808"/>
      <c r="DX115" s="808"/>
      <c r="DY115" s="808"/>
      <c r="DZ115" s="809"/>
    </row>
    <row r="116" spans="1:130" s="216" customFormat="1" ht="26.25" customHeight="1" x14ac:dyDescent="0.2">
      <c r="A116" s="899"/>
      <c r="B116" s="900"/>
      <c r="C116" s="822" t="s">
        <v>453</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385</v>
      </c>
      <c r="AB116" s="763"/>
      <c r="AC116" s="763"/>
      <c r="AD116" s="763"/>
      <c r="AE116" s="764"/>
      <c r="AF116" s="765" t="s">
        <v>385</v>
      </c>
      <c r="AG116" s="763"/>
      <c r="AH116" s="763"/>
      <c r="AI116" s="763"/>
      <c r="AJ116" s="764"/>
      <c r="AK116" s="765" t="s">
        <v>385</v>
      </c>
      <c r="AL116" s="763"/>
      <c r="AM116" s="763"/>
      <c r="AN116" s="763"/>
      <c r="AO116" s="764"/>
      <c r="AP116" s="807" t="s">
        <v>385</v>
      </c>
      <c r="AQ116" s="808"/>
      <c r="AR116" s="808"/>
      <c r="AS116" s="808"/>
      <c r="AT116" s="809"/>
      <c r="AU116" s="915"/>
      <c r="AV116" s="916"/>
      <c r="AW116" s="916"/>
      <c r="AX116" s="916"/>
      <c r="AY116" s="916"/>
      <c r="AZ116" s="892" t="s">
        <v>454</v>
      </c>
      <c r="BA116" s="893"/>
      <c r="BB116" s="893"/>
      <c r="BC116" s="893"/>
      <c r="BD116" s="893"/>
      <c r="BE116" s="893"/>
      <c r="BF116" s="893"/>
      <c r="BG116" s="893"/>
      <c r="BH116" s="893"/>
      <c r="BI116" s="893"/>
      <c r="BJ116" s="893"/>
      <c r="BK116" s="893"/>
      <c r="BL116" s="893"/>
      <c r="BM116" s="893"/>
      <c r="BN116" s="893"/>
      <c r="BO116" s="893"/>
      <c r="BP116" s="894"/>
      <c r="BQ116" s="799" t="s">
        <v>438</v>
      </c>
      <c r="BR116" s="800"/>
      <c r="BS116" s="800"/>
      <c r="BT116" s="800"/>
      <c r="BU116" s="800"/>
      <c r="BV116" s="800" t="s">
        <v>385</v>
      </c>
      <c r="BW116" s="800"/>
      <c r="BX116" s="800"/>
      <c r="BY116" s="800"/>
      <c r="BZ116" s="800"/>
      <c r="CA116" s="800" t="s">
        <v>385</v>
      </c>
      <c r="CB116" s="800"/>
      <c r="CC116" s="800"/>
      <c r="CD116" s="800"/>
      <c r="CE116" s="800"/>
      <c r="CF116" s="858" t="s">
        <v>385</v>
      </c>
      <c r="CG116" s="859"/>
      <c r="CH116" s="859"/>
      <c r="CI116" s="859"/>
      <c r="CJ116" s="859"/>
      <c r="CK116" s="910"/>
      <c r="CL116" s="804"/>
      <c r="CM116" s="798" t="s">
        <v>455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439</v>
      </c>
      <c r="DH116" s="763"/>
      <c r="DI116" s="763"/>
      <c r="DJ116" s="763"/>
      <c r="DK116" s="764"/>
      <c r="DL116" s="765" t="s">
        <v>385</v>
      </c>
      <c r="DM116" s="763"/>
      <c r="DN116" s="763"/>
      <c r="DO116" s="763"/>
      <c r="DP116" s="764"/>
      <c r="DQ116" s="765" t="s">
        <v>439</v>
      </c>
      <c r="DR116" s="763"/>
      <c r="DS116" s="763"/>
      <c r="DT116" s="763"/>
      <c r="DU116" s="764"/>
      <c r="DV116" s="807" t="s">
        <v>438</v>
      </c>
      <c r="DW116" s="808"/>
      <c r="DX116" s="808"/>
      <c r="DY116" s="808"/>
      <c r="DZ116" s="809"/>
    </row>
    <row r="117" spans="1:130" s="216" customFormat="1" ht="26.25" customHeight="1" x14ac:dyDescent="0.2">
      <c r="A117" s="878" t="s">
        <v>184</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456</v>
      </c>
      <c r="Z117" s="880"/>
      <c r="AA117" s="885">
        <v>21186359</v>
      </c>
      <c r="AB117" s="886"/>
      <c r="AC117" s="886"/>
      <c r="AD117" s="886"/>
      <c r="AE117" s="887"/>
      <c r="AF117" s="888">
        <v>21903198</v>
      </c>
      <c r="AG117" s="886"/>
      <c r="AH117" s="886"/>
      <c r="AI117" s="886"/>
      <c r="AJ117" s="887"/>
      <c r="AK117" s="888">
        <v>22559222</v>
      </c>
      <c r="AL117" s="886"/>
      <c r="AM117" s="886"/>
      <c r="AN117" s="886"/>
      <c r="AO117" s="887"/>
      <c r="AP117" s="889"/>
      <c r="AQ117" s="890"/>
      <c r="AR117" s="890"/>
      <c r="AS117" s="890"/>
      <c r="AT117" s="891"/>
      <c r="AU117" s="915"/>
      <c r="AV117" s="916"/>
      <c r="AW117" s="916"/>
      <c r="AX117" s="916"/>
      <c r="AY117" s="916"/>
      <c r="AZ117" s="846" t="s">
        <v>457</v>
      </c>
      <c r="BA117" s="847"/>
      <c r="BB117" s="847"/>
      <c r="BC117" s="847"/>
      <c r="BD117" s="847"/>
      <c r="BE117" s="847"/>
      <c r="BF117" s="847"/>
      <c r="BG117" s="847"/>
      <c r="BH117" s="847"/>
      <c r="BI117" s="847"/>
      <c r="BJ117" s="847"/>
      <c r="BK117" s="847"/>
      <c r="BL117" s="847"/>
      <c r="BM117" s="847"/>
      <c r="BN117" s="847"/>
      <c r="BO117" s="847"/>
      <c r="BP117" s="848"/>
      <c r="BQ117" s="799" t="s">
        <v>385</v>
      </c>
      <c r="BR117" s="800"/>
      <c r="BS117" s="800"/>
      <c r="BT117" s="800"/>
      <c r="BU117" s="800"/>
      <c r="BV117" s="800" t="s">
        <v>438</v>
      </c>
      <c r="BW117" s="800"/>
      <c r="BX117" s="800"/>
      <c r="BY117" s="800"/>
      <c r="BZ117" s="800"/>
      <c r="CA117" s="800" t="s">
        <v>438</v>
      </c>
      <c r="CB117" s="800"/>
      <c r="CC117" s="800"/>
      <c r="CD117" s="800"/>
      <c r="CE117" s="800"/>
      <c r="CF117" s="858" t="s">
        <v>385</v>
      </c>
      <c r="CG117" s="859"/>
      <c r="CH117" s="859"/>
      <c r="CI117" s="859"/>
      <c r="CJ117" s="859"/>
      <c r="CK117" s="910"/>
      <c r="CL117" s="804"/>
      <c r="CM117" s="798" t="s">
        <v>458</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438</v>
      </c>
      <c r="DH117" s="763"/>
      <c r="DI117" s="763"/>
      <c r="DJ117" s="763"/>
      <c r="DK117" s="764"/>
      <c r="DL117" s="765" t="s">
        <v>385</v>
      </c>
      <c r="DM117" s="763"/>
      <c r="DN117" s="763"/>
      <c r="DO117" s="763"/>
      <c r="DP117" s="764"/>
      <c r="DQ117" s="765" t="s">
        <v>385</v>
      </c>
      <c r="DR117" s="763"/>
      <c r="DS117" s="763"/>
      <c r="DT117" s="763"/>
      <c r="DU117" s="764"/>
      <c r="DV117" s="807" t="s">
        <v>438</v>
      </c>
      <c r="DW117" s="808"/>
      <c r="DX117" s="808"/>
      <c r="DY117" s="808"/>
      <c r="DZ117" s="809"/>
    </row>
    <row r="118" spans="1:130" s="216" customFormat="1" ht="26.25" customHeight="1" x14ac:dyDescent="0.2">
      <c r="A118" s="878" t="s">
        <v>430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427</v>
      </c>
      <c r="AB118" s="879"/>
      <c r="AC118" s="879"/>
      <c r="AD118" s="879"/>
      <c r="AE118" s="880"/>
      <c r="AF118" s="881" t="s">
        <v>428</v>
      </c>
      <c r="AG118" s="879"/>
      <c r="AH118" s="879"/>
      <c r="AI118" s="879"/>
      <c r="AJ118" s="880"/>
      <c r="AK118" s="881" t="s">
        <v>300</v>
      </c>
      <c r="AL118" s="879"/>
      <c r="AM118" s="879"/>
      <c r="AN118" s="879"/>
      <c r="AO118" s="880"/>
      <c r="AP118" s="882" t="s">
        <v>429</v>
      </c>
      <c r="AQ118" s="883"/>
      <c r="AR118" s="883"/>
      <c r="AS118" s="883"/>
      <c r="AT118" s="884"/>
      <c r="AU118" s="915"/>
      <c r="AV118" s="916"/>
      <c r="AW118" s="916"/>
      <c r="AX118" s="916"/>
      <c r="AY118" s="916"/>
      <c r="AZ118" s="821" t="s">
        <v>459</v>
      </c>
      <c r="BA118" s="822"/>
      <c r="BB118" s="822"/>
      <c r="BC118" s="822"/>
      <c r="BD118" s="822"/>
      <c r="BE118" s="822"/>
      <c r="BF118" s="822"/>
      <c r="BG118" s="822"/>
      <c r="BH118" s="822"/>
      <c r="BI118" s="822"/>
      <c r="BJ118" s="822"/>
      <c r="BK118" s="822"/>
      <c r="BL118" s="822"/>
      <c r="BM118" s="822"/>
      <c r="BN118" s="822"/>
      <c r="BO118" s="822"/>
      <c r="BP118" s="823"/>
      <c r="BQ118" s="862" t="s">
        <v>385</v>
      </c>
      <c r="BR118" s="828"/>
      <c r="BS118" s="828"/>
      <c r="BT118" s="828"/>
      <c r="BU118" s="828"/>
      <c r="BV118" s="828" t="s">
        <v>385</v>
      </c>
      <c r="BW118" s="828"/>
      <c r="BX118" s="828"/>
      <c r="BY118" s="828"/>
      <c r="BZ118" s="828"/>
      <c r="CA118" s="828" t="s">
        <v>385</v>
      </c>
      <c r="CB118" s="828"/>
      <c r="CC118" s="828"/>
      <c r="CD118" s="828"/>
      <c r="CE118" s="828"/>
      <c r="CF118" s="858" t="s">
        <v>385</v>
      </c>
      <c r="CG118" s="859"/>
      <c r="CH118" s="859"/>
      <c r="CI118" s="859"/>
      <c r="CJ118" s="859"/>
      <c r="CK118" s="910"/>
      <c r="CL118" s="804"/>
      <c r="CM118" s="798" t="s">
        <v>460</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438</v>
      </c>
      <c r="DH118" s="763"/>
      <c r="DI118" s="763"/>
      <c r="DJ118" s="763"/>
      <c r="DK118" s="764"/>
      <c r="DL118" s="765" t="s">
        <v>385</v>
      </c>
      <c r="DM118" s="763"/>
      <c r="DN118" s="763"/>
      <c r="DO118" s="763"/>
      <c r="DP118" s="764"/>
      <c r="DQ118" s="765" t="s">
        <v>385</v>
      </c>
      <c r="DR118" s="763"/>
      <c r="DS118" s="763"/>
      <c r="DT118" s="763"/>
      <c r="DU118" s="764"/>
      <c r="DV118" s="807" t="s">
        <v>438</v>
      </c>
      <c r="DW118" s="808"/>
      <c r="DX118" s="808"/>
      <c r="DY118" s="808"/>
      <c r="DZ118" s="809"/>
    </row>
    <row r="119" spans="1:130" s="216" customFormat="1" ht="26.25" customHeight="1" x14ac:dyDescent="0.2">
      <c r="A119" s="801" t="s">
        <v>433</v>
      </c>
      <c r="B119" s="802"/>
      <c r="C119" s="843" t="s">
        <v>434</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385</v>
      </c>
      <c r="AB119" s="872"/>
      <c r="AC119" s="872"/>
      <c r="AD119" s="872"/>
      <c r="AE119" s="873"/>
      <c r="AF119" s="874" t="s">
        <v>385</v>
      </c>
      <c r="AG119" s="872"/>
      <c r="AH119" s="872"/>
      <c r="AI119" s="872"/>
      <c r="AJ119" s="873"/>
      <c r="AK119" s="874" t="s">
        <v>385</v>
      </c>
      <c r="AL119" s="872"/>
      <c r="AM119" s="872"/>
      <c r="AN119" s="872"/>
      <c r="AO119" s="873"/>
      <c r="AP119" s="875" t="s">
        <v>385</v>
      </c>
      <c r="AQ119" s="876"/>
      <c r="AR119" s="876"/>
      <c r="AS119" s="876"/>
      <c r="AT119" s="877"/>
      <c r="AU119" s="917"/>
      <c r="AV119" s="918"/>
      <c r="AW119" s="918"/>
      <c r="AX119" s="918"/>
      <c r="AY119" s="918"/>
      <c r="AZ119" s="237" t="s">
        <v>184</v>
      </c>
      <c r="BA119" s="237"/>
      <c r="BB119" s="237"/>
      <c r="BC119" s="237"/>
      <c r="BD119" s="237"/>
      <c r="BE119" s="237"/>
      <c r="BF119" s="237"/>
      <c r="BG119" s="237"/>
      <c r="BH119" s="237"/>
      <c r="BI119" s="237"/>
      <c r="BJ119" s="237"/>
      <c r="BK119" s="237"/>
      <c r="BL119" s="237"/>
      <c r="BM119" s="237"/>
      <c r="BN119" s="237"/>
      <c r="BO119" s="860" t="s">
        <v>461</v>
      </c>
      <c r="BP119" s="861"/>
      <c r="BQ119" s="862">
        <v>295516984</v>
      </c>
      <c r="BR119" s="828"/>
      <c r="BS119" s="828"/>
      <c r="BT119" s="828"/>
      <c r="BU119" s="828"/>
      <c r="BV119" s="828">
        <v>288129938</v>
      </c>
      <c r="BW119" s="828"/>
      <c r="BX119" s="828"/>
      <c r="BY119" s="828"/>
      <c r="BZ119" s="828"/>
      <c r="CA119" s="828">
        <v>279150587</v>
      </c>
      <c r="CB119" s="828"/>
      <c r="CC119" s="828"/>
      <c r="CD119" s="828"/>
      <c r="CE119" s="828"/>
      <c r="CF119" s="731"/>
      <c r="CG119" s="732"/>
      <c r="CH119" s="732"/>
      <c r="CI119" s="732"/>
      <c r="CJ119" s="817"/>
      <c r="CK119" s="911"/>
      <c r="CL119" s="806"/>
      <c r="CM119" s="821" t="s">
        <v>462</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563935</v>
      </c>
      <c r="DH119" s="747"/>
      <c r="DI119" s="747"/>
      <c r="DJ119" s="747"/>
      <c r="DK119" s="748"/>
      <c r="DL119" s="749">
        <v>418418</v>
      </c>
      <c r="DM119" s="747"/>
      <c r="DN119" s="747"/>
      <c r="DO119" s="747"/>
      <c r="DP119" s="748"/>
      <c r="DQ119" s="749">
        <v>204254</v>
      </c>
      <c r="DR119" s="747"/>
      <c r="DS119" s="747"/>
      <c r="DT119" s="747"/>
      <c r="DU119" s="748"/>
      <c r="DV119" s="831">
        <v>0.2</v>
      </c>
      <c r="DW119" s="832"/>
      <c r="DX119" s="832"/>
      <c r="DY119" s="832"/>
      <c r="DZ119" s="833"/>
    </row>
    <row r="120" spans="1:130" s="216" customFormat="1" ht="26.25" customHeight="1" x14ac:dyDescent="0.2">
      <c r="A120" s="803"/>
      <c r="B120" s="804"/>
      <c r="C120" s="798" t="s">
        <v>437</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438</v>
      </c>
      <c r="AB120" s="763"/>
      <c r="AC120" s="763"/>
      <c r="AD120" s="763"/>
      <c r="AE120" s="764"/>
      <c r="AF120" s="765" t="s">
        <v>385</v>
      </c>
      <c r="AG120" s="763"/>
      <c r="AH120" s="763"/>
      <c r="AI120" s="763"/>
      <c r="AJ120" s="764"/>
      <c r="AK120" s="765" t="s">
        <v>385</v>
      </c>
      <c r="AL120" s="763"/>
      <c r="AM120" s="763"/>
      <c r="AN120" s="763"/>
      <c r="AO120" s="764"/>
      <c r="AP120" s="807" t="s">
        <v>385</v>
      </c>
      <c r="AQ120" s="808"/>
      <c r="AR120" s="808"/>
      <c r="AS120" s="808"/>
      <c r="AT120" s="809"/>
      <c r="AU120" s="863" t="s">
        <v>463</v>
      </c>
      <c r="AV120" s="864"/>
      <c r="AW120" s="864"/>
      <c r="AX120" s="864"/>
      <c r="AY120" s="865"/>
      <c r="AZ120" s="843" t="s">
        <v>464</v>
      </c>
      <c r="BA120" s="791"/>
      <c r="BB120" s="791"/>
      <c r="BC120" s="791"/>
      <c r="BD120" s="791"/>
      <c r="BE120" s="791"/>
      <c r="BF120" s="791"/>
      <c r="BG120" s="791"/>
      <c r="BH120" s="791"/>
      <c r="BI120" s="791"/>
      <c r="BJ120" s="791"/>
      <c r="BK120" s="791"/>
      <c r="BL120" s="791"/>
      <c r="BM120" s="791"/>
      <c r="BN120" s="791"/>
      <c r="BO120" s="791"/>
      <c r="BP120" s="792"/>
      <c r="BQ120" s="844">
        <v>22284577</v>
      </c>
      <c r="BR120" s="825"/>
      <c r="BS120" s="825"/>
      <c r="BT120" s="825"/>
      <c r="BU120" s="825"/>
      <c r="BV120" s="825">
        <v>22608917</v>
      </c>
      <c r="BW120" s="825"/>
      <c r="BX120" s="825"/>
      <c r="BY120" s="825"/>
      <c r="BZ120" s="825"/>
      <c r="CA120" s="825">
        <v>28827600</v>
      </c>
      <c r="CB120" s="825"/>
      <c r="CC120" s="825"/>
      <c r="CD120" s="825"/>
      <c r="CE120" s="825"/>
      <c r="CF120" s="849">
        <v>25.6</v>
      </c>
      <c r="CG120" s="850"/>
      <c r="CH120" s="850"/>
      <c r="CI120" s="850"/>
      <c r="CJ120" s="850"/>
      <c r="CK120" s="851" t="s">
        <v>465</v>
      </c>
      <c r="CL120" s="835"/>
      <c r="CM120" s="835"/>
      <c r="CN120" s="835"/>
      <c r="CO120" s="836"/>
      <c r="CP120" s="855" t="s">
        <v>406</v>
      </c>
      <c r="CQ120" s="856"/>
      <c r="CR120" s="856"/>
      <c r="CS120" s="856"/>
      <c r="CT120" s="856"/>
      <c r="CU120" s="856"/>
      <c r="CV120" s="856"/>
      <c r="CW120" s="856"/>
      <c r="CX120" s="856"/>
      <c r="CY120" s="856"/>
      <c r="CZ120" s="856"/>
      <c r="DA120" s="856"/>
      <c r="DB120" s="856"/>
      <c r="DC120" s="856"/>
      <c r="DD120" s="856"/>
      <c r="DE120" s="856"/>
      <c r="DF120" s="857"/>
      <c r="DG120" s="844">
        <v>74030116</v>
      </c>
      <c r="DH120" s="825"/>
      <c r="DI120" s="825"/>
      <c r="DJ120" s="825"/>
      <c r="DK120" s="825"/>
      <c r="DL120" s="825">
        <v>67193450</v>
      </c>
      <c r="DM120" s="825"/>
      <c r="DN120" s="825"/>
      <c r="DO120" s="825"/>
      <c r="DP120" s="825"/>
      <c r="DQ120" s="825">
        <v>61247126</v>
      </c>
      <c r="DR120" s="825"/>
      <c r="DS120" s="825"/>
      <c r="DT120" s="825"/>
      <c r="DU120" s="825"/>
      <c r="DV120" s="826">
        <v>54.4</v>
      </c>
      <c r="DW120" s="826"/>
      <c r="DX120" s="826"/>
      <c r="DY120" s="826"/>
      <c r="DZ120" s="827"/>
    </row>
    <row r="121" spans="1:130" s="216" customFormat="1" ht="26.25" customHeight="1" x14ac:dyDescent="0.2">
      <c r="A121" s="803"/>
      <c r="B121" s="804"/>
      <c r="C121" s="846" t="s">
        <v>466</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385</v>
      </c>
      <c r="AB121" s="763"/>
      <c r="AC121" s="763"/>
      <c r="AD121" s="763"/>
      <c r="AE121" s="764"/>
      <c r="AF121" s="765" t="s">
        <v>385</v>
      </c>
      <c r="AG121" s="763"/>
      <c r="AH121" s="763"/>
      <c r="AI121" s="763"/>
      <c r="AJ121" s="764"/>
      <c r="AK121" s="765" t="s">
        <v>438</v>
      </c>
      <c r="AL121" s="763"/>
      <c r="AM121" s="763"/>
      <c r="AN121" s="763"/>
      <c r="AO121" s="764"/>
      <c r="AP121" s="807" t="s">
        <v>385</v>
      </c>
      <c r="AQ121" s="808"/>
      <c r="AR121" s="808"/>
      <c r="AS121" s="808"/>
      <c r="AT121" s="809"/>
      <c r="AU121" s="866"/>
      <c r="AV121" s="867"/>
      <c r="AW121" s="867"/>
      <c r="AX121" s="867"/>
      <c r="AY121" s="868"/>
      <c r="AZ121" s="798" t="s">
        <v>467</v>
      </c>
      <c r="BA121" s="735"/>
      <c r="BB121" s="735"/>
      <c r="BC121" s="735"/>
      <c r="BD121" s="735"/>
      <c r="BE121" s="735"/>
      <c r="BF121" s="735"/>
      <c r="BG121" s="735"/>
      <c r="BH121" s="735"/>
      <c r="BI121" s="735"/>
      <c r="BJ121" s="735"/>
      <c r="BK121" s="735"/>
      <c r="BL121" s="735"/>
      <c r="BM121" s="735"/>
      <c r="BN121" s="735"/>
      <c r="BO121" s="735"/>
      <c r="BP121" s="736"/>
      <c r="BQ121" s="799">
        <v>75125921</v>
      </c>
      <c r="BR121" s="800"/>
      <c r="BS121" s="800"/>
      <c r="BT121" s="800"/>
      <c r="BU121" s="800"/>
      <c r="BV121" s="800">
        <v>66936581</v>
      </c>
      <c r="BW121" s="800"/>
      <c r="BX121" s="800"/>
      <c r="BY121" s="800"/>
      <c r="BZ121" s="800"/>
      <c r="CA121" s="800">
        <v>63661086</v>
      </c>
      <c r="CB121" s="800"/>
      <c r="CC121" s="800"/>
      <c r="CD121" s="800"/>
      <c r="CE121" s="800"/>
      <c r="CF121" s="858">
        <v>56.5</v>
      </c>
      <c r="CG121" s="859"/>
      <c r="CH121" s="859"/>
      <c r="CI121" s="859"/>
      <c r="CJ121" s="859"/>
      <c r="CK121" s="852"/>
      <c r="CL121" s="838"/>
      <c r="CM121" s="838"/>
      <c r="CN121" s="838"/>
      <c r="CO121" s="839"/>
      <c r="CP121" s="818" t="s">
        <v>468</v>
      </c>
      <c r="CQ121" s="819"/>
      <c r="CR121" s="819"/>
      <c r="CS121" s="819"/>
      <c r="CT121" s="819"/>
      <c r="CU121" s="819"/>
      <c r="CV121" s="819"/>
      <c r="CW121" s="819"/>
      <c r="CX121" s="819"/>
      <c r="CY121" s="819"/>
      <c r="CZ121" s="819"/>
      <c r="DA121" s="819"/>
      <c r="DB121" s="819"/>
      <c r="DC121" s="819"/>
      <c r="DD121" s="819"/>
      <c r="DE121" s="819"/>
      <c r="DF121" s="820"/>
      <c r="DG121" s="799">
        <v>3612996</v>
      </c>
      <c r="DH121" s="800"/>
      <c r="DI121" s="800"/>
      <c r="DJ121" s="800"/>
      <c r="DK121" s="800"/>
      <c r="DL121" s="800">
        <v>3298962</v>
      </c>
      <c r="DM121" s="800"/>
      <c r="DN121" s="800"/>
      <c r="DO121" s="800"/>
      <c r="DP121" s="800"/>
      <c r="DQ121" s="800">
        <v>2722951</v>
      </c>
      <c r="DR121" s="800"/>
      <c r="DS121" s="800"/>
      <c r="DT121" s="800"/>
      <c r="DU121" s="800"/>
      <c r="DV121" s="777">
        <v>2.4</v>
      </c>
      <c r="DW121" s="777"/>
      <c r="DX121" s="777"/>
      <c r="DY121" s="777"/>
      <c r="DZ121" s="778"/>
    </row>
    <row r="122" spans="1:130" s="216" customFormat="1" ht="26.25" customHeight="1" x14ac:dyDescent="0.2">
      <c r="A122" s="803"/>
      <c r="B122" s="804"/>
      <c r="C122" s="798" t="s">
        <v>449</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385</v>
      </c>
      <c r="AB122" s="763"/>
      <c r="AC122" s="763"/>
      <c r="AD122" s="763"/>
      <c r="AE122" s="764"/>
      <c r="AF122" s="765" t="s">
        <v>385</v>
      </c>
      <c r="AG122" s="763"/>
      <c r="AH122" s="763"/>
      <c r="AI122" s="763"/>
      <c r="AJ122" s="764"/>
      <c r="AK122" s="765" t="s">
        <v>385</v>
      </c>
      <c r="AL122" s="763"/>
      <c r="AM122" s="763"/>
      <c r="AN122" s="763"/>
      <c r="AO122" s="764"/>
      <c r="AP122" s="807" t="s">
        <v>385</v>
      </c>
      <c r="AQ122" s="808"/>
      <c r="AR122" s="808"/>
      <c r="AS122" s="808"/>
      <c r="AT122" s="809"/>
      <c r="AU122" s="866"/>
      <c r="AV122" s="867"/>
      <c r="AW122" s="867"/>
      <c r="AX122" s="867"/>
      <c r="AY122" s="868"/>
      <c r="AZ122" s="821" t="s">
        <v>469</v>
      </c>
      <c r="BA122" s="822"/>
      <c r="BB122" s="822"/>
      <c r="BC122" s="822"/>
      <c r="BD122" s="822"/>
      <c r="BE122" s="822"/>
      <c r="BF122" s="822"/>
      <c r="BG122" s="822"/>
      <c r="BH122" s="822"/>
      <c r="BI122" s="822"/>
      <c r="BJ122" s="822"/>
      <c r="BK122" s="822"/>
      <c r="BL122" s="822"/>
      <c r="BM122" s="822"/>
      <c r="BN122" s="822"/>
      <c r="BO122" s="822"/>
      <c r="BP122" s="823"/>
      <c r="BQ122" s="862">
        <v>173243153</v>
      </c>
      <c r="BR122" s="828"/>
      <c r="BS122" s="828"/>
      <c r="BT122" s="828"/>
      <c r="BU122" s="828"/>
      <c r="BV122" s="828">
        <v>172708862</v>
      </c>
      <c r="BW122" s="828"/>
      <c r="BX122" s="828"/>
      <c r="BY122" s="828"/>
      <c r="BZ122" s="828"/>
      <c r="CA122" s="828">
        <v>169201421</v>
      </c>
      <c r="CB122" s="828"/>
      <c r="CC122" s="828"/>
      <c r="CD122" s="828"/>
      <c r="CE122" s="828"/>
      <c r="CF122" s="829">
        <v>150.19999999999999</v>
      </c>
      <c r="CG122" s="830"/>
      <c r="CH122" s="830"/>
      <c r="CI122" s="830"/>
      <c r="CJ122" s="830"/>
      <c r="CK122" s="852"/>
      <c r="CL122" s="838"/>
      <c r="CM122" s="838"/>
      <c r="CN122" s="838"/>
      <c r="CO122" s="839"/>
      <c r="CP122" s="818" t="s">
        <v>403</v>
      </c>
      <c r="CQ122" s="819"/>
      <c r="CR122" s="819"/>
      <c r="CS122" s="819"/>
      <c r="CT122" s="819"/>
      <c r="CU122" s="819"/>
      <c r="CV122" s="819"/>
      <c r="CW122" s="819"/>
      <c r="CX122" s="819"/>
      <c r="CY122" s="819"/>
      <c r="CZ122" s="819"/>
      <c r="DA122" s="819"/>
      <c r="DB122" s="819"/>
      <c r="DC122" s="819"/>
      <c r="DD122" s="819"/>
      <c r="DE122" s="819"/>
      <c r="DF122" s="820"/>
      <c r="DG122" s="799">
        <v>508312</v>
      </c>
      <c r="DH122" s="800"/>
      <c r="DI122" s="800"/>
      <c r="DJ122" s="800"/>
      <c r="DK122" s="800"/>
      <c r="DL122" s="800">
        <v>437827</v>
      </c>
      <c r="DM122" s="800"/>
      <c r="DN122" s="800"/>
      <c r="DO122" s="800"/>
      <c r="DP122" s="800"/>
      <c r="DQ122" s="800">
        <v>390700</v>
      </c>
      <c r="DR122" s="800"/>
      <c r="DS122" s="800"/>
      <c r="DT122" s="800"/>
      <c r="DU122" s="800"/>
      <c r="DV122" s="777">
        <v>0.3</v>
      </c>
      <c r="DW122" s="777"/>
      <c r="DX122" s="777"/>
      <c r="DY122" s="777"/>
      <c r="DZ122" s="778"/>
    </row>
    <row r="123" spans="1:130" s="216" customFormat="1" ht="26.25" customHeight="1" x14ac:dyDescent="0.2">
      <c r="A123" s="803"/>
      <c r="B123" s="804"/>
      <c r="C123" s="798" t="s">
        <v>455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385</v>
      </c>
      <c r="AB123" s="763"/>
      <c r="AC123" s="763"/>
      <c r="AD123" s="763"/>
      <c r="AE123" s="764"/>
      <c r="AF123" s="765" t="s">
        <v>385</v>
      </c>
      <c r="AG123" s="763"/>
      <c r="AH123" s="763"/>
      <c r="AI123" s="763"/>
      <c r="AJ123" s="764"/>
      <c r="AK123" s="765" t="s">
        <v>385</v>
      </c>
      <c r="AL123" s="763"/>
      <c r="AM123" s="763"/>
      <c r="AN123" s="763"/>
      <c r="AO123" s="764"/>
      <c r="AP123" s="807" t="s">
        <v>385</v>
      </c>
      <c r="AQ123" s="808"/>
      <c r="AR123" s="808"/>
      <c r="AS123" s="808"/>
      <c r="AT123" s="809"/>
      <c r="AU123" s="869"/>
      <c r="AV123" s="870"/>
      <c r="AW123" s="870"/>
      <c r="AX123" s="870"/>
      <c r="AY123" s="870"/>
      <c r="AZ123" s="237" t="s">
        <v>184</v>
      </c>
      <c r="BA123" s="237"/>
      <c r="BB123" s="237"/>
      <c r="BC123" s="237"/>
      <c r="BD123" s="237"/>
      <c r="BE123" s="237"/>
      <c r="BF123" s="237"/>
      <c r="BG123" s="237"/>
      <c r="BH123" s="237"/>
      <c r="BI123" s="237"/>
      <c r="BJ123" s="237"/>
      <c r="BK123" s="237"/>
      <c r="BL123" s="237"/>
      <c r="BM123" s="237"/>
      <c r="BN123" s="237"/>
      <c r="BO123" s="860" t="s">
        <v>470</v>
      </c>
      <c r="BP123" s="861"/>
      <c r="BQ123" s="815">
        <v>270653651</v>
      </c>
      <c r="BR123" s="816"/>
      <c r="BS123" s="816"/>
      <c r="BT123" s="816"/>
      <c r="BU123" s="816"/>
      <c r="BV123" s="816">
        <v>262254360</v>
      </c>
      <c r="BW123" s="816"/>
      <c r="BX123" s="816"/>
      <c r="BY123" s="816"/>
      <c r="BZ123" s="816"/>
      <c r="CA123" s="816">
        <v>261690107</v>
      </c>
      <c r="CB123" s="816"/>
      <c r="CC123" s="816"/>
      <c r="CD123" s="816"/>
      <c r="CE123" s="816"/>
      <c r="CF123" s="731"/>
      <c r="CG123" s="732"/>
      <c r="CH123" s="732"/>
      <c r="CI123" s="732"/>
      <c r="CJ123" s="817"/>
      <c r="CK123" s="852"/>
      <c r="CL123" s="838"/>
      <c r="CM123" s="838"/>
      <c r="CN123" s="838"/>
      <c r="CO123" s="839"/>
      <c r="CP123" s="818" t="s">
        <v>401</v>
      </c>
      <c r="CQ123" s="819"/>
      <c r="CR123" s="819"/>
      <c r="CS123" s="819"/>
      <c r="CT123" s="819"/>
      <c r="CU123" s="819"/>
      <c r="CV123" s="819"/>
      <c r="CW123" s="819"/>
      <c r="CX123" s="819"/>
      <c r="CY123" s="819"/>
      <c r="CZ123" s="819"/>
      <c r="DA123" s="819"/>
      <c r="DB123" s="819"/>
      <c r="DC123" s="819"/>
      <c r="DD123" s="819"/>
      <c r="DE123" s="819"/>
      <c r="DF123" s="820"/>
      <c r="DG123" s="762" t="s">
        <v>385</v>
      </c>
      <c r="DH123" s="763"/>
      <c r="DI123" s="763"/>
      <c r="DJ123" s="763"/>
      <c r="DK123" s="764"/>
      <c r="DL123" s="765" t="s">
        <v>385</v>
      </c>
      <c r="DM123" s="763"/>
      <c r="DN123" s="763"/>
      <c r="DO123" s="763"/>
      <c r="DP123" s="764"/>
      <c r="DQ123" s="765" t="s">
        <v>385</v>
      </c>
      <c r="DR123" s="763"/>
      <c r="DS123" s="763"/>
      <c r="DT123" s="763"/>
      <c r="DU123" s="764"/>
      <c r="DV123" s="807" t="s">
        <v>385</v>
      </c>
      <c r="DW123" s="808"/>
      <c r="DX123" s="808"/>
      <c r="DY123" s="808"/>
      <c r="DZ123" s="809"/>
    </row>
    <row r="124" spans="1:130" s="216" customFormat="1" ht="26.25" customHeight="1" thickBot="1" x14ac:dyDescent="0.25">
      <c r="A124" s="803"/>
      <c r="B124" s="804"/>
      <c r="C124" s="798" t="s">
        <v>458</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385</v>
      </c>
      <c r="AB124" s="763"/>
      <c r="AC124" s="763"/>
      <c r="AD124" s="763"/>
      <c r="AE124" s="764"/>
      <c r="AF124" s="765" t="s">
        <v>385</v>
      </c>
      <c r="AG124" s="763"/>
      <c r="AH124" s="763"/>
      <c r="AI124" s="763"/>
      <c r="AJ124" s="764"/>
      <c r="AK124" s="765" t="s">
        <v>385</v>
      </c>
      <c r="AL124" s="763"/>
      <c r="AM124" s="763"/>
      <c r="AN124" s="763"/>
      <c r="AO124" s="764"/>
      <c r="AP124" s="807" t="s">
        <v>385</v>
      </c>
      <c r="AQ124" s="808"/>
      <c r="AR124" s="808"/>
      <c r="AS124" s="808"/>
      <c r="AT124" s="809"/>
      <c r="AU124" s="810" t="s">
        <v>471</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24.1</v>
      </c>
      <c r="BR124" s="814"/>
      <c r="BS124" s="814"/>
      <c r="BT124" s="814"/>
      <c r="BU124" s="814"/>
      <c r="BV124" s="814">
        <v>24.3</v>
      </c>
      <c r="BW124" s="814"/>
      <c r="BX124" s="814"/>
      <c r="BY124" s="814"/>
      <c r="BZ124" s="814"/>
      <c r="CA124" s="814">
        <v>15.5</v>
      </c>
      <c r="CB124" s="814"/>
      <c r="CC124" s="814"/>
      <c r="CD124" s="814"/>
      <c r="CE124" s="814"/>
      <c r="CF124" s="709"/>
      <c r="CG124" s="710"/>
      <c r="CH124" s="710"/>
      <c r="CI124" s="710"/>
      <c r="CJ124" s="845"/>
      <c r="CK124" s="853"/>
      <c r="CL124" s="853"/>
      <c r="CM124" s="853"/>
      <c r="CN124" s="853"/>
      <c r="CO124" s="854"/>
      <c r="CP124" s="818" t="s">
        <v>472</v>
      </c>
      <c r="CQ124" s="819"/>
      <c r="CR124" s="819"/>
      <c r="CS124" s="819"/>
      <c r="CT124" s="819"/>
      <c r="CU124" s="819"/>
      <c r="CV124" s="819"/>
      <c r="CW124" s="819"/>
      <c r="CX124" s="819"/>
      <c r="CY124" s="819"/>
      <c r="CZ124" s="819"/>
      <c r="DA124" s="819"/>
      <c r="DB124" s="819"/>
      <c r="DC124" s="819"/>
      <c r="DD124" s="819"/>
      <c r="DE124" s="819"/>
      <c r="DF124" s="820"/>
      <c r="DG124" s="746" t="s">
        <v>385</v>
      </c>
      <c r="DH124" s="747"/>
      <c r="DI124" s="747"/>
      <c r="DJ124" s="747"/>
      <c r="DK124" s="748"/>
      <c r="DL124" s="749" t="s">
        <v>385</v>
      </c>
      <c r="DM124" s="747"/>
      <c r="DN124" s="747"/>
      <c r="DO124" s="747"/>
      <c r="DP124" s="748"/>
      <c r="DQ124" s="749" t="s">
        <v>179</v>
      </c>
      <c r="DR124" s="747"/>
      <c r="DS124" s="747"/>
      <c r="DT124" s="747"/>
      <c r="DU124" s="748"/>
      <c r="DV124" s="831" t="s">
        <v>385</v>
      </c>
      <c r="DW124" s="832"/>
      <c r="DX124" s="832"/>
      <c r="DY124" s="832"/>
      <c r="DZ124" s="833"/>
    </row>
    <row r="125" spans="1:130" s="216" customFormat="1" ht="26.25" customHeight="1" x14ac:dyDescent="0.2">
      <c r="A125" s="803"/>
      <c r="B125" s="804"/>
      <c r="C125" s="798" t="s">
        <v>460</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385</v>
      </c>
      <c r="AB125" s="763"/>
      <c r="AC125" s="763"/>
      <c r="AD125" s="763"/>
      <c r="AE125" s="764"/>
      <c r="AF125" s="765" t="s">
        <v>385</v>
      </c>
      <c r="AG125" s="763"/>
      <c r="AH125" s="763"/>
      <c r="AI125" s="763"/>
      <c r="AJ125" s="764"/>
      <c r="AK125" s="765" t="s">
        <v>385</v>
      </c>
      <c r="AL125" s="763"/>
      <c r="AM125" s="763"/>
      <c r="AN125" s="763"/>
      <c r="AO125" s="764"/>
      <c r="AP125" s="807" t="s">
        <v>385</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473</v>
      </c>
      <c r="CL125" s="835"/>
      <c r="CM125" s="835"/>
      <c r="CN125" s="835"/>
      <c r="CO125" s="836"/>
      <c r="CP125" s="843" t="s">
        <v>474</v>
      </c>
      <c r="CQ125" s="791"/>
      <c r="CR125" s="791"/>
      <c r="CS125" s="791"/>
      <c r="CT125" s="791"/>
      <c r="CU125" s="791"/>
      <c r="CV125" s="791"/>
      <c r="CW125" s="791"/>
      <c r="CX125" s="791"/>
      <c r="CY125" s="791"/>
      <c r="CZ125" s="791"/>
      <c r="DA125" s="791"/>
      <c r="DB125" s="791"/>
      <c r="DC125" s="791"/>
      <c r="DD125" s="791"/>
      <c r="DE125" s="791"/>
      <c r="DF125" s="792"/>
      <c r="DG125" s="844" t="s">
        <v>179</v>
      </c>
      <c r="DH125" s="825"/>
      <c r="DI125" s="825"/>
      <c r="DJ125" s="825"/>
      <c r="DK125" s="825"/>
      <c r="DL125" s="825" t="s">
        <v>179</v>
      </c>
      <c r="DM125" s="825"/>
      <c r="DN125" s="825"/>
      <c r="DO125" s="825"/>
      <c r="DP125" s="825"/>
      <c r="DQ125" s="825" t="s">
        <v>385</v>
      </c>
      <c r="DR125" s="825"/>
      <c r="DS125" s="825"/>
      <c r="DT125" s="825"/>
      <c r="DU125" s="825"/>
      <c r="DV125" s="826" t="s">
        <v>385</v>
      </c>
      <c r="DW125" s="826"/>
      <c r="DX125" s="826"/>
      <c r="DY125" s="826"/>
      <c r="DZ125" s="827"/>
    </row>
    <row r="126" spans="1:130" s="216" customFormat="1" ht="26.25" customHeight="1" thickBot="1" x14ac:dyDescent="0.25">
      <c r="A126" s="803"/>
      <c r="B126" s="804"/>
      <c r="C126" s="798" t="s">
        <v>462</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249201</v>
      </c>
      <c r="AB126" s="763"/>
      <c r="AC126" s="763"/>
      <c r="AD126" s="763"/>
      <c r="AE126" s="764"/>
      <c r="AF126" s="765">
        <v>196859</v>
      </c>
      <c r="AG126" s="763"/>
      <c r="AH126" s="763"/>
      <c r="AI126" s="763"/>
      <c r="AJ126" s="764"/>
      <c r="AK126" s="765">
        <v>195647</v>
      </c>
      <c r="AL126" s="763"/>
      <c r="AM126" s="763"/>
      <c r="AN126" s="763"/>
      <c r="AO126" s="764"/>
      <c r="AP126" s="807">
        <v>0.2</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475</v>
      </c>
      <c r="CQ126" s="735"/>
      <c r="CR126" s="735"/>
      <c r="CS126" s="735"/>
      <c r="CT126" s="735"/>
      <c r="CU126" s="735"/>
      <c r="CV126" s="735"/>
      <c r="CW126" s="735"/>
      <c r="CX126" s="735"/>
      <c r="CY126" s="735"/>
      <c r="CZ126" s="735"/>
      <c r="DA126" s="735"/>
      <c r="DB126" s="735"/>
      <c r="DC126" s="735"/>
      <c r="DD126" s="735"/>
      <c r="DE126" s="735"/>
      <c r="DF126" s="736"/>
      <c r="DG126" s="799" t="s">
        <v>385</v>
      </c>
      <c r="DH126" s="800"/>
      <c r="DI126" s="800"/>
      <c r="DJ126" s="800"/>
      <c r="DK126" s="800"/>
      <c r="DL126" s="800" t="s">
        <v>179</v>
      </c>
      <c r="DM126" s="800"/>
      <c r="DN126" s="800"/>
      <c r="DO126" s="800"/>
      <c r="DP126" s="800"/>
      <c r="DQ126" s="800" t="s">
        <v>385</v>
      </c>
      <c r="DR126" s="800"/>
      <c r="DS126" s="800"/>
      <c r="DT126" s="800"/>
      <c r="DU126" s="800"/>
      <c r="DV126" s="777" t="s">
        <v>179</v>
      </c>
      <c r="DW126" s="777"/>
      <c r="DX126" s="777"/>
      <c r="DY126" s="777"/>
      <c r="DZ126" s="778"/>
    </row>
    <row r="127" spans="1:130" s="216" customFormat="1" ht="26.25" customHeight="1" x14ac:dyDescent="0.2">
      <c r="A127" s="805"/>
      <c r="B127" s="806"/>
      <c r="C127" s="821" t="s">
        <v>476</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v>427</v>
      </c>
      <c r="AB127" s="763"/>
      <c r="AC127" s="763"/>
      <c r="AD127" s="763"/>
      <c r="AE127" s="764"/>
      <c r="AF127" s="765">
        <v>11466</v>
      </c>
      <c r="AG127" s="763"/>
      <c r="AH127" s="763"/>
      <c r="AI127" s="763"/>
      <c r="AJ127" s="764"/>
      <c r="AK127" s="765">
        <v>369</v>
      </c>
      <c r="AL127" s="763"/>
      <c r="AM127" s="763"/>
      <c r="AN127" s="763"/>
      <c r="AO127" s="764"/>
      <c r="AP127" s="807">
        <v>0</v>
      </c>
      <c r="AQ127" s="808"/>
      <c r="AR127" s="808"/>
      <c r="AS127" s="808"/>
      <c r="AT127" s="809"/>
      <c r="AU127" s="218"/>
      <c r="AV127" s="218"/>
      <c r="AW127" s="218"/>
      <c r="AX127" s="824" t="s">
        <v>477</v>
      </c>
      <c r="AY127" s="795"/>
      <c r="AZ127" s="795"/>
      <c r="BA127" s="795"/>
      <c r="BB127" s="795"/>
      <c r="BC127" s="795"/>
      <c r="BD127" s="795"/>
      <c r="BE127" s="796"/>
      <c r="BF127" s="794" t="s">
        <v>478</v>
      </c>
      <c r="BG127" s="795"/>
      <c r="BH127" s="795"/>
      <c r="BI127" s="795"/>
      <c r="BJ127" s="795"/>
      <c r="BK127" s="795"/>
      <c r="BL127" s="796"/>
      <c r="BM127" s="794" t="s">
        <v>479</v>
      </c>
      <c r="BN127" s="795"/>
      <c r="BO127" s="795"/>
      <c r="BP127" s="795"/>
      <c r="BQ127" s="795"/>
      <c r="BR127" s="795"/>
      <c r="BS127" s="796"/>
      <c r="BT127" s="794" t="s">
        <v>480</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481</v>
      </c>
      <c r="CQ127" s="735"/>
      <c r="CR127" s="735"/>
      <c r="CS127" s="735"/>
      <c r="CT127" s="735"/>
      <c r="CU127" s="735"/>
      <c r="CV127" s="735"/>
      <c r="CW127" s="735"/>
      <c r="CX127" s="735"/>
      <c r="CY127" s="735"/>
      <c r="CZ127" s="735"/>
      <c r="DA127" s="735"/>
      <c r="DB127" s="735"/>
      <c r="DC127" s="735"/>
      <c r="DD127" s="735"/>
      <c r="DE127" s="735"/>
      <c r="DF127" s="736"/>
      <c r="DG127" s="799" t="s">
        <v>385</v>
      </c>
      <c r="DH127" s="800"/>
      <c r="DI127" s="800"/>
      <c r="DJ127" s="800"/>
      <c r="DK127" s="800"/>
      <c r="DL127" s="800" t="s">
        <v>385</v>
      </c>
      <c r="DM127" s="800"/>
      <c r="DN127" s="800"/>
      <c r="DO127" s="800"/>
      <c r="DP127" s="800"/>
      <c r="DQ127" s="800" t="s">
        <v>385</v>
      </c>
      <c r="DR127" s="800"/>
      <c r="DS127" s="800"/>
      <c r="DT127" s="800"/>
      <c r="DU127" s="800"/>
      <c r="DV127" s="777" t="s">
        <v>179</v>
      </c>
      <c r="DW127" s="777"/>
      <c r="DX127" s="777"/>
      <c r="DY127" s="777"/>
      <c r="DZ127" s="778"/>
    </row>
    <row r="128" spans="1:130" s="216" customFormat="1" ht="26.25" customHeight="1" thickBot="1" x14ac:dyDescent="0.25">
      <c r="A128" s="779" t="s">
        <v>482</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483</v>
      </c>
      <c r="X128" s="781"/>
      <c r="Y128" s="781"/>
      <c r="Z128" s="782"/>
      <c r="AA128" s="783">
        <v>5744126</v>
      </c>
      <c r="AB128" s="784"/>
      <c r="AC128" s="784"/>
      <c r="AD128" s="784"/>
      <c r="AE128" s="785"/>
      <c r="AF128" s="786">
        <v>5534703</v>
      </c>
      <c r="AG128" s="784"/>
      <c r="AH128" s="784"/>
      <c r="AI128" s="784"/>
      <c r="AJ128" s="785"/>
      <c r="AK128" s="786">
        <v>5361332</v>
      </c>
      <c r="AL128" s="784"/>
      <c r="AM128" s="784"/>
      <c r="AN128" s="784"/>
      <c r="AO128" s="785"/>
      <c r="AP128" s="787"/>
      <c r="AQ128" s="788"/>
      <c r="AR128" s="788"/>
      <c r="AS128" s="788"/>
      <c r="AT128" s="789"/>
      <c r="AU128" s="218"/>
      <c r="AV128" s="218"/>
      <c r="AW128" s="218"/>
      <c r="AX128" s="790" t="s">
        <v>484</v>
      </c>
      <c r="AY128" s="791"/>
      <c r="AZ128" s="791"/>
      <c r="BA128" s="791"/>
      <c r="BB128" s="791"/>
      <c r="BC128" s="791"/>
      <c r="BD128" s="791"/>
      <c r="BE128" s="792"/>
      <c r="BF128" s="769" t="s">
        <v>385</v>
      </c>
      <c r="BG128" s="770"/>
      <c r="BH128" s="770"/>
      <c r="BI128" s="770"/>
      <c r="BJ128" s="770"/>
      <c r="BK128" s="770"/>
      <c r="BL128" s="793"/>
      <c r="BM128" s="769">
        <v>11.25</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485</v>
      </c>
      <c r="CQ128" s="713"/>
      <c r="CR128" s="713"/>
      <c r="CS128" s="713"/>
      <c r="CT128" s="713"/>
      <c r="CU128" s="713"/>
      <c r="CV128" s="713"/>
      <c r="CW128" s="713"/>
      <c r="CX128" s="713"/>
      <c r="CY128" s="713"/>
      <c r="CZ128" s="713"/>
      <c r="DA128" s="713"/>
      <c r="DB128" s="713"/>
      <c r="DC128" s="713"/>
      <c r="DD128" s="713"/>
      <c r="DE128" s="713"/>
      <c r="DF128" s="714"/>
      <c r="DG128" s="773">
        <v>35057</v>
      </c>
      <c r="DH128" s="774"/>
      <c r="DI128" s="774"/>
      <c r="DJ128" s="774"/>
      <c r="DK128" s="774"/>
      <c r="DL128" s="774">
        <v>39455</v>
      </c>
      <c r="DM128" s="774"/>
      <c r="DN128" s="774"/>
      <c r="DO128" s="774"/>
      <c r="DP128" s="774"/>
      <c r="DQ128" s="774">
        <v>29829</v>
      </c>
      <c r="DR128" s="774"/>
      <c r="DS128" s="774"/>
      <c r="DT128" s="774"/>
      <c r="DU128" s="774"/>
      <c r="DV128" s="775">
        <v>0</v>
      </c>
      <c r="DW128" s="775"/>
      <c r="DX128" s="775"/>
      <c r="DY128" s="775"/>
      <c r="DZ128" s="776"/>
    </row>
    <row r="129" spans="1:131" s="216"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486</v>
      </c>
      <c r="X129" s="760"/>
      <c r="Y129" s="760"/>
      <c r="Z129" s="761"/>
      <c r="AA129" s="762">
        <v>115941016</v>
      </c>
      <c r="AB129" s="763"/>
      <c r="AC129" s="763"/>
      <c r="AD129" s="763"/>
      <c r="AE129" s="764"/>
      <c r="AF129" s="765">
        <v>119445097</v>
      </c>
      <c r="AG129" s="763"/>
      <c r="AH129" s="763"/>
      <c r="AI129" s="763"/>
      <c r="AJ129" s="764"/>
      <c r="AK129" s="765">
        <v>125918304</v>
      </c>
      <c r="AL129" s="763"/>
      <c r="AM129" s="763"/>
      <c r="AN129" s="763"/>
      <c r="AO129" s="764"/>
      <c r="AP129" s="766"/>
      <c r="AQ129" s="767"/>
      <c r="AR129" s="767"/>
      <c r="AS129" s="767"/>
      <c r="AT129" s="768"/>
      <c r="AU129" s="219"/>
      <c r="AV129" s="219"/>
      <c r="AW129" s="219"/>
      <c r="AX129" s="734" t="s">
        <v>487</v>
      </c>
      <c r="AY129" s="735"/>
      <c r="AZ129" s="735"/>
      <c r="BA129" s="735"/>
      <c r="BB129" s="735"/>
      <c r="BC129" s="735"/>
      <c r="BD129" s="735"/>
      <c r="BE129" s="736"/>
      <c r="BF129" s="753" t="s">
        <v>385</v>
      </c>
      <c r="BG129" s="754"/>
      <c r="BH129" s="754"/>
      <c r="BI129" s="754"/>
      <c r="BJ129" s="754"/>
      <c r="BK129" s="754"/>
      <c r="BL129" s="755"/>
      <c r="BM129" s="753">
        <v>16.25</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488</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489</v>
      </c>
      <c r="X130" s="760"/>
      <c r="Y130" s="760"/>
      <c r="Z130" s="761"/>
      <c r="AA130" s="762">
        <v>13089788</v>
      </c>
      <c r="AB130" s="763"/>
      <c r="AC130" s="763"/>
      <c r="AD130" s="763"/>
      <c r="AE130" s="764"/>
      <c r="AF130" s="765">
        <v>13153554</v>
      </c>
      <c r="AG130" s="763"/>
      <c r="AH130" s="763"/>
      <c r="AI130" s="763"/>
      <c r="AJ130" s="764"/>
      <c r="AK130" s="765">
        <v>13294997</v>
      </c>
      <c r="AL130" s="763"/>
      <c r="AM130" s="763"/>
      <c r="AN130" s="763"/>
      <c r="AO130" s="764"/>
      <c r="AP130" s="766"/>
      <c r="AQ130" s="767"/>
      <c r="AR130" s="767"/>
      <c r="AS130" s="767"/>
      <c r="AT130" s="768"/>
      <c r="AU130" s="219"/>
      <c r="AV130" s="219"/>
      <c r="AW130" s="219"/>
      <c r="AX130" s="734" t="s">
        <v>490</v>
      </c>
      <c r="AY130" s="735"/>
      <c r="AZ130" s="735"/>
      <c r="BA130" s="735"/>
      <c r="BB130" s="735"/>
      <c r="BC130" s="735"/>
      <c r="BD130" s="735"/>
      <c r="BE130" s="736"/>
      <c r="BF130" s="737">
        <v>2.9</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491</v>
      </c>
      <c r="X131" s="744"/>
      <c r="Y131" s="744"/>
      <c r="Z131" s="745"/>
      <c r="AA131" s="746">
        <v>102851228</v>
      </c>
      <c r="AB131" s="747"/>
      <c r="AC131" s="747"/>
      <c r="AD131" s="747"/>
      <c r="AE131" s="748"/>
      <c r="AF131" s="749">
        <v>106291543</v>
      </c>
      <c r="AG131" s="747"/>
      <c r="AH131" s="747"/>
      <c r="AI131" s="747"/>
      <c r="AJ131" s="748"/>
      <c r="AK131" s="749">
        <v>112623307</v>
      </c>
      <c r="AL131" s="747"/>
      <c r="AM131" s="747"/>
      <c r="AN131" s="747"/>
      <c r="AO131" s="748"/>
      <c r="AP131" s="750"/>
      <c r="AQ131" s="751"/>
      <c r="AR131" s="751"/>
      <c r="AS131" s="751"/>
      <c r="AT131" s="752"/>
      <c r="AU131" s="219"/>
      <c r="AV131" s="219"/>
      <c r="AW131" s="219"/>
      <c r="AX131" s="712" t="s">
        <v>492</v>
      </c>
      <c r="AY131" s="713"/>
      <c r="AZ131" s="713"/>
      <c r="BA131" s="713"/>
      <c r="BB131" s="713"/>
      <c r="BC131" s="713"/>
      <c r="BD131" s="713"/>
      <c r="BE131" s="714"/>
      <c r="BF131" s="715">
        <v>15.5</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493</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494</v>
      </c>
      <c r="W132" s="725"/>
      <c r="X132" s="725"/>
      <c r="Y132" s="725"/>
      <c r="Z132" s="726"/>
      <c r="AA132" s="727">
        <v>2.2872308339999998</v>
      </c>
      <c r="AB132" s="728"/>
      <c r="AC132" s="728"/>
      <c r="AD132" s="728"/>
      <c r="AE132" s="729"/>
      <c r="AF132" s="730">
        <v>3.0246442089999999</v>
      </c>
      <c r="AG132" s="728"/>
      <c r="AH132" s="728"/>
      <c r="AI132" s="728"/>
      <c r="AJ132" s="729"/>
      <c r="AK132" s="730">
        <v>3.4654398839999998</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495</v>
      </c>
      <c r="W133" s="704"/>
      <c r="X133" s="704"/>
      <c r="Y133" s="704"/>
      <c r="Z133" s="705"/>
      <c r="AA133" s="706">
        <v>0.7</v>
      </c>
      <c r="AB133" s="707"/>
      <c r="AC133" s="707"/>
      <c r="AD133" s="707"/>
      <c r="AE133" s="708"/>
      <c r="AF133" s="706">
        <v>1.9</v>
      </c>
      <c r="AG133" s="707"/>
      <c r="AH133" s="707"/>
      <c r="AI133" s="707"/>
      <c r="AJ133" s="708"/>
      <c r="AK133" s="706">
        <v>2.9</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Z6s/6dzVTXOIrPz49d12y71wc24Y9BR2TpGS9GSM83JKXuKYuTE99T+Gn0HoMWKSwP6ZHqq1T4GTRP73Adiu0Q==" saltValue="z2R8fp3zpBIaL81hF/JPv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496</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xNBIEPWX4lUGJso8gXGZpsMVaL7v6bdQt4F9KC7Gpuvit22a3ikZ4mQAyZ7ye2USyP+2/ufBKRk7FT4yRP0Ow==" saltValue="DN47nl4vfCwvk1A8hDn8e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497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498</v>
      </c>
      <c r="AL6" s="252"/>
      <c r="AM6" s="252"/>
      <c r="AN6" s="252"/>
    </row>
    <row r="7" spans="1:46" ht="13.5" customHeight="1" x14ac:dyDescent="0.2">
      <c r="A7" s="251"/>
      <c r="AK7" s="254"/>
      <c r="AL7" s="255"/>
      <c r="AM7" s="255"/>
      <c r="AN7" s="256"/>
      <c r="AO7" s="1102" t="s">
        <v>499</v>
      </c>
      <c r="AP7" s="257"/>
      <c r="AQ7" s="258" t="s">
        <v>500</v>
      </c>
      <c r="AR7" s="259"/>
    </row>
    <row r="8" spans="1:46" ht="13.2" x14ac:dyDescent="0.2">
      <c r="A8" s="251"/>
      <c r="AK8" s="260"/>
      <c r="AL8" s="261"/>
      <c r="AM8" s="261"/>
      <c r="AN8" s="262"/>
      <c r="AO8" s="1103"/>
      <c r="AP8" s="263" t="s">
        <v>501</v>
      </c>
      <c r="AQ8" s="264" t="s">
        <v>502</v>
      </c>
      <c r="AR8" s="265" t="s">
        <v>503</v>
      </c>
    </row>
    <row r="9" spans="1:46" ht="13.2" x14ac:dyDescent="0.2">
      <c r="A9" s="251"/>
      <c r="AK9" s="1114" t="s">
        <v>504</v>
      </c>
      <c r="AL9" s="1115"/>
      <c r="AM9" s="1115"/>
      <c r="AN9" s="1116"/>
      <c r="AO9" s="266">
        <v>38307117</v>
      </c>
      <c r="AP9" s="266">
        <v>59325</v>
      </c>
      <c r="AQ9" s="267">
        <v>62943</v>
      </c>
      <c r="AR9" s="268">
        <v>-5.7</v>
      </c>
    </row>
    <row r="10" spans="1:46" ht="13.5" customHeight="1" x14ac:dyDescent="0.2">
      <c r="A10" s="251"/>
      <c r="AK10" s="1114" t="s">
        <v>505</v>
      </c>
      <c r="AL10" s="1115"/>
      <c r="AM10" s="1115"/>
      <c r="AN10" s="1116"/>
      <c r="AO10" s="269">
        <v>79804</v>
      </c>
      <c r="AP10" s="269">
        <v>124</v>
      </c>
      <c r="AQ10" s="270">
        <v>1681</v>
      </c>
      <c r="AR10" s="271">
        <v>-92.6</v>
      </c>
    </row>
    <row r="11" spans="1:46" ht="13.5" customHeight="1" x14ac:dyDescent="0.2">
      <c r="A11" s="251"/>
      <c r="AK11" s="1114" t="s">
        <v>506</v>
      </c>
      <c r="AL11" s="1115"/>
      <c r="AM11" s="1115"/>
      <c r="AN11" s="1116"/>
      <c r="AO11" s="269">
        <v>87412</v>
      </c>
      <c r="AP11" s="269">
        <v>135</v>
      </c>
      <c r="AQ11" s="270">
        <v>656</v>
      </c>
      <c r="AR11" s="271">
        <v>-79.400000000000006</v>
      </c>
    </row>
    <row r="12" spans="1:46" ht="13.5" customHeight="1" x14ac:dyDescent="0.2">
      <c r="A12" s="251"/>
      <c r="AK12" s="1114" t="s">
        <v>507</v>
      </c>
      <c r="AL12" s="1115"/>
      <c r="AM12" s="1115"/>
      <c r="AN12" s="1116"/>
      <c r="AO12" s="269">
        <v>4043</v>
      </c>
      <c r="AP12" s="269">
        <v>6</v>
      </c>
      <c r="AQ12" s="270">
        <v>24</v>
      </c>
      <c r="AR12" s="271">
        <v>-75</v>
      </c>
    </row>
    <row r="13" spans="1:46" ht="13.5" customHeight="1" x14ac:dyDescent="0.2">
      <c r="A13" s="251"/>
      <c r="AK13" s="1114" t="s">
        <v>508</v>
      </c>
      <c r="AL13" s="1115"/>
      <c r="AM13" s="1115"/>
      <c r="AN13" s="1116"/>
      <c r="AO13" s="269">
        <v>1280231</v>
      </c>
      <c r="AP13" s="269">
        <v>1983</v>
      </c>
      <c r="AQ13" s="270">
        <v>1968</v>
      </c>
      <c r="AR13" s="271">
        <v>0.8</v>
      </c>
    </row>
    <row r="14" spans="1:46" ht="13.5" customHeight="1" x14ac:dyDescent="0.2">
      <c r="A14" s="251"/>
      <c r="AK14" s="1114" t="s">
        <v>509</v>
      </c>
      <c r="AL14" s="1115"/>
      <c r="AM14" s="1115"/>
      <c r="AN14" s="1116"/>
      <c r="AO14" s="269">
        <v>1117284</v>
      </c>
      <c r="AP14" s="269">
        <v>1730</v>
      </c>
      <c r="AQ14" s="270">
        <v>1222</v>
      </c>
      <c r="AR14" s="271">
        <v>41.6</v>
      </c>
    </row>
    <row r="15" spans="1:46" ht="13.5" customHeight="1" x14ac:dyDescent="0.2">
      <c r="A15" s="251"/>
      <c r="AK15" s="1117" t="s">
        <v>510</v>
      </c>
      <c r="AL15" s="1118"/>
      <c r="AM15" s="1118"/>
      <c r="AN15" s="1119"/>
      <c r="AO15" s="269">
        <v>-1973935</v>
      </c>
      <c r="AP15" s="269">
        <v>-3057</v>
      </c>
      <c r="AQ15" s="270">
        <v>-3725</v>
      </c>
      <c r="AR15" s="271">
        <v>-17.899999999999999</v>
      </c>
    </row>
    <row r="16" spans="1:46" ht="13.2" x14ac:dyDescent="0.2">
      <c r="A16" s="251"/>
      <c r="AK16" s="1117" t="s">
        <v>184</v>
      </c>
      <c r="AL16" s="1118"/>
      <c r="AM16" s="1118"/>
      <c r="AN16" s="1119"/>
      <c r="AO16" s="269">
        <v>38901956</v>
      </c>
      <c r="AP16" s="269">
        <v>60246</v>
      </c>
      <c r="AQ16" s="270">
        <v>64768</v>
      </c>
      <c r="AR16" s="271">
        <v>-7</v>
      </c>
    </row>
    <row r="17" spans="1:46" ht="13.2" x14ac:dyDescent="0.2">
      <c r="A17" s="251"/>
    </row>
    <row r="18" spans="1:46" ht="13.2" x14ac:dyDescent="0.2">
      <c r="A18" s="251"/>
      <c r="AQ18" s="272"/>
      <c r="AR18" s="272"/>
    </row>
    <row r="19" spans="1:46" ht="13.2" x14ac:dyDescent="0.2">
      <c r="A19" s="251"/>
      <c r="AK19" s="247" t="s">
        <v>511</v>
      </c>
    </row>
    <row r="20" spans="1:46" ht="13.2" x14ac:dyDescent="0.2">
      <c r="A20" s="251"/>
      <c r="AK20" s="273"/>
      <c r="AL20" s="274"/>
      <c r="AM20" s="274"/>
      <c r="AN20" s="275"/>
      <c r="AO20" s="276" t="s">
        <v>512</v>
      </c>
      <c r="AP20" s="277" t="s">
        <v>513</v>
      </c>
      <c r="AQ20" s="278" t="s">
        <v>514</v>
      </c>
      <c r="AR20" s="279"/>
    </row>
    <row r="21" spans="1:46" s="252" customFormat="1" ht="13.2" x14ac:dyDescent="0.2">
      <c r="A21" s="280"/>
      <c r="AK21" s="1120" t="s">
        <v>515</v>
      </c>
      <c r="AL21" s="1121"/>
      <c r="AM21" s="1121"/>
      <c r="AN21" s="1122"/>
      <c r="AO21" s="281">
        <v>6.06</v>
      </c>
      <c r="AP21" s="282">
        <v>6.41</v>
      </c>
      <c r="AQ21" s="283">
        <v>-0.35</v>
      </c>
      <c r="AS21" s="284"/>
      <c r="AT21" s="280"/>
    </row>
    <row r="22" spans="1:46" s="252" customFormat="1" ht="13.2" x14ac:dyDescent="0.2">
      <c r="A22" s="280"/>
      <c r="AK22" s="1120" t="s">
        <v>516</v>
      </c>
      <c r="AL22" s="1121"/>
      <c r="AM22" s="1121"/>
      <c r="AN22" s="1122"/>
      <c r="AO22" s="285">
        <v>99.9</v>
      </c>
      <c r="AP22" s="286">
        <v>99.7</v>
      </c>
      <c r="AQ22" s="287">
        <v>0.2</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ht="13.2" x14ac:dyDescent="0.2">
      <c r="A27" s="292"/>
      <c r="AS27" s="247"/>
      <c r="AT27" s="247"/>
    </row>
    <row r="28" spans="1:46" ht="16.2" x14ac:dyDescent="0.2">
      <c r="A28" s="248" t="s">
        <v>518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519</v>
      </c>
      <c r="AL29" s="252"/>
      <c r="AM29" s="252"/>
      <c r="AN29" s="252"/>
      <c r="AS29" s="294"/>
    </row>
    <row r="30" spans="1:46" ht="13.5" customHeight="1" x14ac:dyDescent="0.2">
      <c r="A30" s="251"/>
      <c r="AK30" s="254"/>
      <c r="AL30" s="255"/>
      <c r="AM30" s="255"/>
      <c r="AN30" s="256"/>
      <c r="AO30" s="1102" t="s">
        <v>499</v>
      </c>
      <c r="AP30" s="257"/>
      <c r="AQ30" s="258" t="s">
        <v>500</v>
      </c>
      <c r="AR30" s="259"/>
    </row>
    <row r="31" spans="1:46" ht="13.2" x14ac:dyDescent="0.2">
      <c r="A31" s="251"/>
      <c r="AK31" s="260"/>
      <c r="AL31" s="261"/>
      <c r="AM31" s="261"/>
      <c r="AN31" s="262"/>
      <c r="AO31" s="1103"/>
      <c r="AP31" s="263" t="s">
        <v>501</v>
      </c>
      <c r="AQ31" s="264" t="s">
        <v>502</v>
      </c>
      <c r="AR31" s="265" t="s">
        <v>503</v>
      </c>
    </row>
    <row r="32" spans="1:46" ht="27" customHeight="1" x14ac:dyDescent="0.2">
      <c r="A32" s="251"/>
      <c r="AK32" s="1104" t="s">
        <v>520</v>
      </c>
      <c r="AL32" s="1105"/>
      <c r="AM32" s="1105"/>
      <c r="AN32" s="1106"/>
      <c r="AO32" s="295">
        <v>16955758</v>
      </c>
      <c r="AP32" s="295">
        <v>26259</v>
      </c>
      <c r="AQ32" s="296">
        <v>36898</v>
      </c>
      <c r="AR32" s="297">
        <v>-28.8</v>
      </c>
    </row>
    <row r="33" spans="1:46" ht="13.5" customHeight="1" x14ac:dyDescent="0.2">
      <c r="A33" s="251"/>
      <c r="AK33" s="1104" t="s">
        <v>521</v>
      </c>
      <c r="AL33" s="1105"/>
      <c r="AM33" s="1105"/>
      <c r="AN33" s="1106"/>
      <c r="AO33" s="295">
        <v>28458</v>
      </c>
      <c r="AP33" s="295">
        <v>44</v>
      </c>
      <c r="AQ33" s="296">
        <v>2</v>
      </c>
      <c r="AR33" s="297">
        <v>2100</v>
      </c>
    </row>
    <row r="34" spans="1:46" ht="27" customHeight="1" x14ac:dyDescent="0.2">
      <c r="A34" s="251"/>
      <c r="AK34" s="1104" t="s">
        <v>522</v>
      </c>
      <c r="AL34" s="1105"/>
      <c r="AM34" s="1105"/>
      <c r="AN34" s="1106"/>
      <c r="AO34" s="295">
        <v>16667</v>
      </c>
      <c r="AP34" s="295">
        <v>26</v>
      </c>
      <c r="AQ34" s="296">
        <v>63</v>
      </c>
      <c r="AR34" s="297">
        <v>-58.7</v>
      </c>
    </row>
    <row r="35" spans="1:46" ht="27" customHeight="1" x14ac:dyDescent="0.2">
      <c r="A35" s="251"/>
      <c r="AK35" s="1104" t="s">
        <v>523</v>
      </c>
      <c r="AL35" s="1105"/>
      <c r="AM35" s="1105"/>
      <c r="AN35" s="1106"/>
      <c r="AO35" s="295">
        <v>5168678</v>
      </c>
      <c r="AP35" s="295">
        <v>8005</v>
      </c>
      <c r="AQ35" s="296">
        <v>8350</v>
      </c>
      <c r="AR35" s="297">
        <v>-4.0999999999999996</v>
      </c>
    </row>
    <row r="36" spans="1:46" ht="27" customHeight="1" x14ac:dyDescent="0.2">
      <c r="A36" s="251"/>
      <c r="AK36" s="1104" t="s">
        <v>524</v>
      </c>
      <c r="AL36" s="1105"/>
      <c r="AM36" s="1105"/>
      <c r="AN36" s="1106"/>
      <c r="AO36" s="295">
        <v>193645</v>
      </c>
      <c r="AP36" s="295">
        <v>300</v>
      </c>
      <c r="AQ36" s="296">
        <v>436</v>
      </c>
      <c r="AR36" s="297">
        <v>-31.2</v>
      </c>
    </row>
    <row r="37" spans="1:46" ht="13.5" customHeight="1" x14ac:dyDescent="0.2">
      <c r="A37" s="251"/>
      <c r="AK37" s="1104" t="s">
        <v>525</v>
      </c>
      <c r="AL37" s="1105"/>
      <c r="AM37" s="1105"/>
      <c r="AN37" s="1106"/>
      <c r="AO37" s="295">
        <v>196016</v>
      </c>
      <c r="AP37" s="295">
        <v>304</v>
      </c>
      <c r="AQ37" s="296">
        <v>641</v>
      </c>
      <c r="AR37" s="297">
        <v>-52.6</v>
      </c>
    </row>
    <row r="38" spans="1:46" ht="27" customHeight="1" x14ac:dyDescent="0.2">
      <c r="A38" s="251"/>
      <c r="AK38" s="1107" t="s">
        <v>526</v>
      </c>
      <c r="AL38" s="1108"/>
      <c r="AM38" s="1108"/>
      <c r="AN38" s="1109"/>
      <c r="AO38" s="298" t="s">
        <v>527</v>
      </c>
      <c r="AP38" s="298" t="s">
        <v>527</v>
      </c>
      <c r="AQ38" s="299">
        <v>1</v>
      </c>
      <c r="AR38" s="287" t="s">
        <v>527</v>
      </c>
      <c r="AS38" s="294"/>
    </row>
    <row r="39" spans="1:46" ht="13.2" x14ac:dyDescent="0.2">
      <c r="A39" s="251"/>
      <c r="AK39" s="1107" t="s">
        <v>528</v>
      </c>
      <c r="AL39" s="1108"/>
      <c r="AM39" s="1108"/>
      <c r="AN39" s="1109"/>
      <c r="AO39" s="295">
        <v>-5361332</v>
      </c>
      <c r="AP39" s="295">
        <v>-8303</v>
      </c>
      <c r="AQ39" s="296">
        <v>-7817</v>
      </c>
      <c r="AR39" s="297">
        <v>6.2</v>
      </c>
      <c r="AS39" s="294"/>
    </row>
    <row r="40" spans="1:46" ht="27" customHeight="1" x14ac:dyDescent="0.2">
      <c r="A40" s="251"/>
      <c r="AK40" s="1104" t="s">
        <v>529</v>
      </c>
      <c r="AL40" s="1105"/>
      <c r="AM40" s="1105"/>
      <c r="AN40" s="1106"/>
      <c r="AO40" s="295">
        <v>-13294997</v>
      </c>
      <c r="AP40" s="295">
        <v>-20589</v>
      </c>
      <c r="AQ40" s="296">
        <v>-28299</v>
      </c>
      <c r="AR40" s="297">
        <v>-27.2</v>
      </c>
      <c r="AS40" s="294"/>
    </row>
    <row r="41" spans="1:46" ht="13.2" x14ac:dyDescent="0.2">
      <c r="A41" s="251"/>
      <c r="AK41" s="1110" t="s">
        <v>293</v>
      </c>
      <c r="AL41" s="1111"/>
      <c r="AM41" s="1111"/>
      <c r="AN41" s="1112"/>
      <c r="AO41" s="295">
        <v>3902893</v>
      </c>
      <c r="AP41" s="295">
        <v>6044</v>
      </c>
      <c r="AQ41" s="296">
        <v>10277</v>
      </c>
      <c r="AR41" s="297">
        <v>-41.2</v>
      </c>
      <c r="AS41" s="294"/>
    </row>
    <row r="42" spans="1:46" ht="13.2" x14ac:dyDescent="0.2">
      <c r="A42" s="251"/>
      <c r="AK42" s="300" t="s">
        <v>530</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531</v>
      </c>
    </row>
    <row r="48" spans="1:46" ht="13.2" x14ac:dyDescent="0.2">
      <c r="A48" s="251"/>
      <c r="AK48" s="305" t="s">
        <v>532</v>
      </c>
      <c r="AL48" s="305"/>
      <c r="AM48" s="305"/>
      <c r="AN48" s="305"/>
      <c r="AO48" s="305"/>
      <c r="AP48" s="305"/>
      <c r="AQ48" s="306"/>
      <c r="AR48" s="305"/>
    </row>
    <row r="49" spans="1:44" ht="13.5" customHeight="1" x14ac:dyDescent="0.2">
      <c r="A49" s="251"/>
      <c r="AK49" s="307"/>
      <c r="AL49" s="308"/>
      <c r="AM49" s="1097" t="s">
        <v>499</v>
      </c>
      <c r="AN49" s="1099" t="s">
        <v>533</v>
      </c>
      <c r="AO49" s="1100"/>
      <c r="AP49" s="1100"/>
      <c r="AQ49" s="1100"/>
      <c r="AR49" s="1101"/>
    </row>
    <row r="50" spans="1:44" ht="13.2" x14ac:dyDescent="0.2">
      <c r="A50" s="251"/>
      <c r="AK50" s="309"/>
      <c r="AL50" s="310"/>
      <c r="AM50" s="1098"/>
      <c r="AN50" s="311" t="s">
        <v>534</v>
      </c>
      <c r="AO50" s="312" t="s">
        <v>535</v>
      </c>
      <c r="AP50" s="313" t="s">
        <v>536</v>
      </c>
      <c r="AQ50" s="314" t="s">
        <v>537</v>
      </c>
      <c r="AR50" s="315" t="s">
        <v>538</v>
      </c>
    </row>
    <row r="51" spans="1:44" ht="13.2" x14ac:dyDescent="0.2">
      <c r="A51" s="251"/>
      <c r="AK51" s="307" t="s">
        <v>539</v>
      </c>
      <c r="AL51" s="308"/>
      <c r="AM51" s="316">
        <v>31779680</v>
      </c>
      <c r="AN51" s="317">
        <v>50006</v>
      </c>
      <c r="AO51" s="318">
        <v>3.5</v>
      </c>
      <c r="AP51" s="319">
        <v>48088</v>
      </c>
      <c r="AQ51" s="320">
        <v>3.6</v>
      </c>
      <c r="AR51" s="321">
        <v>-0.1</v>
      </c>
    </row>
    <row r="52" spans="1:44" ht="13.2" x14ac:dyDescent="0.2">
      <c r="A52" s="251"/>
      <c r="AK52" s="322"/>
      <c r="AL52" s="323" t="s">
        <v>540</v>
      </c>
      <c r="AM52" s="324">
        <v>23048592</v>
      </c>
      <c r="AN52" s="325">
        <v>36267</v>
      </c>
      <c r="AO52" s="326">
        <v>15.1</v>
      </c>
      <c r="AP52" s="327">
        <v>25183</v>
      </c>
      <c r="AQ52" s="328">
        <v>-4.3</v>
      </c>
      <c r="AR52" s="329">
        <v>19.399999999999999</v>
      </c>
    </row>
    <row r="53" spans="1:44" ht="13.2" x14ac:dyDescent="0.2">
      <c r="A53" s="251"/>
      <c r="AK53" s="307" t="s">
        <v>541</v>
      </c>
      <c r="AL53" s="308"/>
      <c r="AM53" s="316">
        <v>27458628</v>
      </c>
      <c r="AN53" s="317">
        <v>42931</v>
      </c>
      <c r="AO53" s="318">
        <v>-14.1</v>
      </c>
      <c r="AP53" s="319">
        <v>46457</v>
      </c>
      <c r="AQ53" s="320">
        <v>-3.4</v>
      </c>
      <c r="AR53" s="321">
        <v>-10.7</v>
      </c>
    </row>
    <row r="54" spans="1:44" ht="13.2" x14ac:dyDescent="0.2">
      <c r="A54" s="251"/>
      <c r="AK54" s="322"/>
      <c r="AL54" s="323" t="s">
        <v>540</v>
      </c>
      <c r="AM54" s="324">
        <v>12736769</v>
      </c>
      <c r="AN54" s="325">
        <v>19914</v>
      </c>
      <c r="AO54" s="326">
        <v>-45.1</v>
      </c>
      <c r="AP54" s="327">
        <v>24020</v>
      </c>
      <c r="AQ54" s="328">
        <v>-4.5999999999999996</v>
      </c>
      <c r="AR54" s="329">
        <v>-40.5</v>
      </c>
    </row>
    <row r="55" spans="1:44" ht="13.2" x14ac:dyDescent="0.2">
      <c r="A55" s="251"/>
      <c r="AK55" s="307" t="s">
        <v>542</v>
      </c>
      <c r="AL55" s="308"/>
      <c r="AM55" s="316">
        <v>25468091</v>
      </c>
      <c r="AN55" s="317">
        <v>39612</v>
      </c>
      <c r="AO55" s="318">
        <v>-7.7</v>
      </c>
      <c r="AP55" s="319">
        <v>51849</v>
      </c>
      <c r="AQ55" s="320">
        <v>11.6</v>
      </c>
      <c r="AR55" s="321">
        <v>-19.3</v>
      </c>
    </row>
    <row r="56" spans="1:44" ht="13.2" x14ac:dyDescent="0.2">
      <c r="A56" s="251"/>
      <c r="AK56" s="322"/>
      <c r="AL56" s="323" t="s">
        <v>540</v>
      </c>
      <c r="AM56" s="324">
        <v>11405013</v>
      </c>
      <c r="AN56" s="325">
        <v>17739</v>
      </c>
      <c r="AO56" s="326">
        <v>-10.9</v>
      </c>
      <c r="AP56" s="327">
        <v>26326</v>
      </c>
      <c r="AQ56" s="328">
        <v>9.6</v>
      </c>
      <c r="AR56" s="329">
        <v>-20.5</v>
      </c>
    </row>
    <row r="57" spans="1:44" ht="13.2" x14ac:dyDescent="0.2">
      <c r="A57" s="251"/>
      <c r="AK57" s="307" t="s">
        <v>543</v>
      </c>
      <c r="AL57" s="308"/>
      <c r="AM57" s="316">
        <v>18708736</v>
      </c>
      <c r="AN57" s="317">
        <v>29007</v>
      </c>
      <c r="AO57" s="318">
        <v>-26.8</v>
      </c>
      <c r="AP57" s="319">
        <v>52191</v>
      </c>
      <c r="AQ57" s="320">
        <v>0.7</v>
      </c>
      <c r="AR57" s="321">
        <v>-27.5</v>
      </c>
    </row>
    <row r="58" spans="1:44" ht="13.2" x14ac:dyDescent="0.2">
      <c r="A58" s="251"/>
      <c r="AK58" s="322"/>
      <c r="AL58" s="323" t="s">
        <v>540</v>
      </c>
      <c r="AM58" s="324">
        <v>10465800</v>
      </c>
      <c r="AN58" s="325">
        <v>16227</v>
      </c>
      <c r="AO58" s="326">
        <v>-8.5</v>
      </c>
      <c r="AP58" s="327">
        <v>26807</v>
      </c>
      <c r="AQ58" s="328">
        <v>1.8</v>
      </c>
      <c r="AR58" s="329">
        <v>-10.3</v>
      </c>
    </row>
    <row r="59" spans="1:44" ht="13.2" x14ac:dyDescent="0.2">
      <c r="A59" s="251"/>
      <c r="AK59" s="307" t="s">
        <v>544</v>
      </c>
      <c r="AL59" s="308"/>
      <c r="AM59" s="316">
        <v>13438755</v>
      </c>
      <c r="AN59" s="317">
        <v>20812</v>
      </c>
      <c r="AO59" s="318">
        <v>-28.3</v>
      </c>
      <c r="AP59" s="319">
        <v>48105</v>
      </c>
      <c r="AQ59" s="320">
        <v>-7.8</v>
      </c>
      <c r="AR59" s="321">
        <v>-20.5</v>
      </c>
    </row>
    <row r="60" spans="1:44" ht="13.2" x14ac:dyDescent="0.2">
      <c r="A60" s="251"/>
      <c r="AK60" s="322"/>
      <c r="AL60" s="323" t="s">
        <v>540</v>
      </c>
      <c r="AM60" s="324">
        <v>7080683</v>
      </c>
      <c r="AN60" s="325">
        <v>10966</v>
      </c>
      <c r="AO60" s="326">
        <v>-32.4</v>
      </c>
      <c r="AP60" s="327">
        <v>24072</v>
      </c>
      <c r="AQ60" s="328">
        <v>-10.199999999999999</v>
      </c>
      <c r="AR60" s="329">
        <v>-22.2</v>
      </c>
    </row>
    <row r="61" spans="1:44" ht="13.2" x14ac:dyDescent="0.2">
      <c r="A61" s="251"/>
      <c r="AK61" s="307" t="s">
        <v>545</v>
      </c>
      <c r="AL61" s="330"/>
      <c r="AM61" s="316">
        <v>23370778</v>
      </c>
      <c r="AN61" s="317">
        <v>36474</v>
      </c>
      <c r="AO61" s="318">
        <v>-14.7</v>
      </c>
      <c r="AP61" s="319">
        <v>49338</v>
      </c>
      <c r="AQ61" s="331">
        <v>0.9</v>
      </c>
      <c r="AR61" s="321">
        <v>-15.6</v>
      </c>
    </row>
    <row r="62" spans="1:44" ht="13.2" x14ac:dyDescent="0.2">
      <c r="A62" s="251"/>
      <c r="AK62" s="322"/>
      <c r="AL62" s="323" t="s">
        <v>540</v>
      </c>
      <c r="AM62" s="324">
        <v>12947371</v>
      </c>
      <c r="AN62" s="325">
        <v>20223</v>
      </c>
      <c r="AO62" s="326">
        <v>-16.399999999999999</v>
      </c>
      <c r="AP62" s="327">
        <v>25282</v>
      </c>
      <c r="AQ62" s="328">
        <v>-1.5</v>
      </c>
      <c r="AR62" s="329">
        <v>-14.9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wWfQ84BgmZ6rItEZNEtk8o7ylTcwZo3/SKoQSZSWO8fsOLptGfJFXd+5MDNJ6N5G2m2p1hcQ/+gFyF7fgCpRkQ==" saltValue="n0UfLI+CiqmG+Da9zCG8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547</v>
      </c>
    </row>
    <row r="121" spans="125:125" ht="13.5" hidden="1" customHeight="1" x14ac:dyDescent="0.2">
      <c r="DU121" s="245"/>
    </row>
  </sheetData>
  <sheetProtection algorithmName="SHA-512" hashValue="AOPNtEqn3Vq7qIcgF3Hj8aCwA830iWzt9TDs5saTq0JvRlJs+cIazfYPFg+jm+7T3x25YqqqsjVm5ogYz9dpXQ==" saltValue="4Ex3DvYDtwJrafaPgxnOk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548</v>
      </c>
    </row>
  </sheetData>
  <sheetProtection algorithmName="SHA-512" hashValue="wRsTGgVolmLnFZO1vOiMXN3w1ZRTsEzP0XkLrosZD5FU62H5p3NnGU1JU53FmpmXYM5nzf1RHL3dqa5mAZ3sog==" saltValue="7axkiXSmCoYSa1xmlRuRi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23" t="s">
        <v>3</v>
      </c>
      <c r="D47" s="1123"/>
      <c r="E47" s="1124"/>
      <c r="F47" s="11">
        <v>10.65</v>
      </c>
      <c r="G47" s="12">
        <v>10.039999999999999</v>
      </c>
      <c r="H47" s="12">
        <v>9.59</v>
      </c>
      <c r="I47" s="12">
        <v>9.57</v>
      </c>
      <c r="J47" s="13">
        <v>11.72</v>
      </c>
    </row>
    <row r="48" spans="2:10" ht="57.75" customHeight="1" x14ac:dyDescent="0.2">
      <c r="B48" s="14"/>
      <c r="C48" s="1125" t="s">
        <v>4</v>
      </c>
      <c r="D48" s="1125"/>
      <c r="E48" s="1126"/>
      <c r="F48" s="15">
        <v>3.46</v>
      </c>
      <c r="G48" s="16">
        <v>2.63</v>
      </c>
      <c r="H48" s="16">
        <v>2.2999999999999998</v>
      </c>
      <c r="I48" s="16">
        <v>3.1</v>
      </c>
      <c r="J48" s="17">
        <v>8.01</v>
      </c>
    </row>
    <row r="49" spans="2:10" ht="57.75" customHeight="1" thickBot="1" x14ac:dyDescent="0.25">
      <c r="B49" s="18"/>
      <c r="C49" s="1127" t="s">
        <v>5</v>
      </c>
      <c r="D49" s="1127"/>
      <c r="E49" s="1128"/>
      <c r="F49" s="19" t="s">
        <v>554</v>
      </c>
      <c r="G49" s="20" t="s">
        <v>555</v>
      </c>
      <c r="H49" s="20" t="s">
        <v>556</v>
      </c>
      <c r="I49" s="20" t="s">
        <v>557</v>
      </c>
      <c r="J49" s="21">
        <v>7.37</v>
      </c>
    </row>
    <row r="50" spans="2:10" ht="13.2" x14ac:dyDescent="0.2"/>
  </sheetData>
  <sheetProtection algorithmName="SHA-512" hashValue="YnHZ7tc3phAlkn/7oGbnIzlcKaxUzWSSKU5oDox08iBq1QHbLZnxZXVv5qGC8+3YBKZsVDv8voqHndFe/WwwLQ==" saltValue="ZsU7j4rYsGdej6bC/CkMk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2023-03-22T01:06:44Z</cp:lastPrinted>
  <dcterms:created xsi:type="dcterms:W3CDTF">2023-02-20T04:34:53Z</dcterms:created>
  <dcterms:modified xsi:type="dcterms:W3CDTF">2023-10-11T23:40:52Z</dcterms:modified>
  <cp:category/>
</cp:coreProperties>
</file>