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leo\01\1G009_KANKYOSEISAKU\専用\ゼロカーボンシティ推進室（～R3_温暖化対策係）\12 環境家計簿\ふなばしエコノート\中級編\"/>
    </mc:Choice>
  </mc:AlternateContent>
  <bookViews>
    <workbookView xWindow="840" yWindow="315" windowWidth="17895" windowHeight="7470"/>
  </bookViews>
  <sheets>
    <sheet name="使い方" sheetId="5" r:id="rId1"/>
    <sheet name="ふなばしエコノート・中級編" sheetId="1" r:id="rId2"/>
    <sheet name="グラフ" sheetId="3" r:id="rId3"/>
    <sheet name="データ" sheetId="2" state="hidden" r:id="rId4"/>
    <sheet name="参考データ" sheetId="9" r:id="rId5"/>
    <sheet name="作成者" sheetId="8" r:id="rId6"/>
  </sheets>
  <externalReferences>
    <externalReference r:id="rId7"/>
  </externalReferences>
  <definedNames>
    <definedName name="gas" localSheetId="5">#REF!</definedName>
    <definedName name="gas">データ!#REF!</definedName>
    <definedName name="_xlnm.Print_Area" localSheetId="2">グラフ!$A$1:$N$118</definedName>
    <definedName name="_xlnm.Print_Area" localSheetId="1">ふなばしエコノート・中級編!$A$1:$CB$77</definedName>
    <definedName name="_xlnm.Print_Titles" localSheetId="1">ふなばしエコノート・中級編!$1:$7</definedName>
    <definedName name="ガス">'[1]選択（非表示）'!$A$2:$A$3</definedName>
    <definedName name="家族" localSheetId="5">#REF!</definedName>
    <definedName name="家族">データ!#REF!</definedName>
  </definedNames>
  <calcPr calcId="162913"/>
</workbook>
</file>

<file path=xl/calcChain.xml><?xml version="1.0" encoding="utf-8"?>
<calcChain xmlns="http://schemas.openxmlformats.org/spreadsheetml/2006/main">
  <c r="L20" i="3" l="1"/>
  <c r="M6" i="9"/>
  <c r="M13" i="9"/>
  <c r="M12" i="9"/>
  <c r="M11" i="9"/>
  <c r="M10" i="9"/>
  <c r="M9" i="9"/>
  <c r="M8" i="9"/>
  <c r="M7" i="9"/>
  <c r="J27" i="1" l="1"/>
  <c r="B3" i="2" l="1"/>
  <c r="B20" i="2"/>
  <c r="C20" i="2"/>
  <c r="D20" i="2"/>
  <c r="E20" i="2"/>
  <c r="F20" i="2"/>
  <c r="G20" i="2"/>
  <c r="H20" i="2"/>
  <c r="L20" i="2" s="1"/>
  <c r="I20" i="2"/>
  <c r="J20" i="2"/>
  <c r="C21" i="2"/>
  <c r="D21" i="2"/>
  <c r="E21" i="2"/>
  <c r="F21" i="2"/>
  <c r="G21" i="2"/>
  <c r="K21" i="2" s="1"/>
  <c r="H21" i="2"/>
  <c r="I21" i="2"/>
  <c r="J21" i="2"/>
  <c r="C22" i="2"/>
  <c r="D22" i="2"/>
  <c r="E22" i="2"/>
  <c r="F22" i="2"/>
  <c r="G22" i="2"/>
  <c r="H22" i="2"/>
  <c r="I22" i="2"/>
  <c r="J22" i="2"/>
  <c r="C23" i="2"/>
  <c r="D23" i="2"/>
  <c r="E23" i="2"/>
  <c r="F23" i="2"/>
  <c r="G23" i="2"/>
  <c r="H23" i="2"/>
  <c r="I23" i="2"/>
  <c r="J23" i="2"/>
  <c r="C24" i="2"/>
  <c r="D24" i="2"/>
  <c r="E24" i="2"/>
  <c r="F24" i="2"/>
  <c r="G24" i="2"/>
  <c r="H24" i="2"/>
  <c r="I24" i="2"/>
  <c r="J24" i="2"/>
  <c r="C25" i="2"/>
  <c r="D25" i="2"/>
  <c r="E25" i="2"/>
  <c r="F25" i="2"/>
  <c r="G25" i="2"/>
  <c r="H25" i="2"/>
  <c r="I25" i="2"/>
  <c r="J25" i="2"/>
  <c r="C26" i="2"/>
  <c r="D26" i="2"/>
  <c r="E26" i="2"/>
  <c r="F26" i="2"/>
  <c r="G26" i="2"/>
  <c r="H26" i="2"/>
  <c r="I26" i="2"/>
  <c r="J26" i="2"/>
  <c r="C27" i="2"/>
  <c r="D27" i="2"/>
  <c r="E27" i="2"/>
  <c r="F27" i="2"/>
  <c r="G27" i="2"/>
  <c r="H27" i="2"/>
  <c r="I27" i="2"/>
  <c r="J27" i="2"/>
  <c r="C28" i="2"/>
  <c r="D28" i="2"/>
  <c r="E28" i="2"/>
  <c r="F28" i="2"/>
  <c r="G28" i="2"/>
  <c r="H28" i="2"/>
  <c r="I28" i="2"/>
  <c r="J28" i="2"/>
  <c r="C29" i="2"/>
  <c r="D29" i="2"/>
  <c r="E29" i="2"/>
  <c r="K29" i="2" s="1"/>
  <c r="F29" i="2"/>
  <c r="G29" i="2"/>
  <c r="H29" i="2"/>
  <c r="I29" i="2"/>
  <c r="J29" i="2"/>
  <c r="C30" i="2"/>
  <c r="D30" i="2"/>
  <c r="E30" i="2"/>
  <c r="F30" i="2"/>
  <c r="G30" i="2"/>
  <c r="H30" i="2"/>
  <c r="I30" i="2"/>
  <c r="J30" i="2"/>
  <c r="C31" i="2"/>
  <c r="D31" i="2"/>
  <c r="E31" i="2"/>
  <c r="F31" i="2"/>
  <c r="G31" i="2"/>
  <c r="H31" i="2"/>
  <c r="I31" i="2"/>
  <c r="J31" i="2"/>
  <c r="P4" i="1"/>
  <c r="P5" i="1"/>
  <c r="B4" i="2" s="1"/>
  <c r="P12" i="1"/>
  <c r="J15" i="1"/>
  <c r="C3" i="2" s="1"/>
  <c r="J16" i="1"/>
  <c r="D3" i="2" s="1"/>
  <c r="P27" i="1"/>
  <c r="P43" i="1"/>
  <c r="V43" i="1"/>
  <c r="AB43" i="1"/>
  <c r="J46" i="1"/>
  <c r="G3" i="2" s="1"/>
  <c r="J47" i="1"/>
  <c r="H3" i="2" s="1"/>
  <c r="P58" i="1"/>
  <c r="J61" i="1"/>
  <c r="I3" i="2" s="1"/>
  <c r="J62" i="1"/>
  <c r="J3" i="2" s="1"/>
  <c r="P16" i="1" l="1"/>
  <c r="P15" i="1"/>
  <c r="V58" i="1"/>
  <c r="P62" i="1"/>
  <c r="J4" i="2" s="1"/>
  <c r="P61" i="1"/>
  <c r="I4" i="2" s="1"/>
  <c r="V47" i="1"/>
  <c r="H5" i="2" s="1"/>
  <c r="V46" i="1"/>
  <c r="G5" i="2" s="1"/>
  <c r="P46" i="1"/>
  <c r="G4" i="2" s="1"/>
  <c r="P47" i="1"/>
  <c r="H4" i="2" s="1"/>
  <c r="K20" i="2"/>
  <c r="M20" i="2" s="1"/>
  <c r="P32" i="1"/>
  <c r="P31" i="1"/>
  <c r="K25" i="2"/>
  <c r="AH43" i="1"/>
  <c r="AB47" i="1"/>
  <c r="H6" i="2" s="1"/>
  <c r="AB46" i="1"/>
  <c r="G6" i="2" s="1"/>
  <c r="V12" i="1"/>
  <c r="K31" i="2"/>
  <c r="K28" i="2"/>
  <c r="L25" i="2"/>
  <c r="K24" i="2"/>
  <c r="L31" i="2"/>
  <c r="N31" i="2" s="1"/>
  <c r="K27" i="2"/>
  <c r="N27" i="2" s="1"/>
  <c r="L24" i="2"/>
  <c r="M24" i="2" s="1"/>
  <c r="L28" i="2"/>
  <c r="L27" i="2"/>
  <c r="L23" i="2"/>
  <c r="L30" i="2"/>
  <c r="K30" i="2"/>
  <c r="L29" i="2"/>
  <c r="N29" i="2" s="1"/>
  <c r="L26" i="2"/>
  <c r="K26" i="2"/>
  <c r="K23" i="2"/>
  <c r="K22" i="2"/>
  <c r="L22" i="2"/>
  <c r="L21" i="2"/>
  <c r="M21" i="2" s="1"/>
  <c r="V5" i="1"/>
  <c r="AB5" i="1" s="1"/>
  <c r="B6" i="2" s="1"/>
  <c r="AB58" i="1"/>
  <c r="AN43" i="1"/>
  <c r="B21" i="2"/>
  <c r="V4" i="1"/>
  <c r="AB4" i="1" s="1"/>
  <c r="AH4" i="1" s="1"/>
  <c r="J32" i="1"/>
  <c r="F3" i="2" s="1"/>
  <c r="J31" i="1"/>
  <c r="E3" i="2" s="1"/>
  <c r="V27" i="1"/>
  <c r="N20" i="2" l="1"/>
  <c r="AH47" i="1"/>
  <c r="H7" i="2" s="1"/>
  <c r="AH46" i="1"/>
  <c r="G7" i="2" s="1"/>
  <c r="M25" i="2"/>
  <c r="AB62" i="1"/>
  <c r="AB61" i="1"/>
  <c r="V61" i="1"/>
  <c r="I5" i="2" s="1"/>
  <c r="V62" i="1"/>
  <c r="J5" i="2" s="1"/>
  <c r="P70" i="1"/>
  <c r="K4" i="2" s="1"/>
  <c r="C4" i="2"/>
  <c r="M26" i="2"/>
  <c r="V32" i="1"/>
  <c r="V31" i="1"/>
  <c r="AN47" i="1"/>
  <c r="AN46" i="1"/>
  <c r="AH5" i="1"/>
  <c r="B24" i="2" s="1"/>
  <c r="V16" i="1"/>
  <c r="V15" i="1"/>
  <c r="AB12" i="1"/>
  <c r="P71" i="1"/>
  <c r="L4" i="2" s="1"/>
  <c r="D4" i="2"/>
  <c r="M28" i="2"/>
  <c r="N25" i="2"/>
  <c r="N24" i="2"/>
  <c r="M31" i="2"/>
  <c r="N28" i="2"/>
  <c r="M27" i="2"/>
  <c r="M30" i="2"/>
  <c r="N26" i="2"/>
  <c r="N23" i="2"/>
  <c r="L32" i="2"/>
  <c r="N30" i="2"/>
  <c r="M29" i="2"/>
  <c r="M23" i="2"/>
  <c r="K32" i="2"/>
  <c r="M22" i="2"/>
  <c r="N22" i="2"/>
  <c r="N21" i="2"/>
  <c r="J70" i="1"/>
  <c r="K3" i="2" s="1"/>
  <c r="B5" i="2"/>
  <c r="B23" i="2"/>
  <c r="B22" i="2"/>
  <c r="AT43" i="1"/>
  <c r="G8" i="2"/>
  <c r="H8" i="2"/>
  <c r="AH58" i="1"/>
  <c r="I6" i="2"/>
  <c r="J6" i="2"/>
  <c r="J71" i="1"/>
  <c r="L3" i="2" s="1"/>
  <c r="AB27" i="1"/>
  <c r="F4" i="2"/>
  <c r="E4" i="2"/>
  <c r="AB32" i="1" l="1"/>
  <c r="AB31" i="1"/>
  <c r="AN4" i="1"/>
  <c r="D5" i="2"/>
  <c r="V71" i="1"/>
  <c r="L5" i="2" s="1"/>
  <c r="AN5" i="1"/>
  <c r="B8" i="2" s="1"/>
  <c r="B7" i="2"/>
  <c r="AT47" i="1"/>
  <c r="H9" i="2" s="1"/>
  <c r="AT46" i="1"/>
  <c r="AH12" i="1"/>
  <c r="AB15" i="1"/>
  <c r="AB16" i="1"/>
  <c r="AH62" i="1"/>
  <c r="J7" i="2" s="1"/>
  <c r="AH61" i="1"/>
  <c r="I7" i="2" s="1"/>
  <c r="V70" i="1"/>
  <c r="K5" i="2" s="1"/>
  <c r="C5" i="2"/>
  <c r="M3" i="2"/>
  <c r="AN58" i="1"/>
  <c r="AT4" i="1"/>
  <c r="AT5" i="1"/>
  <c r="G9" i="2"/>
  <c r="AZ43" i="1"/>
  <c r="N3" i="2"/>
  <c r="E5" i="2"/>
  <c r="N4" i="2"/>
  <c r="M4" i="2"/>
  <c r="AH27" i="1"/>
  <c r="F5" i="2"/>
  <c r="AB71" i="1" l="1"/>
  <c r="D6" i="2"/>
  <c r="AH31" i="1"/>
  <c r="AH32" i="1"/>
  <c r="C6" i="2"/>
  <c r="AB70" i="1"/>
  <c r="K6" i="2" s="1"/>
  <c r="AZ47" i="1"/>
  <c r="H10" i="2" s="1"/>
  <c r="AZ46" i="1"/>
  <c r="G10" i="2" s="1"/>
  <c r="B25" i="2"/>
  <c r="AH16" i="1"/>
  <c r="AH15" i="1"/>
  <c r="AN12" i="1"/>
  <c r="AN62" i="1"/>
  <c r="AN61" i="1"/>
  <c r="AZ5" i="1"/>
  <c r="AZ4" i="1"/>
  <c r="B9" i="2"/>
  <c r="B26" i="2"/>
  <c r="BF43" i="1"/>
  <c r="I8" i="2"/>
  <c r="J8" i="2"/>
  <c r="AT58" i="1"/>
  <c r="F6" i="2"/>
  <c r="L6" i="2"/>
  <c r="M5" i="2"/>
  <c r="N5" i="2"/>
  <c r="E6" i="2"/>
  <c r="AN27" i="1"/>
  <c r="AN32" i="1" l="1"/>
  <c r="AN31" i="1"/>
  <c r="AH70" i="1"/>
  <c r="K7" i="2" s="1"/>
  <c r="C7" i="2"/>
  <c r="BF47" i="1"/>
  <c r="H11" i="2" s="1"/>
  <c r="BF46" i="1"/>
  <c r="G11" i="2" s="1"/>
  <c r="AN16" i="1"/>
  <c r="D8" i="2" s="1"/>
  <c r="AN15" i="1"/>
  <c r="AT12" i="1"/>
  <c r="AH71" i="1"/>
  <c r="D7" i="2"/>
  <c r="AT61" i="1"/>
  <c r="AT62" i="1"/>
  <c r="AZ58" i="1"/>
  <c r="I9" i="2"/>
  <c r="J9" i="2"/>
  <c r="BL43" i="1"/>
  <c r="B10" i="2"/>
  <c r="B27" i="2"/>
  <c r="BF4" i="1"/>
  <c r="BF5" i="1"/>
  <c r="F7" i="2"/>
  <c r="L7" i="2"/>
  <c r="E7" i="2"/>
  <c r="M6" i="2"/>
  <c r="N6" i="2"/>
  <c r="AT27" i="1"/>
  <c r="AZ62" i="1" l="1"/>
  <c r="AZ61" i="1"/>
  <c r="AN70" i="1"/>
  <c r="C8" i="2"/>
  <c r="BL46" i="1"/>
  <c r="BL47" i="1"/>
  <c r="H12" i="2" s="1"/>
  <c r="AT32" i="1"/>
  <c r="AT31" i="1"/>
  <c r="AT16" i="1"/>
  <c r="AT15" i="1"/>
  <c r="AZ12" i="1"/>
  <c r="AN71" i="1"/>
  <c r="I10" i="2"/>
  <c r="J10" i="2"/>
  <c r="BF58" i="1"/>
  <c r="B11" i="2"/>
  <c r="B28" i="2"/>
  <c r="BL5" i="1"/>
  <c r="BL4" i="1"/>
  <c r="BR43" i="1"/>
  <c r="G12" i="2"/>
  <c r="AZ27" i="1"/>
  <c r="F8" i="2"/>
  <c r="L8" i="2"/>
  <c r="M7" i="2"/>
  <c r="N7" i="2"/>
  <c r="K8" i="2"/>
  <c r="E8" i="2"/>
  <c r="BF62" i="1" l="1"/>
  <c r="BF61" i="1"/>
  <c r="BR47" i="1"/>
  <c r="BR46" i="1"/>
  <c r="AZ31" i="1"/>
  <c r="AZ32" i="1"/>
  <c r="C9" i="2"/>
  <c r="AT70" i="1"/>
  <c r="K9" i="2" s="1"/>
  <c r="AZ16" i="1"/>
  <c r="AZ15" i="1"/>
  <c r="BF12" i="1"/>
  <c r="AT71" i="1"/>
  <c r="L9" i="2" s="1"/>
  <c r="D9" i="2"/>
  <c r="BX43" i="1"/>
  <c r="G13" i="2"/>
  <c r="H13" i="2"/>
  <c r="BL58" i="1"/>
  <c r="I11" i="2"/>
  <c r="J11" i="2"/>
  <c r="BR4" i="1"/>
  <c r="BR5" i="1"/>
  <c r="B12" i="2"/>
  <c r="B29" i="2"/>
  <c r="N8" i="2"/>
  <c r="M8" i="2"/>
  <c r="BF27" i="1"/>
  <c r="F9" i="2"/>
  <c r="E9" i="2"/>
  <c r="BX47" i="1" l="1"/>
  <c r="BX46" i="1"/>
  <c r="BF32" i="1"/>
  <c r="BF31" i="1"/>
  <c r="AZ70" i="1"/>
  <c r="K10" i="2" s="1"/>
  <c r="C10" i="2"/>
  <c r="BF16" i="1"/>
  <c r="BF15" i="1"/>
  <c r="BL12" i="1"/>
  <c r="BL61" i="1"/>
  <c r="BL62" i="1"/>
  <c r="AZ71" i="1"/>
  <c r="L10" i="2" s="1"/>
  <c r="D10" i="2"/>
  <c r="BX5" i="1"/>
  <c r="BX4" i="1"/>
  <c r="B13" i="2"/>
  <c r="B30" i="2"/>
  <c r="I12" i="2"/>
  <c r="J12" i="2"/>
  <c r="BR58" i="1"/>
  <c r="G14" i="2"/>
  <c r="H14" i="2"/>
  <c r="M9" i="2"/>
  <c r="N9" i="2"/>
  <c r="BL27" i="1"/>
  <c r="F10" i="2"/>
  <c r="E10" i="2"/>
  <c r="BF71" i="1" l="1"/>
  <c r="L11" i="2" s="1"/>
  <c r="D11" i="2"/>
  <c r="BF70" i="1"/>
  <c r="C11" i="2"/>
  <c r="BR62" i="1"/>
  <c r="BR61" i="1"/>
  <c r="I13" i="2" s="1"/>
  <c r="BL32" i="1"/>
  <c r="BL31" i="1"/>
  <c r="BL16" i="1"/>
  <c r="BL15" i="1"/>
  <c r="C12" i="2" s="1"/>
  <c r="BR12" i="1"/>
  <c r="BX58" i="1"/>
  <c r="J13" i="2"/>
  <c r="B14" i="2"/>
  <c r="B31" i="2"/>
  <c r="M10" i="2"/>
  <c r="N10" i="2"/>
  <c r="BR27" i="1"/>
  <c r="F11" i="2"/>
  <c r="E11" i="2"/>
  <c r="K11" i="2"/>
  <c r="BR32" i="1" l="1"/>
  <c r="BR31" i="1"/>
  <c r="BX62" i="1"/>
  <c r="BX61" i="1"/>
  <c r="I14" i="2" s="1"/>
  <c r="BR16" i="1"/>
  <c r="BR15" i="1"/>
  <c r="BX12" i="1"/>
  <c r="BL71" i="1"/>
  <c r="L12" i="2" s="1"/>
  <c r="D12" i="2"/>
  <c r="BL70" i="1"/>
  <c r="J14" i="2"/>
  <c r="M11" i="2"/>
  <c r="N11" i="2"/>
  <c r="BX27" i="1"/>
  <c r="F12" i="2"/>
  <c r="K12" i="2"/>
  <c r="E12" i="2"/>
  <c r="BX32" i="1" l="1"/>
  <c r="BX31" i="1"/>
  <c r="BX15" i="1"/>
  <c r="BX16" i="1"/>
  <c r="BR71" i="1"/>
  <c r="L13" i="2" s="1"/>
  <c r="D13" i="2"/>
  <c r="BR70" i="1"/>
  <c r="K13" i="2" s="1"/>
  <c r="C13" i="2"/>
  <c r="F13" i="2"/>
  <c r="N12" i="2"/>
  <c r="M12" i="2"/>
  <c r="E13" i="2"/>
  <c r="BX71" i="1" l="1"/>
  <c r="D14" i="2"/>
  <c r="BX70" i="1"/>
  <c r="K14" i="2" s="1"/>
  <c r="C14" i="2"/>
  <c r="M13" i="2"/>
  <c r="N13" i="2"/>
  <c r="F14" i="2"/>
  <c r="L14" i="2"/>
  <c r="L15" i="2" s="1"/>
  <c r="K20" i="3" s="1"/>
  <c r="E14" i="2"/>
  <c r="M14" i="2" l="1"/>
  <c r="N14" i="2"/>
  <c r="K15" i="2"/>
  <c r="J20" i="3" s="1"/>
  <c r="L24" i="3" l="1"/>
  <c r="M24" i="3"/>
</calcChain>
</file>

<file path=xl/comments1.xml><?xml version="1.0" encoding="utf-8"?>
<comments xmlns="http://schemas.openxmlformats.org/spreadsheetml/2006/main">
  <authors>
    <author>船橋市</author>
  </authors>
  <commentList>
    <comment ref="J2" authorId="0" shapeId="0">
      <text>
        <r>
          <rPr>
            <b/>
            <sz val="9"/>
            <color indexed="81"/>
            <rFont val="ＭＳ Ｐゴシック"/>
            <family val="3"/>
            <charset val="128"/>
          </rPr>
          <t>「こまめに電気を消す」など、温暖化防止のための取り組みを一つでもいいので、目標に掲げて1年間頑張ってみましょう。</t>
        </r>
      </text>
    </comment>
    <comment ref="J4" authorId="0" shapeId="0">
      <text>
        <r>
          <rPr>
            <b/>
            <sz val="9"/>
            <color indexed="81"/>
            <rFont val="ＭＳ Ｐゴシック"/>
            <family val="3"/>
            <charset val="128"/>
          </rPr>
          <t>年を入力してください。</t>
        </r>
      </text>
    </comment>
    <comment ref="J5" authorId="0" shapeId="0">
      <text>
        <r>
          <rPr>
            <b/>
            <sz val="9"/>
            <color indexed="81"/>
            <rFont val="ＭＳ Ｐゴシック"/>
            <family val="3"/>
            <charset val="128"/>
          </rPr>
          <t>記入する月を入力してください。</t>
        </r>
      </text>
    </comment>
    <comment ref="J9" authorId="0" shapeId="0">
      <text>
        <r>
          <rPr>
            <b/>
            <sz val="9"/>
            <color indexed="81"/>
            <rFont val="ＭＳ Ｐゴシック"/>
            <family val="3"/>
            <charset val="128"/>
          </rPr>
          <t>数字のみを入力してください。
例）今月の電気の使用量が５０ｋＷｈならば、５０を入力してください。</t>
        </r>
      </text>
    </comment>
    <comment ref="J10" authorId="0" shapeId="0">
      <text>
        <r>
          <rPr>
            <b/>
            <sz val="9"/>
            <color indexed="81"/>
            <rFont val="ＭＳ Ｐゴシック"/>
            <family val="3"/>
            <charset val="128"/>
          </rPr>
          <t>数字のみを入力してください。
例）昨年同月の電気の使用量が５０ｋＷｈならば、５０を入力してください。</t>
        </r>
      </text>
    </comment>
    <comment ref="J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P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V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AB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AH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AN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AT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AZ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BF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BL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BR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BX12" authorId="0" shapeId="0">
      <text>
        <r>
          <rPr>
            <b/>
            <sz val="9"/>
            <color indexed="81"/>
            <rFont val="ＭＳ Ｐゴシック"/>
            <family val="3"/>
            <charset val="128"/>
          </rPr>
          <t>最新のＣＯ２排出係数に変えたい場合は、変えたい月のセルの数字を変えてください。
それ以降の月は、最新のＣＯ２排出係数になります。</t>
        </r>
      </text>
    </comment>
    <comment ref="J18" authorId="0" shapeId="0">
      <text>
        <r>
          <rPr>
            <b/>
            <sz val="9"/>
            <color indexed="81"/>
            <rFont val="ＭＳ Ｐゴシック"/>
            <family val="3"/>
            <charset val="128"/>
          </rPr>
          <t>数字のみを入力してください。
例）今月の電気の料金が1000円ならば、1000を入力してください。</t>
        </r>
      </text>
    </comment>
    <comment ref="J19" authorId="0" shapeId="0">
      <text>
        <r>
          <rPr>
            <b/>
            <sz val="9"/>
            <color indexed="81"/>
            <rFont val="ＭＳ Ｐゴシック"/>
            <family val="3"/>
            <charset val="128"/>
          </rPr>
          <t>数字のみを入力してください。
例）昨年同月の電気料金が1000円ならば、1000を入力してください。</t>
        </r>
      </text>
    </comment>
    <comment ref="J24" authorId="0" shapeId="0">
      <text>
        <r>
          <rPr>
            <b/>
            <sz val="9"/>
            <color indexed="81"/>
            <rFont val="ＭＳ Ｐゴシック"/>
            <family val="3"/>
            <charset val="128"/>
          </rPr>
          <t>数字のみを入力してください。
例）今月のガスの使用量が５０ｍ３ならば、５０を入力してください。</t>
        </r>
      </text>
    </comment>
    <comment ref="J25" authorId="0" shapeId="0">
      <text>
        <r>
          <rPr>
            <b/>
            <sz val="9"/>
            <color indexed="81"/>
            <rFont val="ＭＳ Ｐゴシック"/>
            <family val="3"/>
            <charset val="128"/>
          </rPr>
          <t>数字のみを入力してください。
例）昨年同月のガスの使用量が５０ｍ３ならば、５０を入力してください。</t>
        </r>
      </text>
    </comment>
    <comment ref="D29" authorId="0" shapeId="0">
      <text>
        <r>
          <rPr>
            <b/>
            <sz val="9"/>
            <color indexed="81"/>
            <rFont val="ＭＳ Ｐゴシック"/>
            <family val="3"/>
            <charset val="128"/>
          </rPr>
          <t xml:space="preserve">クリックするとプルダウンが表示されます。
お使いのガスの種類をお選びください。
（「都市ガス」もしくは「ＬＰガス（プロパンガス）」）
</t>
        </r>
      </text>
    </comment>
    <comment ref="J34" authorId="0" shapeId="0">
      <text>
        <r>
          <rPr>
            <b/>
            <sz val="9"/>
            <color indexed="81"/>
            <rFont val="ＭＳ Ｐゴシック"/>
            <family val="3"/>
            <charset val="128"/>
          </rPr>
          <t>数字のみを入力してください。
例）今月のガスの料金が1000円ならば、1000を入力してください。</t>
        </r>
      </text>
    </comment>
    <comment ref="J35" authorId="0" shapeId="0">
      <text>
        <r>
          <rPr>
            <b/>
            <sz val="9"/>
            <color indexed="81"/>
            <rFont val="ＭＳ Ｐゴシック"/>
            <family val="3"/>
            <charset val="128"/>
          </rPr>
          <t>数字のみを入力してください。
例）昨年同月のガス料金が1000円ならば、1000を入力してください。</t>
        </r>
      </text>
    </comment>
    <comment ref="J40" authorId="0" shapeId="0">
      <text>
        <r>
          <rPr>
            <b/>
            <sz val="9"/>
            <color indexed="81"/>
            <rFont val="ＭＳ Ｐゴシック"/>
            <family val="3"/>
            <charset val="128"/>
          </rPr>
          <t>数字のみを入力してください。
例）今月の灯油の購入量が１０リットルならば、１０を入力してください。</t>
        </r>
      </text>
    </comment>
    <comment ref="J41" authorId="0" shapeId="0">
      <text>
        <r>
          <rPr>
            <b/>
            <sz val="9"/>
            <color indexed="81"/>
            <rFont val="ＭＳ Ｐゴシック"/>
            <family val="3"/>
            <charset val="128"/>
          </rPr>
          <t>数字のみを入力してください。
例）今月の灯油の購入量が１０リットルならば、１０を入力してください。</t>
        </r>
      </text>
    </comment>
    <comment ref="J49" authorId="0" shapeId="0">
      <text>
        <r>
          <rPr>
            <b/>
            <sz val="9"/>
            <color indexed="81"/>
            <rFont val="ＭＳ Ｐゴシック"/>
            <family val="3"/>
            <charset val="128"/>
          </rPr>
          <t>数字のみを入力してください。
例）今月の電気の料金が1000円ならば、1000を入力してください。</t>
        </r>
      </text>
    </comment>
    <comment ref="J50" authorId="0" shapeId="0">
      <text>
        <r>
          <rPr>
            <b/>
            <sz val="9"/>
            <color indexed="81"/>
            <rFont val="ＭＳ Ｐゴシック"/>
            <family val="3"/>
            <charset val="128"/>
          </rPr>
          <t>数字のみを入力してください。
例）昨年同月の電気料金が1000円ならば、1000を入力してください。</t>
        </r>
      </text>
    </comment>
    <comment ref="J55" authorId="0" shapeId="0">
      <text>
        <r>
          <rPr>
            <b/>
            <sz val="9"/>
            <color indexed="81"/>
            <rFont val="ＭＳ Ｐゴシック"/>
            <family val="3"/>
            <charset val="128"/>
          </rPr>
          <t>数字のみを入力してください。
例）今月のガソリンの購入量が１０リットルならば、１０を入力してください。</t>
        </r>
      </text>
    </comment>
    <comment ref="J56" authorId="0" shapeId="0">
      <text>
        <r>
          <rPr>
            <b/>
            <sz val="9"/>
            <color indexed="81"/>
            <rFont val="ＭＳ Ｐゴシック"/>
            <family val="3"/>
            <charset val="128"/>
          </rPr>
          <t>数字のみを入力してください。
例）今月のガソリンの購入量が１０リットルならば、１０を入力してください。</t>
        </r>
      </text>
    </comment>
    <comment ref="J64" authorId="0" shapeId="0">
      <text>
        <r>
          <rPr>
            <b/>
            <sz val="9"/>
            <color indexed="81"/>
            <rFont val="ＭＳ Ｐゴシック"/>
            <family val="3"/>
            <charset val="128"/>
          </rPr>
          <t>数字のみを入力してください。
例）今月の電気の料金が1000円ならば、1000を入力してください。</t>
        </r>
      </text>
    </comment>
    <comment ref="J65" authorId="0" shapeId="0">
      <text>
        <r>
          <rPr>
            <b/>
            <sz val="9"/>
            <color indexed="81"/>
            <rFont val="ＭＳ Ｐゴシック"/>
            <family val="3"/>
            <charset val="128"/>
          </rPr>
          <t>数字のみを入力してください。
例）昨年同月の電気料金が1000円ならば、1000を入力してください。</t>
        </r>
      </text>
    </comment>
    <comment ref="J75" authorId="0" shapeId="0">
      <text>
        <r>
          <rPr>
            <b/>
            <sz val="9"/>
            <color indexed="81"/>
            <rFont val="ＭＳ Ｐゴシック"/>
            <family val="3"/>
            <charset val="128"/>
          </rPr>
          <t>今月、温暖化防止のためにできたこと、やろうと思ったけれどできなかったことなどを振り返ってみて、そのことを一言記入してみてください。
よくできたと思ったら、来月もその調子で頑張っていきましょう。
できていなかったら、来月もう一度トライしてみましょう。</t>
        </r>
      </text>
    </comment>
  </commentList>
</comments>
</file>

<file path=xl/sharedStrings.xml><?xml version="1.0" encoding="utf-8"?>
<sst xmlns="http://schemas.openxmlformats.org/spreadsheetml/2006/main" count="301" uniqueCount="116">
  <si>
    <t>×</t>
    <phoneticPr fontId="1"/>
  </si>
  <si>
    <t>=</t>
    <phoneticPr fontId="1"/>
  </si>
  <si>
    <t>今月の
良かった点
反省点</t>
    <rPh sb="0" eb="2">
      <t>コンゲツ</t>
    </rPh>
    <rPh sb="4" eb="5">
      <t>ヨ</t>
    </rPh>
    <rPh sb="8" eb="9">
      <t>テン</t>
    </rPh>
    <rPh sb="10" eb="13">
      <t>ハンセイテン</t>
    </rPh>
    <phoneticPr fontId="1"/>
  </si>
  <si>
    <r>
      <t>ＣＯ</t>
    </r>
    <r>
      <rPr>
        <vertAlign val="subscript"/>
        <sz val="12"/>
        <color indexed="8"/>
        <rFont val="HG丸ｺﾞｼｯｸM-PRO"/>
        <family val="3"/>
        <charset val="128"/>
      </rPr>
      <t xml:space="preserve">２
</t>
    </r>
    <r>
      <rPr>
        <sz val="12"/>
        <color indexed="8"/>
        <rFont val="HG丸ｺﾞｼｯｸM-PRO"/>
        <family val="3"/>
        <charset val="128"/>
      </rPr>
      <t>排出係数</t>
    </r>
    <rPh sb="4" eb="6">
      <t>ハイシュツ</t>
    </rPh>
    <rPh sb="6" eb="8">
      <t>ケイスウ</t>
    </rPh>
    <phoneticPr fontId="1"/>
  </si>
  <si>
    <t>年</t>
    <rPh sb="0" eb="1">
      <t>ネン</t>
    </rPh>
    <phoneticPr fontId="1"/>
  </si>
  <si>
    <t>（昨年の値）</t>
    <phoneticPr fontId="1"/>
  </si>
  <si>
    <r>
      <t>ガスからの
ＣＯ</t>
    </r>
    <r>
      <rPr>
        <vertAlign val="subscript"/>
        <sz val="12"/>
        <color indexed="8"/>
        <rFont val="HG丸ｺﾞｼｯｸM-PRO"/>
        <family val="3"/>
        <charset val="128"/>
      </rPr>
      <t>２</t>
    </r>
    <r>
      <rPr>
        <sz val="12"/>
        <color indexed="8"/>
        <rFont val="HG丸ｺﾞｼｯｸM-PRO"/>
        <family val="3"/>
        <charset val="128"/>
      </rPr>
      <t>排出量</t>
    </r>
    <rPh sb="9" eb="11">
      <t>ハイシュツ</t>
    </rPh>
    <rPh sb="11" eb="12">
      <t>リョウ</t>
    </rPh>
    <phoneticPr fontId="1"/>
  </si>
  <si>
    <t>今月の
ガス使用量</t>
    <rPh sb="0" eb="2">
      <t>コンゲツ</t>
    </rPh>
    <rPh sb="6" eb="9">
      <t>シヨウリョウ</t>
    </rPh>
    <phoneticPr fontId="1"/>
  </si>
  <si>
    <t>（昨年）</t>
    <rPh sb="1" eb="3">
      <t>サクネン</t>
    </rPh>
    <phoneticPr fontId="1"/>
  </si>
  <si>
    <t>我が家の目標</t>
    <rPh sb="0" eb="1">
      <t>ワ</t>
    </rPh>
    <rPh sb="2" eb="3">
      <t>ヤ</t>
    </rPh>
    <rPh sb="4" eb="6">
      <t>モクヒョウ</t>
    </rPh>
    <phoneticPr fontId="1"/>
  </si>
  <si>
    <t>今月の使用量</t>
    <rPh sb="0" eb="2">
      <t>コンゲツ</t>
    </rPh>
    <rPh sb="3" eb="6">
      <t>シヨウリョウ</t>
    </rPh>
    <phoneticPr fontId="1"/>
  </si>
  <si>
    <r>
      <t>ＣＯ</t>
    </r>
    <r>
      <rPr>
        <vertAlign val="subscript"/>
        <sz val="12"/>
        <color indexed="8"/>
        <rFont val="HG丸ｺﾞｼｯｸM-PRO"/>
        <family val="3"/>
        <charset val="128"/>
      </rPr>
      <t>２</t>
    </r>
    <r>
      <rPr>
        <sz val="12"/>
        <color indexed="8"/>
        <rFont val="HG丸ｺﾞｼｯｸM-PRO"/>
        <family val="3"/>
        <charset val="128"/>
      </rPr>
      <t>排出量</t>
    </r>
    <rPh sb="3" eb="5">
      <t>ハイシュツ</t>
    </rPh>
    <rPh sb="5" eb="6">
      <t>リョウ</t>
    </rPh>
    <phoneticPr fontId="1"/>
  </si>
  <si>
    <t>今年の料金</t>
    <rPh sb="0" eb="2">
      <t>コトシ</t>
    </rPh>
    <rPh sb="3" eb="5">
      <t>リョウキン</t>
    </rPh>
    <phoneticPr fontId="1"/>
  </si>
  <si>
    <t>電気</t>
    <rPh sb="0" eb="1">
      <t>デン</t>
    </rPh>
    <rPh sb="1" eb="2">
      <t>キ</t>
    </rPh>
    <phoneticPr fontId="1"/>
  </si>
  <si>
    <t>ガス</t>
    <phoneticPr fontId="1"/>
  </si>
  <si>
    <t>月</t>
    <rPh sb="0" eb="1">
      <t>ツキ</t>
    </rPh>
    <phoneticPr fontId="7"/>
  </si>
  <si>
    <t>電気</t>
    <rPh sb="0" eb="2">
      <t>デンキ</t>
    </rPh>
    <phoneticPr fontId="7"/>
  </si>
  <si>
    <t>ガス</t>
    <phoneticPr fontId="7"/>
  </si>
  <si>
    <t>今年</t>
    <rPh sb="0" eb="2">
      <t>コトシ</t>
    </rPh>
    <phoneticPr fontId="7"/>
  </si>
  <si>
    <t>去年</t>
    <rPh sb="0" eb="2">
      <t>キョネン</t>
    </rPh>
    <phoneticPr fontId="7"/>
  </si>
  <si>
    <t>合計</t>
    <rPh sb="0" eb="2">
      <t>ゴウケイ</t>
    </rPh>
    <phoneticPr fontId="7"/>
  </si>
  <si>
    <t>ＣＯ２</t>
    <phoneticPr fontId="7"/>
  </si>
  <si>
    <t>地球環境にやさしいエコな生活を心がけましょう！</t>
    <rPh sb="0" eb="2">
      <t>チキュウ</t>
    </rPh>
    <rPh sb="2" eb="4">
      <t>カンキョウ</t>
    </rPh>
    <rPh sb="12" eb="14">
      <t>セイカツ</t>
    </rPh>
    <rPh sb="15" eb="16">
      <t>ココロ</t>
    </rPh>
    <phoneticPr fontId="1"/>
  </si>
  <si>
    <t>全国平均</t>
    <rPh sb="0" eb="2">
      <t>ゼンコク</t>
    </rPh>
    <rPh sb="2" eb="4">
      <t>ヘイキン</t>
    </rPh>
    <phoneticPr fontId="7"/>
  </si>
  <si>
    <t>★エコノートを付けてみよう</t>
    <rPh sb="7" eb="8">
      <t>ツ</t>
    </rPh>
    <phoneticPr fontId="8"/>
  </si>
  <si>
    <t>　エコノートの入力を始める年と月を入力します（記入した月ではなく、電気及びガスを使用した月のことです。検針票等をご覧ください）。最初に入力すると、１年間の月が自動的に入力されます。</t>
    <rPh sb="7" eb="9">
      <t>ニュウリョク</t>
    </rPh>
    <rPh sb="10" eb="11">
      <t>ハジ</t>
    </rPh>
    <rPh sb="13" eb="14">
      <t>ネン</t>
    </rPh>
    <rPh sb="15" eb="16">
      <t>ツキ</t>
    </rPh>
    <rPh sb="17" eb="19">
      <t>ニュウリョク</t>
    </rPh>
    <rPh sb="23" eb="25">
      <t>キニュウ</t>
    </rPh>
    <rPh sb="27" eb="28">
      <t>ツキ</t>
    </rPh>
    <rPh sb="33" eb="35">
      <t>デンキ</t>
    </rPh>
    <rPh sb="35" eb="36">
      <t>オヨ</t>
    </rPh>
    <rPh sb="40" eb="42">
      <t>シヨウ</t>
    </rPh>
    <rPh sb="44" eb="45">
      <t>ツキ</t>
    </rPh>
    <rPh sb="51" eb="54">
      <t>ケンシンヒョウ</t>
    </rPh>
    <rPh sb="54" eb="55">
      <t>トウ</t>
    </rPh>
    <rPh sb="57" eb="58">
      <t>ラン</t>
    </rPh>
    <rPh sb="64" eb="66">
      <t>サイショ</t>
    </rPh>
    <rPh sb="67" eb="69">
      <t>ニュウリョク</t>
    </rPh>
    <rPh sb="74" eb="76">
      <t>ネンカン</t>
    </rPh>
    <rPh sb="77" eb="78">
      <t>ツキ</t>
    </rPh>
    <rPh sb="79" eb="82">
      <t>ジドウテキ</t>
    </rPh>
    <rPh sb="83" eb="85">
      <t>ニュウリョク</t>
    </rPh>
    <phoneticPr fontId="8"/>
  </si>
  <si>
    <t>　はじめに、ご家庭での目標を立ててみましょう。「こまめに電気を消す」など、温暖化防止のための取り組みを一つでもいいので、目標に掲げて1年間頑張ってみましょう。</t>
    <rPh sb="7" eb="9">
      <t>カテイ</t>
    </rPh>
    <rPh sb="11" eb="13">
      <t>モクヒョウ</t>
    </rPh>
    <rPh sb="14" eb="15">
      <t>タ</t>
    </rPh>
    <phoneticPr fontId="8"/>
  </si>
  <si>
    <t>　今月、温暖化防止のためにできたこと、やろうと思ったけれどできなかったことなどを振り返ってみて、そのことを一言記入してみてください。
　よくできたと思ったら、来月もその調子で頑張っていきましょう。
　できていなかったら、来月もう一度トライしてみましょう。</t>
    <phoneticPr fontId="8"/>
  </si>
  <si>
    <t>１．このエクセルファイルについて</t>
    <phoneticPr fontId="8"/>
  </si>
  <si>
    <t>・使い方……このページです。エコノートの入力方法について説明しています。</t>
    <rPh sb="1" eb="2">
      <t>ツカ</t>
    </rPh>
    <rPh sb="3" eb="4">
      <t>カタ</t>
    </rPh>
    <rPh sb="20" eb="22">
      <t>ニュウリョク</t>
    </rPh>
    <rPh sb="22" eb="24">
      <t>ホウホウ</t>
    </rPh>
    <rPh sb="28" eb="30">
      <t>セツメイ</t>
    </rPh>
    <phoneticPr fontId="8"/>
  </si>
  <si>
    <t>・作成者……このエコノートについての問い合わせ先を記載しています。</t>
    <rPh sb="1" eb="4">
      <t>サクセイシャ</t>
    </rPh>
    <rPh sb="18" eb="19">
      <t>ト</t>
    </rPh>
    <rPh sb="20" eb="21">
      <t>ア</t>
    </rPh>
    <rPh sb="23" eb="24">
      <t>サキ</t>
    </rPh>
    <rPh sb="25" eb="27">
      <t>キサイ</t>
    </rPh>
    <phoneticPr fontId="8"/>
  </si>
  <si>
    <t>２．目標を立てましょう。</t>
    <rPh sb="2" eb="4">
      <t>モクヒョウ</t>
    </rPh>
    <rPh sb="5" eb="6">
      <t>タ</t>
    </rPh>
    <phoneticPr fontId="8"/>
  </si>
  <si>
    <t>３．年と月を入力します。</t>
    <rPh sb="2" eb="3">
      <t>ネン</t>
    </rPh>
    <rPh sb="4" eb="5">
      <t>ツキ</t>
    </rPh>
    <rPh sb="6" eb="8">
      <t>ニュウリョク</t>
    </rPh>
    <phoneticPr fontId="8"/>
  </si>
  <si>
    <t>４．電気の使用量を入力します。</t>
    <rPh sb="2" eb="4">
      <t>デンキ</t>
    </rPh>
    <rPh sb="5" eb="8">
      <t>シヨウリョウ</t>
    </rPh>
    <rPh sb="9" eb="11">
      <t>ニュウリョク</t>
    </rPh>
    <phoneticPr fontId="8"/>
  </si>
  <si>
    <t>５．ガスの使用量を入力します。</t>
    <rPh sb="5" eb="8">
      <t>シヨウリョウ</t>
    </rPh>
    <rPh sb="9" eb="11">
      <t>ニュウリョク</t>
    </rPh>
    <phoneticPr fontId="8"/>
  </si>
  <si>
    <t xml:space="preserve">　なお、各シートは保護されており、水色のセル以外の場所を編集することはできなくなっています。
</t>
    <rPh sb="4" eb="5">
      <t>カク</t>
    </rPh>
    <rPh sb="9" eb="11">
      <t>ホゴ</t>
    </rPh>
    <rPh sb="17" eb="19">
      <t>ミズイロ</t>
    </rPh>
    <rPh sb="22" eb="24">
      <t>イガイ</t>
    </rPh>
    <rPh sb="25" eb="27">
      <t>バショ</t>
    </rPh>
    <rPh sb="28" eb="30">
      <t>ヘンシュウ</t>
    </rPh>
    <phoneticPr fontId="8"/>
  </si>
  <si>
    <t xml:space="preserve">　「電気」と「ガス」については、毎月送られてくる、電気使用量のお知らせとガスの検針結果のお知らせを準備しましょう。
　「灯油」と「ガソリン」については、購入した量が分かるもの（レシート）などを用意してください。
　水色のセルに、必要な数値等を入力してください。自動計算されます。また、水色のセルにカーソルを合わせると、説明が表示されます。
</t>
    <rPh sb="2" eb="4">
      <t>デンキ</t>
    </rPh>
    <rPh sb="16" eb="18">
      <t>マイツキ</t>
    </rPh>
    <rPh sb="18" eb="19">
      <t>オク</t>
    </rPh>
    <rPh sb="25" eb="27">
      <t>デンキ</t>
    </rPh>
    <rPh sb="27" eb="30">
      <t>シヨウリョウ</t>
    </rPh>
    <rPh sb="32" eb="33">
      <t>シ</t>
    </rPh>
    <rPh sb="39" eb="41">
      <t>ケンシン</t>
    </rPh>
    <rPh sb="41" eb="43">
      <t>ケッカ</t>
    </rPh>
    <rPh sb="45" eb="46">
      <t>シ</t>
    </rPh>
    <rPh sb="49" eb="51">
      <t>ジュンビ</t>
    </rPh>
    <rPh sb="60" eb="62">
      <t>トウユ</t>
    </rPh>
    <rPh sb="76" eb="78">
      <t>コウニュウ</t>
    </rPh>
    <rPh sb="80" eb="81">
      <t>リョウ</t>
    </rPh>
    <rPh sb="82" eb="83">
      <t>ワ</t>
    </rPh>
    <rPh sb="96" eb="98">
      <t>ヨウイ</t>
    </rPh>
    <rPh sb="107" eb="109">
      <t>ミズイロ</t>
    </rPh>
    <rPh sb="114" eb="116">
      <t>ヒツヨウ</t>
    </rPh>
    <rPh sb="117" eb="120">
      <t>スウチトウ</t>
    </rPh>
    <rPh sb="121" eb="123">
      <t>ニュウリョク</t>
    </rPh>
    <rPh sb="130" eb="132">
      <t>ジドウ</t>
    </rPh>
    <rPh sb="132" eb="134">
      <t>ケイサン</t>
    </rPh>
    <rPh sb="142" eb="144">
      <t>ミズイロ</t>
    </rPh>
    <rPh sb="153" eb="154">
      <t>ア</t>
    </rPh>
    <rPh sb="159" eb="161">
      <t>セツメイ</t>
    </rPh>
    <rPh sb="162" eb="164">
      <t>ヒョウジ</t>
    </rPh>
    <phoneticPr fontId="9"/>
  </si>
  <si>
    <t>・グラフ……入力した値から、自動的にグラフを作成します。</t>
    <rPh sb="6" eb="8">
      <t>ニュウリョク</t>
    </rPh>
    <rPh sb="10" eb="11">
      <t>アタイ</t>
    </rPh>
    <rPh sb="14" eb="17">
      <t>ジドウテキ</t>
    </rPh>
    <rPh sb="22" eb="24">
      <t>サクセイ</t>
    </rPh>
    <phoneticPr fontId="8"/>
  </si>
  <si>
    <t>８．結果を確認する。</t>
    <rPh sb="2" eb="4">
      <t>ケッカ</t>
    </rPh>
    <rPh sb="5" eb="7">
      <t>カクニン</t>
    </rPh>
    <phoneticPr fontId="8"/>
  </si>
  <si>
    <t>灯油</t>
    <rPh sb="0" eb="2">
      <t>トウユ</t>
    </rPh>
    <phoneticPr fontId="1"/>
  </si>
  <si>
    <t>今月の購入量</t>
    <rPh sb="0" eb="2">
      <t>コンゲツ</t>
    </rPh>
    <rPh sb="3" eb="5">
      <t>コウニュウ</t>
    </rPh>
    <rPh sb="5" eb="6">
      <t>リョウ</t>
    </rPh>
    <phoneticPr fontId="1"/>
  </si>
  <si>
    <r>
      <t>各項目合計の
ＣＯ</t>
    </r>
    <r>
      <rPr>
        <vertAlign val="subscript"/>
        <sz val="12"/>
        <color indexed="8"/>
        <rFont val="HG丸ｺﾞｼｯｸM-PRO"/>
        <family val="3"/>
        <charset val="128"/>
      </rPr>
      <t>２</t>
    </r>
    <r>
      <rPr>
        <sz val="12"/>
        <color indexed="8"/>
        <rFont val="HG丸ｺﾞｼｯｸM-PRO"/>
        <family val="3"/>
        <charset val="128"/>
      </rPr>
      <t>排出量</t>
    </r>
    <rPh sb="0" eb="3">
      <t>カクコウモク</t>
    </rPh>
    <rPh sb="3" eb="5">
      <t>ゴウケイ</t>
    </rPh>
    <rPh sb="10" eb="12">
      <t>ハイシュツ</t>
    </rPh>
    <rPh sb="12" eb="13">
      <t>リョウ</t>
    </rPh>
    <phoneticPr fontId="1"/>
  </si>
  <si>
    <t>ガソリン</t>
    <phoneticPr fontId="1"/>
  </si>
  <si>
    <t>合計</t>
    <rPh sb="0" eb="2">
      <t>ゴウケイ</t>
    </rPh>
    <phoneticPr fontId="1"/>
  </si>
  <si>
    <t>６．灯油の購入量を入力します。</t>
    <rPh sb="2" eb="4">
      <t>トウユ</t>
    </rPh>
    <rPh sb="5" eb="7">
      <t>コウニュウ</t>
    </rPh>
    <rPh sb="7" eb="8">
      <t>リョウ</t>
    </rPh>
    <rPh sb="9" eb="11">
      <t>ニュウリョク</t>
    </rPh>
    <phoneticPr fontId="8"/>
  </si>
  <si>
    <t>７．ガソリンの購入量を入力します。</t>
    <rPh sb="7" eb="9">
      <t>コウニュウ</t>
    </rPh>
    <rPh sb="9" eb="10">
      <t>リョウ</t>
    </rPh>
    <rPh sb="11" eb="13">
      <t>ニュウリョク</t>
    </rPh>
    <phoneticPr fontId="8"/>
  </si>
  <si>
    <t>←タブをクリックすると、対応するシートが表示されます。</t>
    <rPh sb="12" eb="14">
      <t>タイオウ</t>
    </rPh>
    <rPh sb="20" eb="22">
      <t>ヒョウジ</t>
    </rPh>
    <phoneticPr fontId="1"/>
  </si>
  <si>
    <t>灯油</t>
    <rPh sb="0" eb="2">
      <t>トウユ</t>
    </rPh>
    <phoneticPr fontId="7"/>
  </si>
  <si>
    <t>ガソリン</t>
    <phoneticPr fontId="7"/>
  </si>
  <si>
    <r>
      <t>　各項目からのＣＯ</t>
    </r>
    <r>
      <rPr>
        <vertAlign val="subscript"/>
        <sz val="11"/>
        <color indexed="8"/>
        <rFont val="ＭＳ Ｐゴシック"/>
        <family val="3"/>
        <charset val="128"/>
      </rPr>
      <t>２</t>
    </r>
    <r>
      <rPr>
        <sz val="11"/>
        <color theme="1"/>
        <rFont val="ＭＳ Ｐゴシック"/>
        <family val="3"/>
        <charset val="128"/>
        <scheme val="minor"/>
      </rPr>
      <t>排出量の合計値が自動計算されます。昨年の数値についても同様です。</t>
    </r>
    <rPh sb="1" eb="4">
      <t>カクコウモク</t>
    </rPh>
    <rPh sb="10" eb="12">
      <t>ハイシュツ</t>
    </rPh>
    <rPh sb="12" eb="13">
      <t>リョウ</t>
    </rPh>
    <rPh sb="14" eb="17">
      <t>ゴウケイチ</t>
    </rPh>
    <rPh sb="18" eb="20">
      <t>ジドウ</t>
    </rPh>
    <rPh sb="20" eb="22">
      <t>ケイサン</t>
    </rPh>
    <rPh sb="27" eb="29">
      <t>サクネン</t>
    </rPh>
    <rPh sb="30" eb="32">
      <t>スウチ</t>
    </rPh>
    <rPh sb="37" eb="39">
      <t>ドウヨウ</t>
    </rPh>
    <phoneticPr fontId="8"/>
  </si>
  <si>
    <r>
      <t>　ガソリンの購入量を入力することで、ガソリンを使用することで排出されるCO</t>
    </r>
    <r>
      <rPr>
        <vertAlign val="subscript"/>
        <sz val="11"/>
        <color indexed="8"/>
        <rFont val="ＭＳ Ｐゴシック"/>
        <family val="3"/>
        <charset val="128"/>
      </rPr>
      <t>2</t>
    </r>
    <r>
      <rPr>
        <sz val="11"/>
        <color theme="1"/>
        <rFont val="ＭＳ Ｐゴシック"/>
        <family val="3"/>
        <charset val="128"/>
        <scheme val="minor"/>
      </rPr>
      <t>排出量が自動計算されます。
　また、昨年のガソリンの購入量を入力することで昨年との比較をすることができます。ただし、月ごとの単純な比較は、購入のタイミングの影響が考えられるため難しいと思われますので、年間の購入量で最終的に比較する方法が考えられます。
　使用量ではなく購入量を入力するのは、一般的にガソリンの月ごとの使用量を把握することが難しいと考えられるためです。月ごとの使用量が把握できるのであれば、その値を入力してもかまいません。</t>
    </r>
    <rPh sb="6" eb="8">
      <t>コウニュウ</t>
    </rPh>
    <rPh sb="23" eb="25">
      <t>シヨウ</t>
    </rPh>
    <rPh sb="64" eb="66">
      <t>コウニュウ</t>
    </rPh>
    <rPh sb="165" eb="168">
      <t>シヨウリョウ</t>
    </rPh>
    <rPh sb="172" eb="174">
      <t>コウニュウ</t>
    </rPh>
    <rPh sb="174" eb="175">
      <t>リョウ</t>
    </rPh>
    <rPh sb="176" eb="178">
      <t>ニュウリョク</t>
    </rPh>
    <rPh sb="183" eb="186">
      <t>イッパンテキ</t>
    </rPh>
    <rPh sb="192" eb="193">
      <t>ツキ</t>
    </rPh>
    <rPh sb="196" eb="199">
      <t>シヨウリョウ</t>
    </rPh>
    <rPh sb="200" eb="202">
      <t>ハアク</t>
    </rPh>
    <rPh sb="207" eb="208">
      <t>ムズカ</t>
    </rPh>
    <rPh sb="211" eb="212">
      <t>カンガ</t>
    </rPh>
    <rPh sb="221" eb="222">
      <t>ツキ</t>
    </rPh>
    <rPh sb="225" eb="228">
      <t>シヨウリョウ</t>
    </rPh>
    <rPh sb="229" eb="231">
      <t>ハアク</t>
    </rPh>
    <rPh sb="242" eb="243">
      <t>アタイ</t>
    </rPh>
    <rPh sb="244" eb="246">
      <t>ニュウリョク</t>
    </rPh>
    <phoneticPr fontId="8"/>
  </si>
  <si>
    <r>
      <t>　灯油の購入量を入力することで、灯油を使用することで排出されるCO</t>
    </r>
    <r>
      <rPr>
        <vertAlign val="subscript"/>
        <sz val="11"/>
        <color indexed="8"/>
        <rFont val="ＭＳ Ｐゴシック"/>
        <family val="3"/>
        <charset val="128"/>
      </rPr>
      <t>2</t>
    </r>
    <r>
      <rPr>
        <sz val="11"/>
        <color theme="1"/>
        <rFont val="ＭＳ Ｐゴシック"/>
        <family val="3"/>
        <charset val="128"/>
        <scheme val="minor"/>
      </rPr>
      <t>排出量が自動計算されます。
　また、昨年の灯油の購入量を入力することで昨年との比較をすることができます。ただし、月ごとの単純な比較は、購入のタイミングの影響が考えられるため難しいと思われますので、年間の購入量で最終的に比較する方法が考えられます。
　使用量ではなく購入量を入力するのは、一般的に灯油の月ごとの使用量を把握することが難しいと考えられるためです。月ごとの使用量が把握できるのであれば、その値を入力してもかまいません。</t>
    </r>
    <rPh sb="1" eb="3">
      <t>トウユ</t>
    </rPh>
    <rPh sb="4" eb="6">
      <t>コウニュウ</t>
    </rPh>
    <rPh sb="16" eb="18">
      <t>トウユ</t>
    </rPh>
    <rPh sb="19" eb="21">
      <t>シヨウ</t>
    </rPh>
    <rPh sb="55" eb="57">
      <t>トウユ</t>
    </rPh>
    <rPh sb="58" eb="60">
      <t>コウニュウ</t>
    </rPh>
    <rPh sb="159" eb="162">
      <t>シヨウリョウ</t>
    </rPh>
    <rPh sb="166" eb="168">
      <t>コウニュウ</t>
    </rPh>
    <rPh sb="168" eb="169">
      <t>リョウ</t>
    </rPh>
    <rPh sb="170" eb="172">
      <t>ニュウリョク</t>
    </rPh>
    <rPh sb="177" eb="180">
      <t>イッパンテキ</t>
    </rPh>
    <rPh sb="181" eb="183">
      <t>トウユ</t>
    </rPh>
    <rPh sb="184" eb="185">
      <t>ツキ</t>
    </rPh>
    <rPh sb="188" eb="191">
      <t>シヨウリョウ</t>
    </rPh>
    <rPh sb="192" eb="194">
      <t>ハアク</t>
    </rPh>
    <rPh sb="199" eb="200">
      <t>ムズカ</t>
    </rPh>
    <rPh sb="203" eb="204">
      <t>カンガ</t>
    </rPh>
    <rPh sb="213" eb="214">
      <t>ツキ</t>
    </rPh>
    <rPh sb="217" eb="220">
      <t>シヨウリョウ</t>
    </rPh>
    <rPh sb="221" eb="223">
      <t>ハアク</t>
    </rPh>
    <rPh sb="234" eb="235">
      <t>アタイ</t>
    </rPh>
    <rPh sb="236" eb="238">
      <t>ニュウリョク</t>
    </rPh>
    <phoneticPr fontId="8"/>
  </si>
  <si>
    <t>●プロパンガスを使用している場合</t>
    <rPh sb="8" eb="10">
      <t>シヨウ</t>
    </rPh>
    <rPh sb="14" eb="16">
      <t>バアイ</t>
    </rPh>
    <phoneticPr fontId="8"/>
  </si>
  <si>
    <r>
      <t>　プロパンガスを利用している場合は、プルダウンでプロパンガスを選択してください。ＣＯ</t>
    </r>
    <r>
      <rPr>
        <vertAlign val="subscript"/>
        <sz val="11"/>
        <color indexed="8"/>
        <rFont val="ＭＳ Ｐゴシック"/>
        <family val="3"/>
        <charset val="128"/>
      </rPr>
      <t>２</t>
    </r>
    <r>
      <rPr>
        <sz val="11"/>
        <color theme="1"/>
        <rFont val="ＭＳ Ｐゴシック"/>
        <family val="3"/>
        <charset val="128"/>
        <scheme val="minor"/>
      </rPr>
      <t>排出係数がプロパンガスのものに自動的に変わります。</t>
    </r>
    <rPh sb="8" eb="10">
      <t>リヨウ</t>
    </rPh>
    <rPh sb="14" eb="16">
      <t>バアイ</t>
    </rPh>
    <rPh sb="31" eb="33">
      <t>センタク</t>
    </rPh>
    <rPh sb="43" eb="45">
      <t>ハイシュツ</t>
    </rPh>
    <rPh sb="45" eb="47">
      <t>ケイスウ</t>
    </rPh>
    <rPh sb="58" eb="61">
      <t>ジドウテキ</t>
    </rPh>
    <rPh sb="62" eb="63">
      <t>カ</t>
    </rPh>
    <phoneticPr fontId="8"/>
  </si>
  <si>
    <r>
      <t>　ガスの使用量を入力することで、その月のガスを使用したことで排出されたCO</t>
    </r>
    <r>
      <rPr>
        <vertAlign val="subscript"/>
        <sz val="11"/>
        <color indexed="8"/>
        <rFont val="ＭＳ Ｐゴシック"/>
        <family val="3"/>
        <charset val="128"/>
      </rPr>
      <t>2</t>
    </r>
    <r>
      <rPr>
        <sz val="11"/>
        <color theme="1"/>
        <rFont val="ＭＳ Ｐゴシック"/>
        <family val="3"/>
        <charset val="128"/>
        <scheme val="minor"/>
      </rPr>
      <t>排出量が自動計算されます。
　また、昨年のガス使用量を入力することで昨年との比較をすることができます。</t>
    </r>
    <phoneticPr fontId="8"/>
  </si>
  <si>
    <r>
      <t>・ふなばしエコノート・中級編……ここに各項目の使用量（又は購入量）を入力することで、CO</t>
    </r>
    <r>
      <rPr>
        <vertAlign val="subscript"/>
        <sz val="11"/>
        <color indexed="8"/>
        <rFont val="ＭＳ Ｐゴシック"/>
        <family val="3"/>
        <charset val="128"/>
      </rPr>
      <t>2</t>
    </r>
    <r>
      <rPr>
        <sz val="11"/>
        <color theme="1"/>
        <rFont val="ＭＳ Ｐゴシック"/>
        <family val="3"/>
        <charset val="128"/>
        <scheme val="minor"/>
      </rPr>
      <t>の排出量を計算することができます。</t>
    </r>
    <rPh sb="11" eb="13">
      <t>チュウキュウ</t>
    </rPh>
    <rPh sb="13" eb="14">
      <t>ヘン</t>
    </rPh>
    <rPh sb="19" eb="22">
      <t>カクコウモク</t>
    </rPh>
    <rPh sb="23" eb="26">
      <t>シヨウリョウ</t>
    </rPh>
    <rPh sb="27" eb="28">
      <t>マタ</t>
    </rPh>
    <rPh sb="29" eb="31">
      <t>コウニュウ</t>
    </rPh>
    <rPh sb="31" eb="32">
      <t>リョウ</t>
    </rPh>
    <rPh sb="34" eb="36">
      <t>ニュウリョク</t>
    </rPh>
    <rPh sb="46" eb="48">
      <t>ハイシュツ</t>
    </rPh>
    <rPh sb="48" eb="49">
      <t>リョウ</t>
    </rPh>
    <rPh sb="50" eb="52">
      <t>ケイサン</t>
    </rPh>
    <phoneticPr fontId="8"/>
  </si>
  <si>
    <r>
      <t>　電気の使用量を入力することで、その月の電気を使用したことで排出されたCO</t>
    </r>
    <r>
      <rPr>
        <vertAlign val="subscript"/>
        <sz val="11"/>
        <rFont val="ＭＳ Ｐゴシック"/>
        <family val="3"/>
        <charset val="128"/>
      </rPr>
      <t>2</t>
    </r>
    <r>
      <rPr>
        <sz val="11"/>
        <rFont val="ＭＳ Ｐゴシック"/>
        <family val="3"/>
        <charset val="128"/>
      </rPr>
      <t>排出量が自動計算されます。
　また、昨年の電気使用量を入力することで昨年との比較をすることができます。
　最新のＣＯ</t>
    </r>
    <r>
      <rPr>
        <vertAlign val="subscript"/>
        <sz val="11"/>
        <rFont val="ＭＳ Ｐゴシック"/>
        <family val="3"/>
        <charset val="128"/>
      </rPr>
      <t>２</t>
    </r>
    <r>
      <rPr>
        <sz val="11"/>
        <rFont val="ＭＳ Ｐゴシック"/>
        <family val="3"/>
        <charset val="128"/>
      </rPr>
      <t>排出係数に変えたい場合は、変えたい月のＣＯ</t>
    </r>
    <r>
      <rPr>
        <vertAlign val="subscript"/>
        <sz val="11"/>
        <rFont val="ＭＳ Ｐゴシック"/>
        <family val="3"/>
        <charset val="128"/>
      </rPr>
      <t>２</t>
    </r>
    <r>
      <rPr>
        <sz val="11"/>
        <rFont val="ＭＳ Ｐゴシック"/>
        <family val="3"/>
        <charset val="128"/>
      </rPr>
      <t>排出係数のセルの数字を変えてください。
　それ以降の月は、最新のＣＯ</t>
    </r>
    <r>
      <rPr>
        <vertAlign val="subscript"/>
        <sz val="11"/>
        <rFont val="ＭＳ Ｐゴシック"/>
        <family val="3"/>
        <charset val="128"/>
      </rPr>
      <t>２</t>
    </r>
    <r>
      <rPr>
        <sz val="11"/>
        <rFont val="ＭＳ Ｐゴシック"/>
        <family val="3"/>
        <charset val="128"/>
      </rPr>
      <t>排出係数になります。</t>
    </r>
    <phoneticPr fontId="8"/>
  </si>
  <si>
    <r>
      <t>【二酸化炭素排出量の部】　</t>
    </r>
    <r>
      <rPr>
        <sz val="16"/>
        <color indexed="8"/>
        <rFont val="ＭＳ Ｐゴシック"/>
        <family val="3"/>
        <charset val="128"/>
      </rPr>
      <t>※自動的にＣＯ２排出量のグラフが作成されます。</t>
    </r>
    <rPh sb="1" eb="4">
      <t>ニサンカ</t>
    </rPh>
    <rPh sb="4" eb="6">
      <t>タンソ</t>
    </rPh>
    <rPh sb="6" eb="8">
      <t>ハイシュツ</t>
    </rPh>
    <rPh sb="8" eb="9">
      <t>リョウ</t>
    </rPh>
    <rPh sb="10" eb="11">
      <t>ブ</t>
    </rPh>
    <phoneticPr fontId="7"/>
  </si>
  <si>
    <t>内訳はこちら</t>
    <rPh sb="0" eb="2">
      <t>ウチワケ</t>
    </rPh>
    <phoneticPr fontId="7"/>
  </si>
  <si>
    <r>
      <t>【家計の部】　</t>
    </r>
    <r>
      <rPr>
        <sz val="16"/>
        <color indexed="8"/>
        <rFont val="ＭＳ Ｐゴシック"/>
        <family val="3"/>
        <charset val="128"/>
      </rPr>
      <t>※自動的に経費のグラフが作成されます。</t>
    </r>
    <rPh sb="1" eb="3">
      <t>カケイ</t>
    </rPh>
    <rPh sb="4" eb="5">
      <t>ブ</t>
    </rPh>
    <rPh sb="12" eb="14">
      <t>ケイヒ</t>
    </rPh>
    <phoneticPr fontId="7"/>
  </si>
  <si>
    <t>差</t>
    <rPh sb="0" eb="1">
      <t>サ</t>
    </rPh>
    <phoneticPr fontId="7"/>
  </si>
  <si>
    <t>去年と比べて</t>
    <rPh sb="0" eb="2">
      <t>キョネン</t>
    </rPh>
    <rPh sb="3" eb="4">
      <t>クラ</t>
    </rPh>
    <phoneticPr fontId="7"/>
  </si>
  <si>
    <t>※</t>
    <phoneticPr fontId="8"/>
  </si>
  <si>
    <t>都市ガス</t>
    <rPh sb="0" eb="2">
      <t>トシ</t>
    </rPh>
    <phoneticPr fontId="8"/>
  </si>
  <si>
    <t>排出係数</t>
    <rPh sb="0" eb="2">
      <t>ハイシュツ</t>
    </rPh>
    <rPh sb="2" eb="4">
      <t>ケイスウ</t>
    </rPh>
    <phoneticPr fontId="8"/>
  </si>
  <si>
    <t>プロパンガス</t>
    <phoneticPr fontId="8"/>
  </si>
  <si>
    <t>kg-CO2/m3</t>
  </si>
  <si>
    <t>kg-CO2/m3　</t>
    <phoneticPr fontId="8"/>
  </si>
  <si>
    <t>世帯人数</t>
    <rPh sb="0" eb="2">
      <t>セタイ</t>
    </rPh>
    <rPh sb="2" eb="4">
      <t>ニンズウ</t>
    </rPh>
    <phoneticPr fontId="7"/>
  </si>
  <si>
    <t>住居形態</t>
    <rPh sb="0" eb="2">
      <t>ジュウキョ</t>
    </rPh>
    <rPh sb="2" eb="4">
      <t>ケイタイ</t>
    </rPh>
    <phoneticPr fontId="7"/>
  </si>
  <si>
    <t>世帯人数・住居形態別二酸化炭素排出量</t>
    <rPh sb="0" eb="2">
      <t>セタイ</t>
    </rPh>
    <rPh sb="2" eb="4">
      <t>ニンズウ</t>
    </rPh>
    <rPh sb="5" eb="7">
      <t>ジュウキョ</t>
    </rPh>
    <rPh sb="7" eb="9">
      <t>ケイタイ</t>
    </rPh>
    <rPh sb="9" eb="10">
      <t>ベツ</t>
    </rPh>
    <rPh sb="10" eb="13">
      <t>ニサンカ</t>
    </rPh>
    <rPh sb="13" eb="15">
      <t>タンソ</t>
    </rPh>
    <rPh sb="15" eb="17">
      <t>ハイシュツ</t>
    </rPh>
    <rPh sb="17" eb="18">
      <t>リョウ</t>
    </rPh>
    <phoneticPr fontId="7"/>
  </si>
  <si>
    <t>戸建</t>
    <rPh sb="0" eb="2">
      <t>コダテ</t>
    </rPh>
    <phoneticPr fontId="7"/>
  </si>
  <si>
    <t>集合</t>
    <rPh sb="0" eb="2">
      <t>シュウゴウ</t>
    </rPh>
    <phoneticPr fontId="7"/>
  </si>
  <si>
    <t>1人</t>
    <rPh sb="1" eb="2">
      <t>ニン</t>
    </rPh>
    <phoneticPr fontId="7"/>
  </si>
  <si>
    <t>2人</t>
    <rPh sb="1" eb="2">
      <t>ニン</t>
    </rPh>
    <phoneticPr fontId="7"/>
  </si>
  <si>
    <t>3人</t>
    <rPh sb="1" eb="2">
      <t>ニン</t>
    </rPh>
    <phoneticPr fontId="7"/>
  </si>
  <si>
    <t>4人</t>
    <rPh sb="1" eb="2">
      <t>ニン</t>
    </rPh>
    <phoneticPr fontId="7"/>
  </si>
  <si>
    <t>5人</t>
    <rPh sb="1" eb="2">
      <t>ニン</t>
    </rPh>
    <phoneticPr fontId="7"/>
  </si>
  <si>
    <t>6人以上</t>
    <rPh sb="1" eb="2">
      <t>ニン</t>
    </rPh>
    <rPh sb="2" eb="4">
      <t>イジョウ</t>
    </rPh>
    <phoneticPr fontId="7"/>
  </si>
  <si>
    <t>←プルダウンからご自身に合ったものを選択してください</t>
    <rPh sb="9" eb="11">
      <t>ジシン</t>
    </rPh>
    <rPh sb="12" eb="13">
      <t>ア</t>
    </rPh>
    <rPh sb="18" eb="20">
      <t>センタク</t>
    </rPh>
    <phoneticPr fontId="7"/>
  </si>
  <si>
    <t>さらに、下には各項目の去年との比較のグラフが表示されます。</t>
    <rPh sb="4" eb="5">
      <t>シタ</t>
    </rPh>
    <rPh sb="7" eb="8">
      <t>カク</t>
    </rPh>
    <rPh sb="8" eb="10">
      <t>コウモク</t>
    </rPh>
    <rPh sb="11" eb="13">
      <t>キョネン</t>
    </rPh>
    <rPh sb="15" eb="17">
      <t>ヒカク</t>
    </rPh>
    <rPh sb="22" eb="24">
      <t>ヒョウジ</t>
    </rPh>
    <phoneticPr fontId="8"/>
  </si>
  <si>
    <r>
      <t>ＣＯ</t>
    </r>
    <r>
      <rPr>
        <vertAlign val="subscript"/>
        <sz val="11"/>
        <color indexed="8"/>
        <rFont val="ＭＳ Ｐゴシック"/>
        <family val="3"/>
        <charset val="128"/>
      </rPr>
      <t>２</t>
    </r>
    <r>
      <rPr>
        <sz val="11"/>
        <color theme="1"/>
        <rFont val="ＭＳ Ｐゴシック"/>
        <family val="3"/>
        <charset val="128"/>
        <scheme val="minor"/>
      </rPr>
      <t>排出量の月変動のグラフが各項目ごとに自動的に作成されます。
家族構成をプルダウンで選択すると、全国の同じ家族人数の平均値のグラフが表示されます。（棒グラフのみ）
ここに去年から何％変化したか表示されます。</t>
    </r>
    <rPh sb="3" eb="5">
      <t>ハイシュツ</t>
    </rPh>
    <rPh sb="5" eb="6">
      <t>リョウ</t>
    </rPh>
    <rPh sb="7" eb="8">
      <t>ツキ</t>
    </rPh>
    <rPh sb="8" eb="10">
      <t>ヘンドウ</t>
    </rPh>
    <rPh sb="15" eb="18">
      <t>カクコウモク</t>
    </rPh>
    <rPh sb="21" eb="24">
      <t>ジドウテキ</t>
    </rPh>
    <rPh sb="25" eb="27">
      <t>サクセイ</t>
    </rPh>
    <rPh sb="38" eb="40">
      <t>カゾク</t>
    </rPh>
    <rPh sb="40" eb="42">
      <t>コウセイ</t>
    </rPh>
    <rPh sb="49" eb="51">
      <t>センタク</t>
    </rPh>
    <rPh sb="55" eb="57">
      <t>ゼンコク</t>
    </rPh>
    <rPh sb="58" eb="59">
      <t>オナ</t>
    </rPh>
    <rPh sb="60" eb="62">
      <t>カゾク</t>
    </rPh>
    <rPh sb="62" eb="64">
      <t>ニンズウ</t>
    </rPh>
    <rPh sb="65" eb="67">
      <t>ヘイキン</t>
    </rPh>
    <rPh sb="67" eb="68">
      <t>アタイ</t>
    </rPh>
    <rPh sb="73" eb="75">
      <t>ヒョウジ</t>
    </rPh>
    <rPh sb="81" eb="82">
      <t>ボウ</t>
    </rPh>
    <rPh sb="94" eb="96">
      <t>キョネン</t>
    </rPh>
    <rPh sb="98" eb="99">
      <t>ナン</t>
    </rPh>
    <rPh sb="100" eb="102">
      <t>ヘンカ</t>
    </rPh>
    <rPh sb="105" eb="107">
      <t>ヒョウジ</t>
    </rPh>
    <phoneticPr fontId="8"/>
  </si>
  <si>
    <t>※【二酸化炭素排出量の部】の下には、【家計の部】として経費のグラフが表示されます。</t>
    <rPh sb="2" eb="5">
      <t>ニサンカ</t>
    </rPh>
    <rPh sb="5" eb="7">
      <t>タンソ</t>
    </rPh>
    <rPh sb="7" eb="9">
      <t>ハイシュツ</t>
    </rPh>
    <rPh sb="9" eb="10">
      <t>リョウ</t>
    </rPh>
    <rPh sb="11" eb="12">
      <t>ブ</t>
    </rPh>
    <rPh sb="14" eb="15">
      <t>シタ</t>
    </rPh>
    <rPh sb="19" eb="21">
      <t>カケイ</t>
    </rPh>
    <rPh sb="22" eb="23">
      <t>ブ</t>
    </rPh>
    <rPh sb="27" eb="29">
      <t>ケイヒ</t>
    </rPh>
    <rPh sb="34" eb="36">
      <t>ヒョウジ</t>
    </rPh>
    <phoneticPr fontId="8"/>
  </si>
  <si>
    <t>【発行元】</t>
    <rPh sb="1" eb="4">
      <t>ハッコウモト</t>
    </rPh>
    <phoneticPr fontId="1"/>
  </si>
  <si>
    <t>船橋市　環境部　環境政策課　ゼロカーボンシティ推進室</t>
    <rPh sb="0" eb="3">
      <t>フナバシシ</t>
    </rPh>
    <rPh sb="4" eb="7">
      <t>カンキョウブ</t>
    </rPh>
    <rPh sb="8" eb="10">
      <t>カンキョウ</t>
    </rPh>
    <rPh sb="10" eb="12">
      <t>セイサク</t>
    </rPh>
    <rPh sb="12" eb="13">
      <t>カ</t>
    </rPh>
    <rPh sb="23" eb="25">
      <t>スイシン</t>
    </rPh>
    <rPh sb="25" eb="26">
      <t>シツ</t>
    </rPh>
    <phoneticPr fontId="1"/>
  </si>
  <si>
    <t>〒２７３－８５０１</t>
    <phoneticPr fontId="1"/>
  </si>
  <si>
    <t>船橋市湊町２－１０－２５</t>
    <rPh sb="0" eb="3">
      <t>フナバシシ</t>
    </rPh>
    <rPh sb="3" eb="5">
      <t>ミナトチョウ</t>
    </rPh>
    <phoneticPr fontId="1"/>
  </si>
  <si>
    <t>ＴＥＬ：０４７－４３６－２４６５</t>
    <phoneticPr fontId="1"/>
  </si>
  <si>
    <t>ＦＡＸ：０４７－４３６－２４８７</t>
    <phoneticPr fontId="1"/>
  </si>
  <si>
    <t>e-mail：zerocarbon@city.funabashi.lg.jp</t>
    <phoneticPr fontId="1"/>
  </si>
  <si>
    <t>ホームページ：http://www.city.funabashi.lg.jp/</t>
    <phoneticPr fontId="1"/>
  </si>
  <si>
    <t>「ふなわりくん」は、船橋市ゼロカーボンシティ推進地域協議会
（愛称：ふなエコ）のマスコットキャラクターです。</t>
    <rPh sb="10" eb="13">
      <t>フナバシシ</t>
    </rPh>
    <rPh sb="22" eb="24">
      <t>スイシン</t>
    </rPh>
    <rPh sb="24" eb="26">
      <t>チイキ</t>
    </rPh>
    <rPh sb="26" eb="29">
      <t>キョウギカイ</t>
    </rPh>
    <rPh sb="31" eb="33">
      <t>アイショウ</t>
    </rPh>
    <phoneticPr fontId="1"/>
  </si>
  <si>
    <t>ふなエコ　ホームページ：http://ondanka.webnode.jp/</t>
    <phoneticPr fontId="1"/>
  </si>
  <si>
    <r>
      <t>kg-CO</t>
    </r>
    <r>
      <rPr>
        <vertAlign val="subscript"/>
        <sz val="9"/>
        <color indexed="8"/>
        <rFont val="ＭＳ Ｐゴシック"/>
        <family val="3"/>
        <charset val="128"/>
      </rPr>
      <t>2</t>
    </r>
    <phoneticPr fontId="7"/>
  </si>
  <si>
    <r>
      <t>※全国平均は、令和４年度家庭部門のCO</t>
    </r>
    <r>
      <rPr>
        <vertAlign val="subscript"/>
        <sz val="10"/>
        <color theme="1"/>
        <rFont val="ＭＳ Ｐゴシック"/>
        <family val="3"/>
        <charset val="128"/>
        <scheme val="minor"/>
      </rPr>
      <t>2</t>
    </r>
    <r>
      <rPr>
        <sz val="10"/>
        <color theme="1"/>
        <rFont val="ＭＳ Ｐゴシック"/>
        <family val="3"/>
        <charset val="128"/>
        <scheme val="minor"/>
      </rPr>
      <t>排出量の推計に係る
　 実態調査（環境省）より</t>
    </r>
    <rPh sb="1" eb="3">
      <t>ゼンコク</t>
    </rPh>
    <rPh sb="3" eb="5">
      <t>ヘイキン</t>
    </rPh>
    <rPh sb="7" eb="9">
      <t>レイワ</t>
    </rPh>
    <rPh sb="10" eb="12">
      <t>ネンド</t>
    </rPh>
    <rPh sb="12" eb="14">
      <t>カテイ</t>
    </rPh>
    <rPh sb="14" eb="16">
      <t>ブモン</t>
    </rPh>
    <rPh sb="20" eb="22">
      <t>ハイシュツ</t>
    </rPh>
    <rPh sb="22" eb="23">
      <t>リョウ</t>
    </rPh>
    <rPh sb="24" eb="26">
      <t>スイケイ</t>
    </rPh>
    <rPh sb="27" eb="28">
      <t>カカ</t>
    </rPh>
    <rPh sb="32" eb="34">
      <t>ジッタイ</t>
    </rPh>
    <rPh sb="34" eb="36">
      <t>チョウサ</t>
    </rPh>
    <rPh sb="37" eb="40">
      <t>カンキョウショウ</t>
    </rPh>
    <phoneticPr fontId="7"/>
  </si>
  <si>
    <t>排出係数</t>
    <rPh sb="0" eb="4">
      <t>ハイシュツケイスウ</t>
    </rPh>
    <phoneticPr fontId="35"/>
  </si>
  <si>
    <t>電気</t>
  </si>
  <si>
    <t>世帯人数</t>
  </si>
  <si>
    <t>都市ガス</t>
  </si>
  <si>
    <t>LPガス</t>
  </si>
  <si>
    <r>
      <t>灯油</t>
    </r>
    <r>
      <rPr>
        <b/>
        <vertAlign val="superscript"/>
        <sz val="11"/>
        <color rgb="FF000000"/>
        <rFont val="HG丸ｺﾞｼｯｸM-PRO"/>
        <family val="3"/>
        <charset val="128"/>
      </rPr>
      <t>※</t>
    </r>
  </si>
  <si>
    <t>ガソリン</t>
  </si>
  <si>
    <r>
      <t>kWh</t>
    </r>
    <r>
      <rPr>
        <sz val="8"/>
        <color rgb="FF000000"/>
        <rFont val="ＭＳ Ｐゴシック"/>
        <family val="3"/>
        <charset val="128"/>
      </rPr>
      <t>/月</t>
    </r>
  </si>
  <si>
    <r>
      <t>t-CO</t>
    </r>
    <r>
      <rPr>
        <vertAlign val="subscript"/>
        <sz val="10"/>
        <color rgb="FF000000"/>
        <rFont val="ＭＳ Ｐゴシック"/>
        <family val="3"/>
        <charset val="128"/>
      </rPr>
      <t>2</t>
    </r>
    <r>
      <rPr>
        <sz val="9"/>
        <color rgb="FF000000"/>
        <rFont val="ＭＳ Ｐゴシック"/>
        <family val="3"/>
        <charset val="128"/>
      </rPr>
      <t>/</t>
    </r>
    <r>
      <rPr>
        <sz val="8"/>
        <color rgb="FF000000"/>
        <rFont val="ＭＳ Ｐゴシック"/>
        <family val="3"/>
        <charset val="128"/>
      </rPr>
      <t>年</t>
    </r>
  </si>
  <si>
    <r>
      <t>m</t>
    </r>
    <r>
      <rPr>
        <vertAlign val="superscript"/>
        <sz val="10.5"/>
        <color rgb="FF000000"/>
        <rFont val="ＭＳ Ｐゴシック"/>
        <family val="3"/>
        <charset val="128"/>
      </rPr>
      <t>3</t>
    </r>
    <r>
      <rPr>
        <sz val="8"/>
        <color rgb="FF000000"/>
        <rFont val="ＭＳ Ｐゴシック"/>
        <family val="3"/>
        <charset val="128"/>
      </rPr>
      <t>/月</t>
    </r>
  </si>
  <si>
    <r>
      <t>ℓ</t>
    </r>
    <r>
      <rPr>
        <sz val="8"/>
        <color rgb="FF000000"/>
        <rFont val="ＭＳ Ｐゴシック"/>
        <family val="3"/>
        <charset val="128"/>
      </rPr>
      <t>/月</t>
    </r>
  </si>
  <si>
    <t>戸建</t>
  </si>
  <si>
    <t>1人</t>
  </si>
  <si>
    <t>2人</t>
  </si>
  <si>
    <t>3人</t>
  </si>
  <si>
    <t>4人以上</t>
  </si>
  <si>
    <t>集合</t>
  </si>
  <si>
    <t>※灯油は、11月から3月の平均使用量</t>
    <phoneticPr fontId="35"/>
  </si>
  <si>
    <t>合計</t>
    <rPh sb="0" eb="2">
      <t>ゴウケイ</t>
    </rPh>
    <phoneticPr fontId="35"/>
  </si>
  <si>
    <t>エネルギー使用量、温室効果ガス排出量の全国平均</t>
    <rPh sb="5" eb="8">
      <t>シヨウリョウ</t>
    </rPh>
    <rPh sb="9" eb="13">
      <t>オンシツコウカ</t>
    </rPh>
    <rPh sb="15" eb="18">
      <t>ハイシュツリョウ</t>
    </rPh>
    <rPh sb="19" eb="23">
      <t>ゼンコクヘイキン</t>
    </rPh>
    <phoneticPr fontId="35"/>
  </si>
  <si>
    <t>・参考データ……エネルギーの種類ごとに排出係数や全国の平均値を掲載しています。</t>
    <rPh sb="1" eb="3">
      <t>サンコウ</t>
    </rPh>
    <rPh sb="14" eb="16">
      <t>シュルイ</t>
    </rPh>
    <rPh sb="19" eb="21">
      <t>ハイシュツ</t>
    </rPh>
    <rPh sb="21" eb="23">
      <t>ケイスウ</t>
    </rPh>
    <rPh sb="24" eb="26">
      <t>ゼンコク</t>
    </rPh>
    <rPh sb="27" eb="30">
      <t>ヘイキンチ</t>
    </rPh>
    <rPh sb="31" eb="33">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</si>
</sst>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411]#,##0.00;[$¥-411]#,##0.00"/>
    <numFmt numFmtId="177" formatCode="0#.00&quot;kg&quot;"/>
    <numFmt numFmtId="178" formatCode="0#.0&quot;kg&quot;"/>
    <numFmt numFmtId="179" formatCode="0#&quot;円&quot;"/>
    <numFmt numFmtId="180" formatCode="0.0_ "/>
    <numFmt numFmtId="181" formatCode="0.0"/>
    <numFmt numFmtId="182" formatCode="0.0%"/>
    <numFmt numFmtId="183" formatCode="0&quot;kWh&quot;"/>
    <numFmt numFmtId="184" formatCode="0.00&quot;kg&quot;"/>
    <numFmt numFmtId="185" formatCode="0&quot;m3&quot;"/>
    <numFmt numFmtId="186" formatCode="0.0&quot;kg&quot;"/>
    <numFmt numFmtId="187" formatCode="0&quot;リットル&quot;"/>
    <numFmt numFmtId="188" formatCode="0&quot;円&quot;"/>
  </numFmts>
  <fonts count="49">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indexed="8"/>
      <name val="HG丸ｺﾞｼｯｸM-PRO"/>
      <family val="3"/>
      <charset val="128"/>
    </font>
    <font>
      <vertAlign val="subscript"/>
      <sz val="12"/>
      <color indexed="8"/>
      <name val="HG丸ｺﾞｼｯｸM-PRO"/>
      <family val="3"/>
      <charset val="128"/>
    </font>
    <font>
      <sz val="12"/>
      <name val="HG丸ｺﾞｼｯｸM-PRO"/>
      <family val="3"/>
      <charset val="128"/>
    </font>
    <font>
      <b/>
      <sz val="9"/>
      <color indexed="8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vertAlign val="subscript"/>
      <sz val="11"/>
      <color indexed="8"/>
      <name val="ＭＳ Ｐゴシック"/>
      <family val="3"/>
      <charset val="128"/>
    </font>
    <font>
      <vertAlign val="subscript"/>
      <sz val="11"/>
      <name val="ＭＳ Ｐゴシック"/>
      <family val="3"/>
      <charset val="128"/>
    </font>
    <font>
      <sz val="16"/>
      <color indexed="8"/>
      <name val="ＭＳ Ｐゴシック"/>
      <family val="3"/>
      <charset val="128"/>
    </font>
    <font>
      <sz val="11"/>
      <color theme="1"/>
      <name val="ＭＳ Ｐゴシック"/>
      <family val="3"/>
      <charset val="128"/>
      <scheme val="minor"/>
    </font>
    <font>
      <sz val="12"/>
      <color theme="1"/>
      <name val="HG丸ｺﾞｼｯｸM-PRO"/>
      <family val="3"/>
      <charset val="128"/>
    </font>
    <font>
      <b/>
      <sz val="12"/>
      <color theme="1"/>
      <name val="HG丸ｺﾞｼｯｸM-PRO"/>
      <family val="3"/>
      <charset val="128"/>
    </font>
    <font>
      <sz val="24"/>
      <color theme="1"/>
      <name val="HGP創英角ﾎﾟｯﾌﾟ体"/>
      <family val="3"/>
      <charset val="128"/>
    </font>
    <font>
      <sz val="26"/>
      <color rgb="FFFF0000"/>
      <name val="HGP創英角ｺﾞｼｯｸUB"/>
      <family val="3"/>
      <charset val="128"/>
    </font>
    <font>
      <b/>
      <sz val="16"/>
      <color rgb="FF00B050"/>
      <name val="ＭＳ Ｐゴシック"/>
      <family val="3"/>
      <charset val="128"/>
      <scheme val="minor"/>
    </font>
    <font>
      <sz val="14"/>
      <color rgb="FF002060"/>
      <name val="ＭＳ Ｐゴシック"/>
      <family val="3"/>
      <charset val="128"/>
      <scheme val="minor"/>
    </font>
    <font>
      <sz val="12"/>
      <color rgb="FF00B050"/>
      <name val="HG丸ｺﾞｼｯｸM-PRO"/>
      <family val="3"/>
      <charset val="128"/>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20"/>
      <color rgb="FFFF0000"/>
      <name val="HGP創英角ﾎﾟｯﾌﾟ体"/>
      <family val="3"/>
      <charset val="128"/>
    </font>
    <font>
      <b/>
      <sz val="20"/>
      <color rgb="FF0070C0"/>
      <name val="HGP創英角ﾎﾟｯﾌﾟ体"/>
      <family val="3"/>
      <charset val="128"/>
    </font>
    <font>
      <sz val="11"/>
      <color theme="1"/>
      <name val="HG丸ｺﾞｼｯｸM-PRO"/>
      <family val="3"/>
      <charset val="128"/>
    </font>
    <font>
      <sz val="20"/>
      <color rgb="FF00B050"/>
      <name val="HGP創英角ﾎﾟｯﾌﾟ体"/>
      <family val="3"/>
      <charset val="128"/>
    </font>
    <font>
      <sz val="20"/>
      <color rgb="FFFF00FF"/>
      <name val="HGP創英角ﾎﾟｯﾌﾟ体"/>
      <family val="3"/>
      <charset val="128"/>
    </font>
    <font>
      <sz val="20"/>
      <color rgb="FF660066"/>
      <name val="HGP創英角ﾎﾟｯﾌﾟ体"/>
      <family val="3"/>
      <charset val="128"/>
    </font>
    <font>
      <sz val="16"/>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vertAlign val="subscript"/>
      <sz val="10"/>
      <color theme="1"/>
      <name val="ＭＳ Ｐゴシック"/>
      <family val="3"/>
      <charset val="128"/>
      <scheme val="minor"/>
    </font>
    <font>
      <vertAlign val="subscript"/>
      <sz val="9"/>
      <color indexed="8"/>
      <name val="ＭＳ Ｐゴシック"/>
      <family val="3"/>
      <charset val="128"/>
    </font>
    <font>
      <sz val="11"/>
      <color rgb="FF000000"/>
      <name val="ＭＳ Ｐゴシック"/>
      <family val="3"/>
      <charset val="128"/>
    </font>
    <font>
      <b/>
      <sz val="11"/>
      <color theme="1"/>
      <name val="HG丸ｺﾞｼｯｸM-PRO"/>
      <family val="3"/>
      <charset val="128"/>
    </font>
    <font>
      <b/>
      <sz val="11"/>
      <color rgb="FF000000"/>
      <name val="HG丸ｺﾞｼｯｸM-PRO"/>
      <family val="3"/>
      <charset val="128"/>
    </font>
    <font>
      <b/>
      <vertAlign val="superscript"/>
      <sz val="11"/>
      <color rgb="FF000000"/>
      <name val="HG丸ｺﾞｼｯｸM-PRO"/>
      <family val="3"/>
      <charset val="128"/>
    </font>
    <font>
      <sz val="11"/>
      <color theme="1"/>
      <name val="ＭＳ Ｐゴシック"/>
      <family val="3"/>
      <charset val="128"/>
    </font>
    <font>
      <sz val="10.5"/>
      <color rgb="FF000000"/>
      <name val="ＭＳ Ｐゴシック"/>
      <family val="3"/>
      <charset val="128"/>
    </font>
    <font>
      <sz val="8"/>
      <color rgb="FF000000"/>
      <name val="ＭＳ Ｐゴシック"/>
      <family val="3"/>
      <charset val="128"/>
    </font>
    <font>
      <sz val="10"/>
      <color rgb="FF000000"/>
      <name val="ＭＳ Ｐゴシック"/>
      <family val="3"/>
      <charset val="128"/>
    </font>
    <font>
      <vertAlign val="subscript"/>
      <sz val="10"/>
      <color rgb="FF000000"/>
      <name val="ＭＳ Ｐゴシック"/>
      <family val="3"/>
      <charset val="128"/>
    </font>
    <font>
      <sz val="9"/>
      <color rgb="FF000000"/>
      <name val="ＭＳ Ｐゴシック"/>
      <family val="3"/>
      <charset val="128"/>
    </font>
    <font>
      <vertAlign val="superscript"/>
      <sz val="10.5"/>
      <color rgb="FF000000"/>
      <name val="ＭＳ Ｐゴシック"/>
      <family val="3"/>
      <charset val="128"/>
    </font>
  </fonts>
  <fills count="11">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66FF"/>
        <bgColor indexed="64"/>
      </patternFill>
    </fill>
    <fill>
      <patternFill patternType="solid">
        <fgColor rgb="FFCCFFFF"/>
        <bgColor indexed="64"/>
      </patternFill>
    </fill>
    <fill>
      <patternFill patternType="solid">
        <fgColor rgb="FFCCECFF"/>
        <bgColor indexed="64"/>
      </patternFill>
    </fill>
    <fill>
      <patternFill patternType="solid">
        <fgColor rgb="FFFFFFFF"/>
        <bgColor indexed="64"/>
      </patternFill>
    </fill>
    <fill>
      <patternFill patternType="solid">
        <fgColor rgb="FFFDE9D9"/>
        <bgColor indexed="64"/>
      </patternFill>
    </fill>
  </fills>
  <borders count="182">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rgb="FF00B050"/>
      </left>
      <right/>
      <top style="medium">
        <color rgb="FF00B050"/>
      </top>
      <bottom/>
      <diagonal/>
    </border>
    <border>
      <left/>
      <right/>
      <top style="medium">
        <color rgb="FF00B050"/>
      </top>
      <bottom/>
      <diagonal/>
    </border>
    <border>
      <left style="dotted">
        <color theme="0" tint="-0.499984740745262"/>
      </left>
      <right/>
      <top style="medium">
        <color rgb="FF00B050"/>
      </top>
      <bottom/>
      <diagonal/>
    </border>
    <border>
      <left/>
      <right style="medium">
        <color rgb="FF00B050"/>
      </right>
      <top style="medium">
        <color rgb="FF00B050"/>
      </top>
      <bottom/>
      <diagonal/>
    </border>
    <border>
      <left style="dotted">
        <color theme="0" tint="-0.499984740745262"/>
      </left>
      <right/>
      <top/>
      <bottom/>
      <diagonal/>
    </border>
    <border>
      <left/>
      <right style="medium">
        <color rgb="FFFF9900"/>
      </right>
      <top style="medium">
        <color rgb="FFFF9900"/>
      </top>
      <bottom style="medium">
        <color rgb="FFFF9900"/>
      </bottom>
      <diagonal/>
    </border>
    <border>
      <left/>
      <right/>
      <top/>
      <bottom style="thin">
        <color theme="1" tint="0.499984740745262"/>
      </bottom>
      <diagonal/>
    </border>
    <border>
      <left style="dotted">
        <color theme="0" tint="-0.499984740745262"/>
      </left>
      <right/>
      <top/>
      <bottom style="thin">
        <color theme="1" tint="0.499984740745262"/>
      </bottom>
      <diagonal/>
    </border>
    <border>
      <left/>
      <right/>
      <top/>
      <bottom style="thin">
        <color theme="0" tint="-0.499984740745262"/>
      </bottom>
      <diagonal/>
    </border>
    <border>
      <left style="dotted">
        <color theme="0" tint="-0.499984740745262"/>
      </left>
      <right/>
      <top/>
      <bottom style="thin">
        <color theme="0" tint="-0.499984740745262"/>
      </bottom>
      <diagonal/>
    </border>
    <border>
      <left/>
      <right/>
      <top style="medium">
        <color rgb="FFFF0000"/>
      </top>
      <bottom/>
      <diagonal/>
    </border>
    <border>
      <left style="dotted">
        <color theme="0" tint="-0.499984740745262"/>
      </left>
      <right/>
      <top style="medium">
        <color rgb="FFFF0000"/>
      </top>
      <bottom/>
      <diagonal/>
    </border>
    <border>
      <left/>
      <right style="medium">
        <color rgb="FFFF0000"/>
      </right>
      <top style="medium">
        <color rgb="FFFF0000"/>
      </top>
      <bottom/>
      <diagonal/>
    </border>
    <border>
      <left/>
      <right/>
      <top/>
      <bottom style="medium">
        <color rgb="FFFF0000"/>
      </bottom>
      <diagonal/>
    </border>
    <border>
      <left/>
      <right style="medium">
        <color rgb="FFFF0000"/>
      </right>
      <top/>
      <bottom/>
      <diagonal/>
    </border>
    <border>
      <left/>
      <right/>
      <top style="medium">
        <color rgb="FFFF0000"/>
      </top>
      <bottom style="medium">
        <color rgb="FFFF0000"/>
      </bottom>
      <diagonal/>
    </border>
    <border>
      <left style="dotted">
        <color theme="0" tint="-0.499984740745262"/>
      </left>
      <right/>
      <top/>
      <bottom style="medium">
        <color rgb="FFFF0000"/>
      </bottom>
      <diagonal/>
    </border>
    <border>
      <left/>
      <right style="medium">
        <color rgb="FFFF0000"/>
      </right>
      <top/>
      <bottom style="medium">
        <color rgb="FFFF0000"/>
      </bottom>
      <diagonal/>
    </border>
    <border>
      <left/>
      <right/>
      <top style="medium">
        <color rgb="FF0070C0"/>
      </top>
      <bottom/>
      <diagonal/>
    </border>
    <border>
      <left style="dotted">
        <color theme="0" tint="-0.499984740745262"/>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top/>
      <bottom style="medium">
        <color rgb="FF0070C0"/>
      </bottom>
      <diagonal/>
    </border>
    <border>
      <left style="dotted">
        <color theme="0" tint="-0.499984740745262"/>
      </left>
      <right/>
      <top/>
      <bottom style="medium">
        <color rgb="FF0070C0"/>
      </bottom>
      <diagonal/>
    </border>
    <border>
      <left/>
      <right style="medium">
        <color rgb="FF0070C0"/>
      </right>
      <top/>
      <bottom style="medium">
        <color rgb="FF0070C0"/>
      </bottom>
      <diagonal/>
    </border>
    <border>
      <left style="medium">
        <color rgb="FF00B050"/>
      </left>
      <right/>
      <top/>
      <bottom/>
      <diagonal/>
    </border>
    <border>
      <left style="medium">
        <color rgb="FF00B050"/>
      </left>
      <right/>
      <top/>
      <bottom style="medium">
        <color rgb="FF00B050"/>
      </bottom>
      <diagonal/>
    </border>
    <border>
      <left/>
      <right/>
      <top/>
      <bottom style="medium">
        <color rgb="FF00B050"/>
      </bottom>
      <diagonal/>
    </border>
    <border>
      <left style="dotted">
        <color theme="0" tint="-0.499984740745262"/>
      </left>
      <right/>
      <top/>
      <bottom style="medium">
        <color rgb="FF00B050"/>
      </bottom>
      <diagonal/>
    </border>
    <border>
      <left/>
      <right style="medium">
        <color rgb="FF00B050"/>
      </right>
      <top/>
      <bottom style="medium">
        <color rgb="FF00B050"/>
      </bottom>
      <diagonal/>
    </border>
    <border>
      <left/>
      <right style="medium">
        <color rgb="FF00B050"/>
      </right>
      <top/>
      <bottom/>
      <diagonal/>
    </border>
    <border>
      <left style="medium">
        <color rgb="FFFF00FF"/>
      </left>
      <right/>
      <top style="medium">
        <color rgb="FFFF00FF"/>
      </top>
      <bottom/>
      <diagonal/>
    </border>
    <border>
      <left/>
      <right/>
      <top style="medium">
        <color rgb="FFFF00FF"/>
      </top>
      <bottom/>
      <diagonal/>
    </border>
    <border>
      <left style="dotted">
        <color theme="0" tint="-0.499984740745262"/>
      </left>
      <right/>
      <top style="medium">
        <color rgb="FFFF00FF"/>
      </top>
      <bottom/>
      <diagonal/>
    </border>
    <border>
      <left style="medium">
        <color rgb="FFFF00FF"/>
      </left>
      <right/>
      <top/>
      <bottom/>
      <diagonal/>
    </border>
    <border>
      <left style="medium">
        <color rgb="FFFF00FF"/>
      </left>
      <right/>
      <top/>
      <bottom style="medium">
        <color rgb="FFFF00FF"/>
      </bottom>
      <diagonal/>
    </border>
    <border>
      <left/>
      <right/>
      <top/>
      <bottom style="medium">
        <color rgb="FFFF00FF"/>
      </bottom>
      <diagonal/>
    </border>
    <border>
      <left style="dotted">
        <color theme="0" tint="-0.499984740745262"/>
      </left>
      <right/>
      <top/>
      <bottom style="medium">
        <color rgb="FFFF00FF"/>
      </bottom>
      <diagonal/>
    </border>
    <border>
      <left/>
      <right style="medium">
        <color rgb="FFFF00FF"/>
      </right>
      <top style="medium">
        <color rgb="FFFF00FF"/>
      </top>
      <bottom/>
      <diagonal/>
    </border>
    <border>
      <left/>
      <right style="medium">
        <color rgb="FFFF00FF"/>
      </right>
      <top/>
      <bottom/>
      <diagonal/>
    </border>
    <border>
      <left/>
      <right style="medium">
        <color rgb="FFFF00FF"/>
      </right>
      <top/>
      <bottom style="medium">
        <color rgb="FFFF00FF"/>
      </bottom>
      <diagonal/>
    </border>
    <border>
      <left style="medium">
        <color rgb="FF660066"/>
      </left>
      <right/>
      <top style="medium">
        <color rgb="FF660066"/>
      </top>
      <bottom/>
      <diagonal/>
    </border>
    <border>
      <left/>
      <right/>
      <top style="medium">
        <color rgb="FF660066"/>
      </top>
      <bottom/>
      <diagonal/>
    </border>
    <border>
      <left style="dotted">
        <color theme="0" tint="-0.499984740745262"/>
      </left>
      <right/>
      <top style="medium">
        <color rgb="FF660066"/>
      </top>
      <bottom/>
      <diagonal/>
    </border>
    <border>
      <left style="medium">
        <color rgb="FF660066"/>
      </left>
      <right/>
      <top/>
      <bottom/>
      <diagonal/>
    </border>
    <border>
      <left style="medium">
        <color rgb="FF660066"/>
      </left>
      <right/>
      <top/>
      <bottom style="medium">
        <color rgb="FF660066"/>
      </bottom>
      <diagonal/>
    </border>
    <border>
      <left/>
      <right/>
      <top/>
      <bottom style="medium">
        <color rgb="FF660066"/>
      </bottom>
      <diagonal/>
    </border>
    <border>
      <left style="dotted">
        <color theme="0" tint="-0.499984740745262"/>
      </left>
      <right/>
      <top/>
      <bottom style="medium">
        <color rgb="FF660066"/>
      </bottom>
      <diagonal/>
    </border>
    <border>
      <left/>
      <right style="medium">
        <color rgb="FF660066"/>
      </right>
      <top style="medium">
        <color rgb="FF660066"/>
      </top>
      <bottom/>
      <diagonal/>
    </border>
    <border>
      <left/>
      <right style="medium">
        <color rgb="FF660066"/>
      </right>
      <top/>
      <bottom/>
      <diagonal/>
    </border>
    <border>
      <left/>
      <right style="medium">
        <color rgb="FF660066"/>
      </right>
      <top/>
      <bottom style="medium">
        <color rgb="FF660066"/>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9900"/>
      </left>
      <right/>
      <top style="medium">
        <color rgb="FFFF9900"/>
      </top>
      <bottom style="medium">
        <color rgb="FFFF9900"/>
      </bottom>
      <diagonal/>
    </border>
    <border>
      <left/>
      <right/>
      <top style="medium">
        <color rgb="FFFF9900"/>
      </top>
      <bottom style="medium">
        <color rgb="FFFF9900"/>
      </bottom>
      <diagonal/>
    </border>
    <border>
      <left style="medium">
        <color rgb="FFFF9900"/>
      </left>
      <right/>
      <top style="medium">
        <color rgb="FFFF9900"/>
      </top>
      <bottom/>
      <diagonal/>
    </border>
    <border>
      <left/>
      <right/>
      <top style="medium">
        <color rgb="FFFF9900"/>
      </top>
      <bottom/>
      <diagonal/>
    </border>
    <border>
      <left/>
      <right style="medium">
        <color rgb="FFFF9900"/>
      </right>
      <top style="medium">
        <color rgb="FFFF9900"/>
      </top>
      <bottom/>
      <diagonal/>
    </border>
    <border>
      <left style="medium">
        <color rgb="FFFF9900"/>
      </left>
      <right/>
      <top/>
      <bottom style="medium">
        <color rgb="FFFF9900"/>
      </bottom>
      <diagonal/>
    </border>
    <border>
      <left/>
      <right/>
      <top/>
      <bottom style="medium">
        <color rgb="FFFF9900"/>
      </bottom>
      <diagonal/>
    </border>
    <border>
      <left/>
      <right style="medium">
        <color rgb="FFFF9900"/>
      </right>
      <top/>
      <bottom style="medium">
        <color rgb="FFFF9900"/>
      </bottom>
      <diagonal/>
    </border>
    <border>
      <left style="medium">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medium">
        <color rgb="FFFF0000"/>
      </left>
      <right/>
      <top/>
      <bottom style="medium">
        <color rgb="FFFF0000"/>
      </bottom>
      <diagonal/>
    </border>
    <border>
      <left style="medium">
        <color rgb="FFFF0000"/>
      </left>
      <right/>
      <top style="medium">
        <color rgb="FFFF0000"/>
      </top>
      <bottom/>
      <diagonal/>
    </border>
    <border>
      <left style="medium">
        <color rgb="FFFF0000"/>
      </left>
      <right/>
      <top style="thin">
        <color rgb="FFFF0000"/>
      </top>
      <bottom style="medium">
        <color rgb="FFFF0000"/>
      </bottom>
      <diagonal/>
    </border>
    <border>
      <left/>
      <right/>
      <top style="thin">
        <color rgb="FFFF0000"/>
      </top>
      <bottom style="medium">
        <color rgb="FFFF0000"/>
      </bottom>
      <diagonal/>
    </border>
    <border>
      <left/>
      <right style="medium">
        <color rgb="FFFF0000"/>
      </right>
      <top style="thin">
        <color rgb="FFFF0000"/>
      </top>
      <bottom style="medium">
        <color rgb="FFFF0000"/>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style="thin">
        <color rgb="FF0070C0"/>
      </top>
      <bottom style="medium">
        <color rgb="FF0070C0"/>
      </bottom>
      <diagonal/>
    </border>
    <border>
      <left/>
      <right/>
      <top style="thin">
        <color rgb="FF0070C0"/>
      </top>
      <bottom style="medium">
        <color rgb="FF0070C0"/>
      </bottom>
      <diagonal/>
    </border>
    <border>
      <left/>
      <right style="medium">
        <color rgb="FF0070C0"/>
      </right>
      <top style="thin">
        <color rgb="FF0070C0"/>
      </top>
      <bottom style="medium">
        <color rgb="FF0070C0"/>
      </bottom>
      <diagonal/>
    </border>
    <border>
      <left style="medium">
        <color rgb="FF00B050"/>
      </left>
      <right/>
      <top style="medium">
        <color rgb="FF00B050"/>
      </top>
      <bottom style="thin">
        <color rgb="FF00B050"/>
      </bottom>
      <diagonal/>
    </border>
    <border>
      <left/>
      <right/>
      <top style="medium">
        <color rgb="FF00B050"/>
      </top>
      <bottom style="thin">
        <color rgb="FF00B050"/>
      </bottom>
      <diagonal/>
    </border>
    <border>
      <left/>
      <right style="medium">
        <color rgb="FF00B050"/>
      </right>
      <top style="medium">
        <color rgb="FF00B050"/>
      </top>
      <bottom style="thin">
        <color rgb="FF00B050"/>
      </bottom>
      <diagonal/>
    </border>
    <border>
      <left style="medium">
        <color rgb="FF00B050"/>
      </left>
      <right/>
      <top style="thin">
        <color rgb="FF00B050"/>
      </top>
      <bottom style="medium">
        <color rgb="FF00B050"/>
      </bottom>
      <diagonal/>
    </border>
    <border>
      <left/>
      <right/>
      <top style="thin">
        <color rgb="FF00B050"/>
      </top>
      <bottom style="medium">
        <color rgb="FF00B050"/>
      </bottom>
      <diagonal/>
    </border>
    <border>
      <left/>
      <right style="medium">
        <color rgb="FF00B050"/>
      </right>
      <top style="thin">
        <color rgb="FF00B050"/>
      </top>
      <bottom style="medium">
        <color rgb="FF00B05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00FF"/>
      </left>
      <right/>
      <top style="thin">
        <color rgb="FFFF00FF"/>
      </top>
      <bottom style="medium">
        <color rgb="FFFF00FF"/>
      </bottom>
      <diagonal/>
    </border>
    <border>
      <left/>
      <right/>
      <top style="thin">
        <color rgb="FFFF00FF"/>
      </top>
      <bottom style="medium">
        <color rgb="FFFF00FF"/>
      </bottom>
      <diagonal/>
    </border>
    <border>
      <left/>
      <right style="medium">
        <color rgb="FFFF00FF"/>
      </right>
      <top style="thin">
        <color rgb="FFFF00FF"/>
      </top>
      <bottom style="medium">
        <color rgb="FFFF00FF"/>
      </bottom>
      <diagonal/>
    </border>
    <border>
      <left style="medium">
        <color rgb="FF660066"/>
      </left>
      <right/>
      <top style="medium">
        <color rgb="FF660066"/>
      </top>
      <bottom style="thin">
        <color rgb="FF660066"/>
      </bottom>
      <diagonal/>
    </border>
    <border>
      <left/>
      <right/>
      <top style="medium">
        <color rgb="FF660066"/>
      </top>
      <bottom style="thin">
        <color rgb="FF660066"/>
      </bottom>
      <diagonal/>
    </border>
    <border>
      <left/>
      <right style="medium">
        <color rgb="FF660066"/>
      </right>
      <top style="medium">
        <color rgb="FF660066"/>
      </top>
      <bottom style="thin">
        <color rgb="FF660066"/>
      </bottom>
      <diagonal/>
    </border>
    <border>
      <left/>
      <right/>
      <top style="medium">
        <color rgb="FFFF00FF"/>
      </top>
      <bottom style="medium">
        <color rgb="FFFF0000"/>
      </bottom>
      <diagonal/>
    </border>
    <border>
      <left style="medium">
        <color rgb="FF660066"/>
      </left>
      <right/>
      <top style="thin">
        <color rgb="FF660066"/>
      </top>
      <bottom style="medium">
        <color rgb="FF660066"/>
      </bottom>
      <diagonal/>
    </border>
    <border>
      <left/>
      <right/>
      <top style="thin">
        <color rgb="FF660066"/>
      </top>
      <bottom style="medium">
        <color rgb="FF660066"/>
      </bottom>
      <diagonal/>
    </border>
    <border>
      <left/>
      <right style="medium">
        <color rgb="FF660066"/>
      </right>
      <top style="thin">
        <color rgb="FF660066"/>
      </top>
      <bottom style="medium">
        <color rgb="FF660066"/>
      </bottom>
      <diagonal/>
    </border>
    <border>
      <left style="medium">
        <color rgb="FFFF00FF"/>
      </left>
      <right/>
      <top style="medium">
        <color rgb="FFFF00FF"/>
      </top>
      <bottom style="thin">
        <color rgb="FFFF00FF"/>
      </bottom>
      <diagonal/>
    </border>
    <border>
      <left/>
      <right/>
      <top style="medium">
        <color rgb="FFFF00FF"/>
      </top>
      <bottom style="thin">
        <color rgb="FFFF00FF"/>
      </bottom>
      <diagonal/>
    </border>
    <border>
      <left/>
      <right style="medium">
        <color rgb="FFFF00FF"/>
      </right>
      <top style="medium">
        <color rgb="FFFF00FF"/>
      </top>
      <bottom style="thin">
        <color rgb="FFFF00FF"/>
      </bottom>
      <diagonal/>
    </border>
    <border>
      <left style="medium">
        <color rgb="FF0070C0"/>
      </left>
      <right/>
      <top/>
      <bottom style="thin">
        <color rgb="FF0070C0"/>
      </bottom>
      <diagonal/>
    </border>
    <border>
      <left/>
      <right/>
      <top/>
      <bottom style="thin">
        <color rgb="FF0070C0"/>
      </bottom>
      <diagonal/>
    </border>
    <border>
      <left/>
      <right style="medium">
        <color rgb="FF0070C0"/>
      </right>
      <top/>
      <bottom style="thin">
        <color rgb="FF0070C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rgb="FFFF00FF"/>
      </left>
      <right style="medium">
        <color rgb="FFFF00FF"/>
      </right>
      <top style="medium">
        <color rgb="FFFF00FF"/>
      </top>
      <bottom/>
      <diagonal/>
    </border>
    <border>
      <left style="medium">
        <color rgb="FFFF00FF"/>
      </left>
      <right style="medium">
        <color rgb="FFFF00FF"/>
      </right>
      <top/>
      <bottom/>
      <diagonal/>
    </border>
    <border>
      <left style="medium">
        <color rgb="FFFF00FF"/>
      </left>
      <right style="medium">
        <color rgb="FFFF00FF"/>
      </right>
      <top/>
      <bottom style="medium">
        <color rgb="FFFF00FF"/>
      </bottom>
      <diagonal/>
    </border>
    <border>
      <left style="medium">
        <color rgb="FF660066"/>
      </left>
      <right style="medium">
        <color rgb="FF660066"/>
      </right>
      <top style="medium">
        <color rgb="FF660066"/>
      </top>
      <bottom/>
      <diagonal/>
    </border>
    <border>
      <left style="medium">
        <color rgb="FF660066"/>
      </left>
      <right style="medium">
        <color rgb="FF660066"/>
      </right>
      <top/>
      <bottom/>
      <diagonal/>
    </border>
    <border>
      <left style="medium">
        <color rgb="FF660066"/>
      </left>
      <right style="medium">
        <color rgb="FF660066"/>
      </right>
      <top/>
      <bottom style="medium">
        <color rgb="FF660066"/>
      </bottom>
      <diagonal/>
    </border>
    <border>
      <left/>
      <right/>
      <top style="medium">
        <color rgb="FF660066"/>
      </top>
      <bottom style="medium">
        <color rgb="FF66006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dotted">
        <color indexed="64"/>
      </right>
      <top/>
      <bottom style="medium">
        <color indexed="64"/>
      </bottom>
      <diagonal/>
    </border>
    <border>
      <left/>
      <right/>
      <top/>
      <bottom style="dotted">
        <color indexed="64"/>
      </bottom>
      <diagonal/>
    </border>
    <border>
      <left style="medium">
        <color indexed="64"/>
      </left>
      <right style="dotted">
        <color indexed="64"/>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dotted">
        <color indexed="64"/>
      </bottom>
      <diagonal/>
    </border>
  </borders>
  <cellStyleXfs count="4">
    <xf numFmtId="0" fontId="0" fillId="0" borderId="0">
      <alignment vertical="center"/>
    </xf>
    <xf numFmtId="9" fontId="14" fillId="0" borderId="0" applyFont="0" applyFill="0" applyBorder="0" applyAlignment="0" applyProtection="0">
      <alignment vertical="center"/>
    </xf>
    <xf numFmtId="0" fontId="2" fillId="0" borderId="0">
      <alignment vertical="center"/>
    </xf>
    <xf numFmtId="0" fontId="10" fillId="0" borderId="0"/>
  </cellStyleXfs>
  <cellXfs count="475">
    <xf numFmtId="0" fontId="0" fillId="0" borderId="0" xfId="0">
      <alignment vertical="center"/>
    </xf>
    <xf numFmtId="0" fontId="15" fillId="2" borderId="40" xfId="0" applyFont="1" applyFill="1" applyBorder="1">
      <alignment vertical="center"/>
    </xf>
    <xf numFmtId="0" fontId="15" fillId="2" borderId="41" xfId="0" applyFont="1" applyFill="1" applyBorder="1" applyAlignment="1">
      <alignment horizontal="center" vertical="center" wrapText="1"/>
    </xf>
    <xf numFmtId="0" fontId="15" fillId="2" borderId="41" xfId="0" applyFont="1" applyFill="1" applyBorder="1" applyAlignment="1">
      <alignment vertical="center"/>
    </xf>
    <xf numFmtId="0" fontId="15" fillId="2" borderId="42"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43" xfId="0" applyFont="1" applyFill="1" applyBorder="1" applyAlignment="1">
      <alignment horizontal="center" vertical="center"/>
    </xf>
    <xf numFmtId="0" fontId="15" fillId="3" borderId="0" xfId="0" applyFont="1" applyFill="1" applyBorder="1">
      <alignment vertical="center"/>
    </xf>
    <xf numFmtId="0" fontId="15" fillId="3" borderId="0" xfId="0" applyFont="1" applyFill="1" applyBorder="1" applyAlignment="1">
      <alignment vertical="top"/>
    </xf>
    <xf numFmtId="0" fontId="15" fillId="3" borderId="0" xfId="0" applyFont="1" applyFill="1" applyBorder="1" applyAlignment="1">
      <alignment vertical="center" wrapText="1"/>
    </xf>
    <xf numFmtId="0" fontId="16" fillId="3" borderId="0" xfId="0" applyFont="1" applyFill="1" applyBorder="1" applyAlignment="1">
      <alignment vertical="center"/>
    </xf>
    <xf numFmtId="0" fontId="15" fillId="3" borderId="0" xfId="0" applyFont="1" applyFill="1" applyBorder="1" applyAlignment="1">
      <alignment horizontal="center" vertical="center"/>
    </xf>
    <xf numFmtId="0" fontId="15" fillId="3" borderId="44" xfId="0" applyFont="1" applyFill="1" applyBorder="1">
      <alignment vertical="center"/>
    </xf>
    <xf numFmtId="0" fontId="16" fillId="3" borderId="45" xfId="0" applyFont="1" applyFill="1" applyBorder="1" applyAlignment="1">
      <alignment vertical="center"/>
    </xf>
    <xf numFmtId="0" fontId="17" fillId="3" borderId="0" xfId="0" applyFont="1" applyFill="1" applyBorder="1" applyAlignment="1">
      <alignment vertical="center"/>
    </xf>
    <xf numFmtId="0" fontId="17" fillId="3" borderId="0" xfId="0" applyFont="1" applyFill="1" applyBorder="1" applyAlignment="1">
      <alignment horizontal="center" vertical="center"/>
    </xf>
    <xf numFmtId="0" fontId="17" fillId="3" borderId="44" xfId="0" applyFont="1" applyFill="1" applyBorder="1" applyAlignment="1">
      <alignment horizontal="center" vertical="center"/>
    </xf>
    <xf numFmtId="0" fontId="15" fillId="3" borderId="0" xfId="0" applyFont="1" applyFill="1" applyBorder="1" applyAlignment="1">
      <alignment vertical="center"/>
    </xf>
    <xf numFmtId="0" fontId="15" fillId="3" borderId="44" xfId="0" applyFont="1" applyFill="1" applyBorder="1" applyAlignment="1">
      <alignment horizontal="center" vertical="center"/>
    </xf>
    <xf numFmtId="0" fontId="15" fillId="3" borderId="0" xfId="0" applyFont="1" applyFill="1" applyBorder="1" applyAlignment="1"/>
    <xf numFmtId="0" fontId="15" fillId="3" borderId="0" xfId="0" applyFont="1" applyFill="1" applyBorder="1" applyAlignment="1">
      <alignment horizontal="center" vertical="center" wrapText="1"/>
    </xf>
    <xf numFmtId="0" fontId="15" fillId="3" borderId="46" xfId="0" applyFont="1" applyFill="1" applyBorder="1">
      <alignment vertical="center"/>
    </xf>
    <xf numFmtId="0" fontId="15" fillId="3" borderId="46" xfId="0" applyFont="1" applyFill="1" applyBorder="1" applyAlignment="1">
      <alignment horizontal="right" vertical="center"/>
    </xf>
    <xf numFmtId="0" fontId="15" fillId="3" borderId="46" xfId="0" applyFont="1" applyFill="1" applyBorder="1" applyAlignment="1">
      <alignment vertical="center"/>
    </xf>
    <xf numFmtId="0" fontId="15" fillId="3" borderId="47" xfId="0" applyFont="1" applyFill="1" applyBorder="1" applyAlignment="1">
      <alignment horizontal="right" vertical="center"/>
    </xf>
    <xf numFmtId="0" fontId="15" fillId="3" borderId="44" xfId="0" applyFont="1" applyFill="1" applyBorder="1" applyAlignment="1">
      <alignment horizontal="right" vertical="center"/>
    </xf>
    <xf numFmtId="0" fontId="15" fillId="3" borderId="0" xfId="0" applyFont="1" applyFill="1" applyBorder="1" applyAlignment="1">
      <alignment horizontal="right" vertical="center"/>
    </xf>
    <xf numFmtId="0" fontId="15" fillId="3" borderId="48" xfId="0" applyFont="1" applyFill="1" applyBorder="1">
      <alignment vertical="center"/>
    </xf>
    <xf numFmtId="0" fontId="15" fillId="3" borderId="48" xfId="0" applyFont="1" applyFill="1" applyBorder="1" applyAlignment="1">
      <alignment horizontal="center" vertical="center" wrapText="1"/>
    </xf>
    <xf numFmtId="0" fontId="15" fillId="3" borderId="48" xfId="0" applyFont="1" applyFill="1" applyBorder="1" applyAlignment="1">
      <alignment vertical="center"/>
    </xf>
    <xf numFmtId="0" fontId="15" fillId="3" borderId="49" xfId="0" applyFont="1" applyFill="1" applyBorder="1" applyAlignment="1">
      <alignment horizontal="right" vertical="center"/>
    </xf>
    <xf numFmtId="0" fontId="15" fillId="3" borderId="48" xfId="0" applyFont="1" applyFill="1" applyBorder="1" applyAlignment="1">
      <alignment horizontal="right" vertical="center"/>
    </xf>
    <xf numFmtId="177" fontId="15" fillId="3" borderId="48" xfId="0" applyNumberFormat="1" applyFont="1" applyFill="1" applyBorder="1" applyAlignment="1">
      <alignment horizontal="center" vertical="center"/>
    </xf>
    <xf numFmtId="0" fontId="15" fillId="4" borderId="50" xfId="0" applyFont="1" applyFill="1" applyBorder="1">
      <alignment vertical="center"/>
    </xf>
    <xf numFmtId="0" fontId="15" fillId="4" borderId="50" xfId="0" applyFont="1" applyFill="1" applyBorder="1" applyAlignment="1">
      <alignment vertical="center"/>
    </xf>
    <xf numFmtId="0" fontId="17" fillId="4" borderId="51" xfId="0" applyFont="1" applyFill="1" applyBorder="1" applyAlignment="1">
      <alignment horizontal="center" vertical="center"/>
    </xf>
    <xf numFmtId="0" fontId="17" fillId="4" borderId="50" xfId="0" applyFont="1" applyFill="1" applyBorder="1" applyAlignment="1">
      <alignment vertical="center"/>
    </xf>
    <xf numFmtId="0" fontId="17" fillId="4" borderId="52" xfId="0" applyFont="1" applyFill="1" applyBorder="1" applyAlignment="1">
      <alignment horizontal="center" vertical="center"/>
    </xf>
    <xf numFmtId="0" fontId="15" fillId="4" borderId="0" xfId="0" applyFont="1" applyFill="1" applyBorder="1">
      <alignment vertical="center"/>
    </xf>
    <xf numFmtId="0" fontId="15" fillId="4" borderId="0" xfId="0" applyFont="1" applyFill="1" applyBorder="1" applyAlignment="1"/>
    <xf numFmtId="0" fontId="15" fillId="4" borderId="53" xfId="0" applyFont="1" applyFill="1" applyBorder="1">
      <alignment vertical="center"/>
    </xf>
    <xf numFmtId="0" fontId="15" fillId="4" borderId="0" xfId="0" applyFont="1" applyFill="1" applyBorder="1" applyAlignment="1">
      <alignment vertical="center"/>
    </xf>
    <xf numFmtId="0" fontId="15" fillId="4" borderId="44" xfId="0" applyFont="1" applyFill="1" applyBorder="1" applyAlignment="1">
      <alignment horizontal="center"/>
    </xf>
    <xf numFmtId="0" fontId="15" fillId="4" borderId="54" xfId="0" applyFont="1" applyFill="1" applyBorder="1" applyAlignment="1">
      <alignment horizontal="center"/>
    </xf>
    <xf numFmtId="0" fontId="15" fillId="4" borderId="55" xfId="0" applyFont="1" applyFill="1" applyBorder="1" applyAlignment="1">
      <alignment vertical="center"/>
    </xf>
    <xf numFmtId="176" fontId="15" fillId="4" borderId="44" xfId="0" applyNumberFormat="1" applyFont="1" applyFill="1" applyBorder="1" applyAlignment="1">
      <alignment horizontal="center" vertical="center" textRotation="180"/>
    </xf>
    <xf numFmtId="176" fontId="15" fillId="4" borderId="54" xfId="0" applyNumberFormat="1" applyFont="1" applyFill="1" applyBorder="1" applyAlignment="1">
      <alignment horizontal="center" vertical="center" textRotation="180"/>
    </xf>
    <xf numFmtId="0" fontId="15" fillId="4" borderId="0" xfId="0" applyFont="1" applyFill="1" applyBorder="1" applyAlignment="1">
      <alignment horizontal="center" vertical="center" wrapText="1"/>
    </xf>
    <xf numFmtId="0" fontId="15" fillId="4" borderId="44" xfId="0" applyFont="1" applyFill="1" applyBorder="1" applyAlignment="1">
      <alignment horizontal="center" vertical="center"/>
    </xf>
    <xf numFmtId="177" fontId="15" fillId="4" borderId="0" xfId="0" applyNumberFormat="1" applyFont="1" applyFill="1" applyBorder="1" applyAlignment="1">
      <alignment horizontal="center" vertical="center"/>
    </xf>
    <xf numFmtId="0" fontId="15" fillId="4" borderId="54" xfId="0" applyFont="1" applyFill="1" applyBorder="1" applyAlignment="1">
      <alignment horizontal="center" vertical="center"/>
    </xf>
    <xf numFmtId="0" fontId="15" fillId="4" borderId="53" xfId="0" applyFont="1" applyFill="1" applyBorder="1" applyAlignment="1">
      <alignment horizontal="center" vertical="center" wrapText="1"/>
    </xf>
    <xf numFmtId="0" fontId="15" fillId="4" borderId="53" xfId="0" applyFont="1" applyFill="1" applyBorder="1" applyAlignment="1">
      <alignment vertical="center"/>
    </xf>
    <xf numFmtId="0" fontId="15" fillId="4" borderId="56" xfId="0" applyFont="1" applyFill="1" applyBorder="1" applyAlignment="1">
      <alignment horizontal="center" vertical="center"/>
    </xf>
    <xf numFmtId="179" fontId="15" fillId="4" borderId="53" xfId="0" applyNumberFormat="1" applyFont="1" applyFill="1" applyBorder="1" applyAlignment="1">
      <alignment horizontal="center" vertical="center"/>
    </xf>
    <xf numFmtId="0" fontId="15" fillId="4" borderId="57"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54" xfId="0" applyFont="1" applyFill="1" applyBorder="1" applyAlignment="1">
      <alignment horizontal="center" vertical="center"/>
    </xf>
    <xf numFmtId="0" fontId="15" fillId="5" borderId="58" xfId="0" applyFont="1" applyFill="1" applyBorder="1">
      <alignment vertical="center"/>
    </xf>
    <xf numFmtId="0" fontId="15" fillId="5" borderId="58" xfId="0" applyFont="1" applyFill="1" applyBorder="1" applyAlignment="1">
      <alignment horizontal="center" vertical="center"/>
    </xf>
    <xf numFmtId="0" fontId="15" fillId="5" borderId="58" xfId="0" applyFont="1" applyFill="1" applyBorder="1" applyAlignment="1">
      <alignment vertical="center"/>
    </xf>
    <xf numFmtId="0" fontId="15" fillId="5" borderId="59"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0" xfId="0" applyFont="1" applyFill="1" applyBorder="1">
      <alignment vertical="center"/>
    </xf>
    <xf numFmtId="0" fontId="15" fillId="5" borderId="0" xfId="0" applyFont="1" applyFill="1" applyBorder="1" applyAlignment="1">
      <alignment vertical="center"/>
    </xf>
    <xf numFmtId="0" fontId="15" fillId="5" borderId="44" xfId="0" applyFont="1" applyFill="1" applyBorder="1" applyAlignment="1">
      <alignment horizontal="center" vertical="center"/>
    </xf>
    <xf numFmtId="0" fontId="15" fillId="5" borderId="61" xfId="0" applyFont="1" applyFill="1" applyBorder="1" applyAlignment="1">
      <alignment horizontal="center" vertical="center"/>
    </xf>
    <xf numFmtId="176" fontId="15" fillId="5" borderId="44" xfId="0" applyNumberFormat="1" applyFont="1" applyFill="1" applyBorder="1" applyAlignment="1">
      <alignment horizontal="center" vertical="center" textRotation="180"/>
    </xf>
    <xf numFmtId="176" fontId="15" fillId="5" borderId="61" xfId="0" applyNumberFormat="1" applyFont="1" applyFill="1" applyBorder="1" applyAlignment="1">
      <alignment horizontal="center" vertical="center" textRotation="180"/>
    </xf>
    <xf numFmtId="0" fontId="15" fillId="5" borderId="0" xfId="0" applyFont="1" applyFill="1" applyBorder="1" applyAlignment="1">
      <alignment horizontal="center" vertical="center" wrapText="1"/>
    </xf>
    <xf numFmtId="0" fontId="15" fillId="5" borderId="44" xfId="0" applyFont="1" applyFill="1" applyBorder="1" applyAlignment="1">
      <alignment horizontal="right" vertical="center"/>
    </xf>
    <xf numFmtId="178" fontId="15" fillId="5" borderId="0" xfId="0" applyNumberFormat="1" applyFont="1" applyFill="1" applyBorder="1" applyAlignment="1">
      <alignment horizontal="center" vertical="center"/>
    </xf>
    <xf numFmtId="0" fontId="15" fillId="5" borderId="61" xfId="0" applyFont="1" applyFill="1" applyBorder="1" applyAlignment="1">
      <alignment horizontal="right" vertical="center"/>
    </xf>
    <xf numFmtId="0" fontId="15" fillId="5" borderId="62" xfId="0" applyFont="1" applyFill="1" applyBorder="1">
      <alignment vertical="center"/>
    </xf>
    <xf numFmtId="0" fontId="15" fillId="5" borderId="62" xfId="0" applyFont="1" applyFill="1" applyBorder="1" applyAlignment="1">
      <alignment horizontal="center" vertical="center" wrapText="1"/>
    </xf>
    <xf numFmtId="0" fontId="15" fillId="5" borderId="62" xfId="0" applyFont="1" applyFill="1" applyBorder="1" applyAlignment="1">
      <alignment vertical="center"/>
    </xf>
    <xf numFmtId="0" fontId="15" fillId="5" borderId="63" xfId="0" applyFont="1" applyFill="1" applyBorder="1" applyAlignment="1">
      <alignment horizontal="center" vertical="center"/>
    </xf>
    <xf numFmtId="179" fontId="15" fillId="5" borderId="62" xfId="0" applyNumberFormat="1" applyFont="1" applyFill="1" applyBorder="1" applyAlignment="1">
      <alignment horizontal="center" vertical="center"/>
    </xf>
    <xf numFmtId="0" fontId="15" fillId="5" borderId="64" xfId="0" applyFont="1" applyFill="1" applyBorder="1" applyAlignment="1">
      <alignment horizontal="right" vertical="center"/>
    </xf>
    <xf numFmtId="0" fontId="15" fillId="5" borderId="44" xfId="0" applyFont="1" applyFill="1" applyBorder="1" applyAlignment="1">
      <alignment horizontal="center" vertical="top"/>
    </xf>
    <xf numFmtId="0" fontId="15" fillId="5" borderId="44" xfId="0" applyFont="1" applyFill="1" applyBorder="1" applyAlignment="1">
      <alignment horizontal="center" vertical="center" wrapText="1"/>
    </xf>
    <xf numFmtId="0" fontId="15" fillId="5" borderId="61" xfId="0" applyFont="1" applyFill="1" applyBorder="1" applyAlignment="1">
      <alignment horizontal="center" vertical="top"/>
    </xf>
    <xf numFmtId="0" fontId="15" fillId="5" borderId="61" xfId="0" applyFont="1" applyFill="1" applyBorder="1" applyAlignment="1">
      <alignment horizontal="center" vertical="center" wrapText="1"/>
    </xf>
    <xf numFmtId="0" fontId="15" fillId="2" borderId="65" xfId="0" applyFont="1" applyFill="1" applyBorder="1">
      <alignment vertical="center"/>
    </xf>
    <xf numFmtId="0" fontId="15" fillId="2" borderId="66" xfId="0" applyFont="1" applyFill="1" applyBorder="1">
      <alignment vertical="center"/>
    </xf>
    <xf numFmtId="0" fontId="15" fillId="2" borderId="67" xfId="0" applyFont="1" applyFill="1" applyBorder="1" applyAlignment="1">
      <alignment horizontal="center" vertical="center" wrapText="1"/>
    </xf>
    <xf numFmtId="0" fontId="15" fillId="2" borderId="67" xfId="0" applyFont="1" applyFill="1" applyBorder="1" applyAlignment="1">
      <alignment vertical="center"/>
    </xf>
    <xf numFmtId="0" fontId="15" fillId="2" borderId="68" xfId="0" applyFont="1" applyFill="1" applyBorder="1" applyAlignment="1">
      <alignment horizontal="right" vertical="center"/>
    </xf>
    <xf numFmtId="177" fontId="15" fillId="2" borderId="67" xfId="0" applyNumberFormat="1" applyFont="1" applyFill="1" applyBorder="1" applyAlignment="1">
      <alignment horizontal="center" vertical="center"/>
    </xf>
    <xf numFmtId="0" fontId="15" fillId="2" borderId="69" xfId="0" applyFont="1" applyFill="1" applyBorder="1" applyAlignment="1">
      <alignment horizontal="right" vertical="center"/>
    </xf>
    <xf numFmtId="0" fontId="15" fillId="2" borderId="0" xfId="0" applyFont="1" applyFill="1" applyBorder="1" applyAlignment="1">
      <alignment vertical="center"/>
    </xf>
    <xf numFmtId="0" fontId="15" fillId="2" borderId="44" xfId="0" applyFont="1" applyFill="1" applyBorder="1" applyAlignment="1">
      <alignment horizontal="center" vertical="center"/>
    </xf>
    <xf numFmtId="0" fontId="15" fillId="2" borderId="44" xfId="0" applyFont="1" applyFill="1" applyBorder="1" applyAlignment="1">
      <alignment horizontal="right" vertical="center"/>
    </xf>
    <xf numFmtId="0" fontId="15" fillId="2" borderId="70" xfId="0" applyFont="1" applyFill="1" applyBorder="1" applyAlignment="1">
      <alignment horizontal="center" vertical="center"/>
    </xf>
    <xf numFmtId="0" fontId="15" fillId="2" borderId="70" xfId="0" applyFont="1" applyFill="1" applyBorder="1" applyAlignment="1">
      <alignment horizontal="right" vertical="center"/>
    </xf>
    <xf numFmtId="0" fontId="15" fillId="4" borderId="52" xfId="0" applyFont="1" applyFill="1" applyBorder="1" applyAlignment="1">
      <alignment vertical="top"/>
    </xf>
    <xf numFmtId="0" fontId="0" fillId="3" borderId="0" xfId="0" applyFill="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8" fillId="3" borderId="0" xfId="0" applyFont="1" applyFill="1">
      <alignment vertical="center"/>
    </xf>
    <xf numFmtId="0" fontId="15" fillId="3" borderId="0" xfId="0" applyFont="1" applyFill="1" applyAlignment="1">
      <alignment horizontal="left" vertical="top" wrapText="1"/>
    </xf>
    <xf numFmtId="0" fontId="19" fillId="3" borderId="0" xfId="0" applyFont="1" applyFill="1">
      <alignment vertical="center"/>
    </xf>
    <xf numFmtId="0" fontId="15" fillId="3" borderId="0" xfId="0" applyFont="1" applyFill="1" applyAlignment="1">
      <alignment horizontal="left" vertical="top"/>
    </xf>
    <xf numFmtId="0" fontId="0" fillId="3" borderId="0" xfId="0" applyFill="1" applyAlignment="1">
      <alignment horizontal="left" vertical="top"/>
    </xf>
    <xf numFmtId="0" fontId="20" fillId="3" borderId="0" xfId="0" applyFont="1" applyFill="1">
      <alignment vertical="center"/>
    </xf>
    <xf numFmtId="0" fontId="0" fillId="3" borderId="0" xfId="0" applyFill="1" applyAlignment="1">
      <alignment horizontal="left" vertical="center"/>
    </xf>
    <xf numFmtId="0" fontId="21" fillId="3" borderId="0" xfId="0" applyFont="1" applyFill="1" applyBorder="1">
      <alignment vertical="center"/>
    </xf>
    <xf numFmtId="0" fontId="15"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horizontal="left" vertical="top"/>
    </xf>
    <xf numFmtId="0" fontId="15" fillId="3" borderId="0" xfId="0" applyFont="1" applyFill="1" applyBorder="1" applyAlignment="1">
      <alignment horizontal="center" vertical="center" wrapText="1"/>
    </xf>
    <xf numFmtId="0" fontId="15" fillId="4" borderId="71" xfId="0" applyFont="1" applyFill="1" applyBorder="1">
      <alignment vertical="center"/>
    </xf>
    <xf numFmtId="0" fontId="15" fillId="4" borderId="72" xfId="0" applyFont="1" applyFill="1" applyBorder="1" applyAlignment="1">
      <alignment vertical="center"/>
    </xf>
    <xf numFmtId="0" fontId="17" fillId="4" borderId="73" xfId="0" applyFont="1" applyFill="1" applyBorder="1" applyAlignment="1">
      <alignment horizontal="center" vertical="center"/>
    </xf>
    <xf numFmtId="0" fontId="17" fillId="4" borderId="72" xfId="0" applyFont="1" applyFill="1" applyBorder="1" applyAlignment="1">
      <alignment vertical="center"/>
    </xf>
    <xf numFmtId="0" fontId="15" fillId="4" borderId="74" xfId="0" applyFont="1" applyFill="1" applyBorder="1">
      <alignment vertical="center"/>
    </xf>
    <xf numFmtId="0" fontId="15" fillId="4" borderId="74" xfId="0" applyFont="1" applyFill="1" applyBorder="1" applyAlignment="1"/>
    <xf numFmtId="0" fontId="15" fillId="4" borderId="75" xfId="0" applyFont="1" applyFill="1" applyBorder="1">
      <alignment vertical="center"/>
    </xf>
    <xf numFmtId="0" fontId="15" fillId="4" borderId="76" xfId="0" applyFont="1" applyFill="1" applyBorder="1" applyAlignment="1">
      <alignment horizontal="center" vertical="center" wrapText="1"/>
    </xf>
    <xf numFmtId="0" fontId="15" fillId="4" borderId="76" xfId="0" applyFont="1" applyFill="1" applyBorder="1" applyAlignment="1">
      <alignment vertical="center"/>
    </xf>
    <xf numFmtId="0" fontId="15" fillId="4" borderId="77" xfId="0" applyFont="1" applyFill="1" applyBorder="1" applyAlignment="1">
      <alignment horizontal="center" vertical="center"/>
    </xf>
    <xf numFmtId="179" fontId="15" fillId="4" borderId="76" xfId="0" applyNumberFormat="1" applyFont="1" applyFill="1" applyBorder="1" applyAlignment="1">
      <alignment horizontal="center" vertical="center"/>
    </xf>
    <xf numFmtId="0" fontId="15" fillId="4" borderId="78" xfId="0" applyFont="1" applyFill="1" applyBorder="1" applyAlignment="1">
      <alignment vertical="center"/>
    </xf>
    <xf numFmtId="0" fontId="15" fillId="4" borderId="79" xfId="0" applyFont="1" applyFill="1" applyBorder="1" applyAlignment="1">
      <alignment vertical="center"/>
    </xf>
    <xf numFmtId="0" fontId="15" fillId="4" borderId="80" xfId="0" applyFont="1" applyFill="1" applyBorder="1" applyAlignment="1">
      <alignment vertical="center"/>
    </xf>
    <xf numFmtId="0" fontId="15" fillId="6" borderId="81" xfId="0" applyFont="1" applyFill="1" applyBorder="1">
      <alignment vertical="center"/>
    </xf>
    <xf numFmtId="0" fontId="15" fillId="6" borderId="82" xfId="0" applyFont="1" applyFill="1" applyBorder="1" applyAlignment="1">
      <alignment vertical="center"/>
    </xf>
    <xf numFmtId="0" fontId="17" fillId="6" borderId="83" xfId="0" applyFont="1" applyFill="1" applyBorder="1" applyAlignment="1">
      <alignment horizontal="center" vertical="center"/>
    </xf>
    <xf numFmtId="0" fontId="17" fillId="6" borderId="82" xfId="0" applyFont="1" applyFill="1" applyBorder="1" applyAlignment="1">
      <alignment vertical="center"/>
    </xf>
    <xf numFmtId="0" fontId="15" fillId="6" borderId="84" xfId="0" applyFont="1" applyFill="1" applyBorder="1">
      <alignment vertical="center"/>
    </xf>
    <xf numFmtId="0" fontId="15" fillId="6" borderId="0" xfId="0" applyFont="1" applyFill="1" applyBorder="1" applyAlignment="1">
      <alignment vertical="center"/>
    </xf>
    <xf numFmtId="0" fontId="15" fillId="6" borderId="44" xfId="0" applyFont="1" applyFill="1" applyBorder="1" applyAlignment="1">
      <alignment horizontal="center" vertical="center"/>
    </xf>
    <xf numFmtId="0" fontId="15" fillId="6" borderId="84" xfId="0" applyFont="1" applyFill="1" applyBorder="1" applyAlignment="1"/>
    <xf numFmtId="0" fontId="15" fillId="6" borderId="0" xfId="0" applyFont="1" applyFill="1" applyBorder="1" applyAlignment="1"/>
    <xf numFmtId="0" fontId="15" fillId="6" borderId="44" xfId="0" applyFont="1" applyFill="1" applyBorder="1" applyAlignment="1">
      <alignment horizontal="center"/>
    </xf>
    <xf numFmtId="0" fontId="5" fillId="6" borderId="44" xfId="0" applyFont="1" applyFill="1" applyBorder="1" applyAlignment="1">
      <alignment horizontal="center" vertical="center"/>
    </xf>
    <xf numFmtId="176" fontId="15" fillId="6" borderId="44" xfId="0" applyNumberFormat="1" applyFont="1" applyFill="1" applyBorder="1" applyAlignment="1">
      <alignment horizontal="center" vertical="center" textRotation="180"/>
    </xf>
    <xf numFmtId="0" fontId="15" fillId="6" borderId="0" xfId="0" applyFont="1" applyFill="1" applyBorder="1" applyAlignment="1">
      <alignment horizontal="center" vertical="center" wrapText="1"/>
    </xf>
    <xf numFmtId="0" fontId="15" fillId="6" borderId="85" xfId="0" applyFont="1" applyFill="1" applyBorder="1">
      <alignment vertical="center"/>
    </xf>
    <xf numFmtId="0" fontId="15" fillId="6" borderId="86" xfId="0" applyFont="1" applyFill="1" applyBorder="1" applyAlignment="1">
      <alignment horizontal="center" vertical="center" wrapText="1"/>
    </xf>
    <xf numFmtId="0" fontId="15" fillId="6" borderId="86" xfId="0" applyFont="1" applyFill="1" applyBorder="1" applyAlignment="1">
      <alignment vertical="center"/>
    </xf>
    <xf numFmtId="0" fontId="15" fillId="6" borderId="87" xfId="0" applyFont="1" applyFill="1" applyBorder="1" applyAlignment="1">
      <alignment horizontal="center" vertical="center"/>
    </xf>
    <xf numFmtId="179" fontId="15" fillId="6" borderId="86" xfId="0" applyNumberFormat="1" applyFont="1" applyFill="1" applyBorder="1" applyAlignment="1">
      <alignment horizontal="center" vertical="center"/>
    </xf>
    <xf numFmtId="0" fontId="15" fillId="6" borderId="88" xfId="0" applyFont="1" applyFill="1" applyBorder="1" applyAlignment="1">
      <alignment vertical="center"/>
    </xf>
    <xf numFmtId="0" fontId="15" fillId="6" borderId="89" xfId="0" applyFont="1" applyFill="1" applyBorder="1" applyAlignment="1">
      <alignment vertical="center"/>
    </xf>
    <xf numFmtId="0" fontId="15" fillId="6" borderId="90" xfId="0" applyFont="1" applyFill="1" applyBorder="1" applyAlignment="1">
      <alignment vertical="center"/>
    </xf>
    <xf numFmtId="0" fontId="0" fillId="3" borderId="0" xfId="0" applyFill="1" applyAlignment="1">
      <alignment horizontal="left" vertical="top"/>
    </xf>
    <xf numFmtId="0" fontId="15" fillId="3" borderId="0" xfId="0" applyFont="1" applyFill="1" applyAlignment="1">
      <alignment horizontal="left" vertical="top" wrapText="1"/>
    </xf>
    <xf numFmtId="0" fontId="0" fillId="3" borderId="0" xfId="0" applyFill="1" applyAlignment="1">
      <alignment horizontal="left" vertical="top"/>
    </xf>
    <xf numFmtId="0" fontId="0" fillId="0" borderId="14"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3" borderId="0" xfId="0" applyFill="1" applyAlignment="1">
      <alignment horizontal="center" vertical="center"/>
    </xf>
    <xf numFmtId="0" fontId="22" fillId="3" borderId="0" xfId="0" applyFont="1" applyFill="1">
      <alignment vertical="center"/>
    </xf>
    <xf numFmtId="0" fontId="23" fillId="3" borderId="0" xfId="0" applyFont="1" applyFill="1">
      <alignment vertical="center"/>
    </xf>
    <xf numFmtId="1" fontId="24" fillId="3" borderId="16" xfId="0" applyNumberFormat="1" applyFont="1" applyFill="1" applyBorder="1" applyAlignment="1">
      <alignment horizontal="center" vertical="center"/>
    </xf>
    <xf numFmtId="0" fontId="0" fillId="3" borderId="16" xfId="0" applyFill="1" applyBorder="1">
      <alignment vertical="center"/>
    </xf>
    <xf numFmtId="0" fontId="25" fillId="3" borderId="20" xfId="0" applyFont="1" applyFill="1" applyBorder="1" applyAlignment="1">
      <alignment horizontal="center" vertical="center"/>
    </xf>
    <xf numFmtId="0" fontId="0" fillId="0" borderId="21" xfId="0" applyBorder="1">
      <alignment vertical="center"/>
    </xf>
    <xf numFmtId="0" fontId="0" fillId="0" borderId="0" xfId="0" applyBorder="1">
      <alignment vertical="center"/>
    </xf>
    <xf numFmtId="9" fontId="14" fillId="0" borderId="22" xfId="1" applyFont="1" applyBorder="1">
      <alignment vertical="center"/>
    </xf>
    <xf numFmtId="0" fontId="0" fillId="0" borderId="23"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9" fontId="14" fillId="3" borderId="17" xfId="1" applyFont="1" applyFill="1" applyBorder="1">
      <alignment vertical="center"/>
    </xf>
    <xf numFmtId="0" fontId="0" fillId="3" borderId="6" xfId="0" applyFill="1" applyBorder="1">
      <alignment vertical="center"/>
    </xf>
    <xf numFmtId="0" fontId="0" fillId="3" borderId="20" xfId="0" applyFill="1" applyBorder="1">
      <alignment vertical="center"/>
    </xf>
    <xf numFmtId="181" fontId="0" fillId="3" borderId="16" xfId="0" applyNumberFormat="1" applyFill="1" applyBorder="1">
      <alignment vertical="center"/>
    </xf>
    <xf numFmtId="9" fontId="14" fillId="0" borderId="27" xfId="1" applyFont="1" applyBorder="1">
      <alignment vertical="center"/>
    </xf>
    <xf numFmtId="0" fontId="0" fillId="0" borderId="28" xfId="0" applyBorder="1">
      <alignment vertical="center"/>
    </xf>
    <xf numFmtId="9" fontId="14" fillId="0" borderId="0" xfId="1" applyFont="1" applyBorder="1">
      <alignment vertical="center"/>
    </xf>
    <xf numFmtId="9" fontId="14" fillId="3" borderId="29" xfId="1" applyFont="1" applyFill="1" applyBorder="1">
      <alignment vertical="center"/>
    </xf>
    <xf numFmtId="0" fontId="0" fillId="0" borderId="30" xfId="0" applyBorder="1" applyAlignment="1">
      <alignment horizontal="center" vertical="center"/>
    </xf>
    <xf numFmtId="9" fontId="14" fillId="0" borderId="31" xfId="1" applyFont="1" applyBorder="1">
      <alignment vertical="center"/>
    </xf>
    <xf numFmtId="0" fontId="0" fillId="3" borderId="37" xfId="0" applyFill="1" applyBorder="1">
      <alignment vertical="center"/>
    </xf>
    <xf numFmtId="0" fontId="0" fillId="0" borderId="4" xfId="0" applyBorder="1" applyAlignment="1">
      <alignment horizontal="center" vertical="center"/>
    </xf>
    <xf numFmtId="0" fontId="33" fillId="3" borderId="27" xfId="0" applyFont="1" applyFill="1" applyBorder="1">
      <alignment vertical="center"/>
    </xf>
    <xf numFmtId="2" fontId="15" fillId="4" borderId="0" xfId="0" applyNumberFormat="1" applyFont="1" applyFill="1" applyBorder="1" applyAlignment="1">
      <alignment vertical="center"/>
    </xf>
    <xf numFmtId="2" fontId="5" fillId="4" borderId="44" xfId="0" applyNumberFormat="1" applyFont="1" applyFill="1" applyBorder="1" applyAlignment="1">
      <alignment horizontal="center" vertical="center"/>
    </xf>
    <xf numFmtId="0" fontId="0" fillId="7" borderId="38" xfId="0" applyFill="1" applyBorder="1" applyAlignment="1" applyProtection="1">
      <alignment horizontal="center" vertical="center"/>
      <protection locked="0"/>
    </xf>
    <xf numFmtId="182" fontId="33" fillId="3" borderId="27" xfId="1" applyNumberFormat="1" applyFont="1" applyFill="1" applyBorder="1">
      <alignment vertical="center"/>
    </xf>
    <xf numFmtId="0" fontId="0" fillId="3" borderId="164" xfId="0" applyFill="1" applyBorder="1">
      <alignment vertical="center"/>
    </xf>
    <xf numFmtId="0" fontId="0" fillId="3" borderId="165" xfId="0" applyFill="1" applyBorder="1">
      <alignment vertical="center"/>
    </xf>
    <xf numFmtId="0" fontId="0" fillId="3" borderId="167" xfId="0" applyFill="1" applyBorder="1">
      <alignment vertical="center"/>
    </xf>
    <xf numFmtId="0" fontId="0" fillId="3" borderId="0" xfId="0" applyFill="1" applyBorder="1">
      <alignment vertical="center"/>
    </xf>
    <xf numFmtId="0" fontId="0" fillId="3" borderId="0" xfId="0" applyFill="1" applyBorder="1" applyAlignment="1">
      <alignment horizontal="right" vertical="center"/>
    </xf>
    <xf numFmtId="0" fontId="0" fillId="3" borderId="168" xfId="0" applyFill="1" applyBorder="1">
      <alignment vertical="center"/>
    </xf>
    <xf numFmtId="0" fontId="0" fillId="3" borderId="169" xfId="0" applyFill="1" applyBorder="1">
      <alignment vertical="center"/>
    </xf>
    <xf numFmtId="0" fontId="0" fillId="3" borderId="9" xfId="0" applyFill="1" applyBorder="1">
      <alignment vertical="center"/>
    </xf>
    <xf numFmtId="0" fontId="38" fillId="9" borderId="170" xfId="0" applyFont="1" applyFill="1" applyBorder="1" applyAlignment="1">
      <alignment horizontal="left" vertical="center"/>
    </xf>
    <xf numFmtId="0" fontId="42" fillId="9" borderId="39" xfId="0" applyFont="1" applyFill="1" applyBorder="1" applyAlignment="1">
      <alignment horizontal="left" vertical="center"/>
    </xf>
    <xf numFmtId="0" fontId="43" fillId="9" borderId="172" xfId="0" applyFont="1" applyFill="1" applyBorder="1" applyAlignment="1">
      <alignment horizontal="center" vertical="center"/>
    </xf>
    <xf numFmtId="0" fontId="45" fillId="9" borderId="28" xfId="0" applyFont="1" applyFill="1" applyBorder="1" applyAlignment="1">
      <alignment horizontal="center" vertical="center" wrapText="1"/>
    </xf>
    <xf numFmtId="0" fontId="29" fillId="10" borderId="173" xfId="0" applyFont="1" applyFill="1" applyBorder="1" applyAlignment="1">
      <alignment horizontal="left" vertical="center"/>
    </xf>
    <xf numFmtId="0" fontId="38" fillId="10" borderId="174" xfId="0" applyFont="1" applyFill="1" applyBorder="1" applyAlignment="1">
      <alignment horizontal="right" vertical="center"/>
    </xf>
    <xf numFmtId="0" fontId="38" fillId="10" borderId="175" xfId="0" applyFont="1" applyFill="1" applyBorder="1" applyAlignment="1">
      <alignment horizontal="right" vertical="center" wrapText="1"/>
    </xf>
    <xf numFmtId="0" fontId="38" fillId="10" borderId="176" xfId="0" applyFont="1" applyFill="1" applyBorder="1" applyAlignment="1">
      <alignment horizontal="right" vertical="center"/>
    </xf>
    <xf numFmtId="0" fontId="29" fillId="9" borderId="173" xfId="0" applyFont="1" applyFill="1" applyBorder="1" applyAlignment="1">
      <alignment horizontal="left" vertical="center"/>
    </xf>
    <xf numFmtId="0" fontId="38" fillId="9" borderId="174" xfId="0" applyFont="1" applyFill="1" applyBorder="1" applyAlignment="1">
      <alignment horizontal="right" vertical="center"/>
    </xf>
    <xf numFmtId="0" fontId="38" fillId="9" borderId="175" xfId="0" applyFont="1" applyFill="1" applyBorder="1" applyAlignment="1">
      <alignment horizontal="right" vertical="center" wrapText="1"/>
    </xf>
    <xf numFmtId="0" fontId="38" fillId="9" borderId="176" xfId="0" applyFont="1" applyFill="1" applyBorder="1" applyAlignment="1">
      <alignment horizontal="right" vertical="center"/>
    </xf>
    <xf numFmtId="0" fontId="29" fillId="9" borderId="27" xfId="0" applyFont="1" applyFill="1" applyBorder="1" applyAlignment="1">
      <alignment horizontal="left" vertical="center"/>
    </xf>
    <xf numFmtId="0" fontId="38" fillId="9" borderId="179" xfId="0" applyFont="1" applyFill="1" applyBorder="1" applyAlignment="1">
      <alignment horizontal="right" vertical="center"/>
    </xf>
    <xf numFmtId="0" fontId="38" fillId="9" borderId="28" xfId="0" applyFont="1" applyFill="1" applyBorder="1" applyAlignment="1">
      <alignment horizontal="right" vertical="center" wrapText="1"/>
    </xf>
    <xf numFmtId="0" fontId="38" fillId="9" borderId="172" xfId="0" applyFont="1" applyFill="1" applyBorder="1" applyAlignment="1">
      <alignment horizontal="right" vertical="center"/>
    </xf>
    <xf numFmtId="0" fontId="38" fillId="9" borderId="39" xfId="0" applyFont="1" applyFill="1" applyBorder="1" applyAlignment="1">
      <alignment horizontal="left" vertical="center"/>
    </xf>
    <xf numFmtId="0" fontId="39" fillId="9" borderId="171" xfId="0" applyFont="1" applyFill="1" applyBorder="1" applyAlignment="1">
      <alignment vertical="center"/>
    </xf>
    <xf numFmtId="0" fontId="39" fillId="9" borderId="19" xfId="0" applyFont="1" applyFill="1" applyBorder="1" applyAlignment="1">
      <alignment vertical="center"/>
    </xf>
    <xf numFmtId="0" fontId="45" fillId="9" borderId="178" xfId="0" applyFont="1" applyFill="1" applyBorder="1" applyAlignment="1">
      <alignment horizontal="center" vertical="center" wrapText="1"/>
    </xf>
    <xf numFmtId="0" fontId="38" fillId="10" borderId="181" xfId="0" applyFont="1" applyFill="1" applyBorder="1" applyAlignment="1">
      <alignment horizontal="right" vertical="center" wrapText="1"/>
    </xf>
    <xf numFmtId="0" fontId="38" fillId="9" borderId="181" xfId="0" applyFont="1" applyFill="1" applyBorder="1" applyAlignment="1">
      <alignment horizontal="right" vertical="center" wrapText="1"/>
    </xf>
    <xf numFmtId="0" fontId="38" fillId="9" borderId="178" xfId="0" applyFont="1" applyFill="1" applyBorder="1" applyAlignment="1">
      <alignment horizontal="right" vertical="center" wrapText="1"/>
    </xf>
    <xf numFmtId="0" fontId="15" fillId="3" borderId="0" xfId="0" applyFont="1" applyFill="1" applyAlignment="1">
      <alignment horizontal="left" vertical="top" wrapText="1"/>
    </xf>
    <xf numFmtId="0" fontId="0" fillId="3" borderId="0" xfId="0" applyFill="1" applyAlignment="1">
      <alignment horizontal="left" vertical="top" wrapText="1"/>
    </xf>
    <xf numFmtId="0" fontId="26" fillId="3" borderId="0" xfId="0" applyFont="1" applyFill="1" applyAlignment="1">
      <alignment horizontal="left"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0" fontId="0" fillId="3" borderId="0" xfId="0" applyFill="1" applyAlignment="1">
      <alignment horizontal="left" vertical="top"/>
    </xf>
    <xf numFmtId="0" fontId="0" fillId="3" borderId="0" xfId="0" applyFill="1" applyAlignment="1">
      <alignment horizontal="left" vertical="center"/>
    </xf>
    <xf numFmtId="186" fontId="16" fillId="3" borderId="145" xfId="0" applyNumberFormat="1" applyFont="1" applyFill="1" applyBorder="1" applyAlignment="1">
      <alignment horizontal="center" vertical="center" wrapText="1"/>
    </xf>
    <xf numFmtId="186" fontId="16" fillId="3" borderId="146" xfId="0" applyNumberFormat="1" applyFont="1" applyFill="1" applyBorder="1" applyAlignment="1">
      <alignment horizontal="center" vertical="center" wrapText="1"/>
    </xf>
    <xf numFmtId="186" fontId="16" fillId="3" borderId="147" xfId="0" applyNumberFormat="1" applyFont="1" applyFill="1" applyBorder="1" applyAlignment="1">
      <alignment horizontal="center" vertical="center" wrapText="1"/>
    </xf>
    <xf numFmtId="0" fontId="15" fillId="3" borderId="81"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5" fillId="3" borderId="90" xfId="0" applyFont="1" applyFill="1" applyBorder="1" applyAlignment="1">
      <alignment horizontal="center" vertical="center" wrapText="1"/>
    </xf>
    <xf numFmtId="186" fontId="16" fillId="3" borderId="141" xfId="0" applyNumberFormat="1" applyFont="1" applyFill="1" applyBorder="1" applyAlignment="1">
      <alignment horizontal="center" vertical="center" wrapText="1"/>
    </xf>
    <xf numFmtId="186" fontId="16" fillId="3" borderId="142" xfId="0" applyNumberFormat="1" applyFont="1" applyFill="1" applyBorder="1" applyAlignment="1">
      <alignment horizontal="center" vertical="center" wrapText="1"/>
    </xf>
    <xf numFmtId="186" fontId="16" fillId="3" borderId="143" xfId="0" applyNumberFormat="1" applyFont="1" applyFill="1" applyBorder="1" applyAlignment="1">
      <alignment horizontal="center" vertical="center" wrapText="1"/>
    </xf>
    <xf numFmtId="0" fontId="32" fillId="3" borderId="160" xfId="0" applyFont="1" applyFill="1" applyBorder="1" applyAlignment="1">
      <alignment horizontal="center" vertical="center" wrapText="1"/>
    </xf>
    <xf numFmtId="0" fontId="32" fillId="3" borderId="161" xfId="0" applyFont="1" applyFill="1" applyBorder="1" applyAlignment="1">
      <alignment horizontal="center" vertical="center" wrapText="1"/>
    </xf>
    <xf numFmtId="0" fontId="32" fillId="3" borderId="162" xfId="0" applyFont="1" applyFill="1" applyBorder="1" applyAlignment="1">
      <alignment horizontal="center" vertical="center" wrapText="1"/>
    </xf>
    <xf numFmtId="188" fontId="15" fillId="8" borderId="85" xfId="0" applyNumberFormat="1" applyFont="1" applyFill="1" applyBorder="1" applyAlignment="1" applyProtection="1">
      <alignment horizontal="center" vertical="center" wrapText="1"/>
      <protection locked="0"/>
    </xf>
    <xf numFmtId="188" fontId="15" fillId="8" borderId="86" xfId="0" applyNumberFormat="1" applyFont="1" applyFill="1" applyBorder="1" applyAlignment="1" applyProtection="1">
      <alignment horizontal="center" vertical="center" wrapText="1"/>
      <protection locked="0"/>
    </xf>
    <xf numFmtId="188" fontId="15" fillId="8" borderId="90" xfId="0" applyNumberFormat="1" applyFont="1" applyFill="1" applyBorder="1" applyAlignment="1" applyProtection="1">
      <alignment horizontal="center" vertical="center" wrapText="1"/>
      <protection locked="0"/>
    </xf>
    <xf numFmtId="188" fontId="15" fillId="8" borderId="141" xfId="0" applyNumberFormat="1" applyFont="1" applyFill="1" applyBorder="1" applyAlignment="1" applyProtection="1">
      <alignment horizontal="center" vertical="center" wrapText="1"/>
      <protection locked="0"/>
    </xf>
    <xf numFmtId="188" fontId="15" fillId="8" borderId="142" xfId="0" applyNumberFormat="1" applyFont="1" applyFill="1" applyBorder="1" applyAlignment="1" applyProtection="1">
      <alignment horizontal="center" vertical="center" wrapText="1"/>
      <protection locked="0"/>
    </xf>
    <xf numFmtId="188" fontId="15" fillId="8" borderId="143" xfId="0" applyNumberFormat="1" applyFont="1" applyFill="1" applyBorder="1" applyAlignment="1" applyProtection="1">
      <alignment horizontal="center" vertical="center" wrapText="1"/>
      <protection locked="0"/>
    </xf>
    <xf numFmtId="0" fontId="15" fillId="6" borderId="163" xfId="0" applyFont="1" applyFill="1" applyBorder="1" applyAlignment="1">
      <alignment horizontal="center"/>
    </xf>
    <xf numFmtId="187" fontId="15" fillId="8" borderId="85" xfId="0" applyNumberFormat="1" applyFont="1" applyFill="1" applyBorder="1" applyAlignment="1" applyProtection="1">
      <alignment horizontal="center" vertical="center" wrapText="1"/>
      <protection locked="0"/>
    </xf>
    <xf numFmtId="187" fontId="15" fillId="8" borderId="86" xfId="0" applyNumberFormat="1" applyFont="1" applyFill="1" applyBorder="1" applyAlignment="1" applyProtection="1">
      <alignment horizontal="center" vertical="center" wrapText="1"/>
      <protection locked="0"/>
    </xf>
    <xf numFmtId="187" fontId="15" fillId="8" borderId="90" xfId="0" applyNumberFormat="1" applyFont="1" applyFill="1" applyBorder="1" applyAlignment="1" applyProtection="1">
      <alignment horizontal="center" vertical="center" wrapText="1"/>
      <protection locked="0"/>
    </xf>
    <xf numFmtId="0" fontId="15" fillId="4" borderId="0"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5" fillId="3" borderId="78" xfId="0" applyFont="1" applyFill="1" applyBorder="1" applyAlignment="1">
      <alignment horizontal="center" vertical="center" wrapText="1"/>
    </xf>
    <xf numFmtId="0" fontId="15" fillId="3" borderId="75"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3" borderId="80" xfId="0" applyFont="1" applyFill="1" applyBorder="1" applyAlignment="1">
      <alignment horizontal="center" vertical="center" wrapText="1"/>
    </xf>
    <xf numFmtId="0" fontId="5" fillId="3" borderId="71" xfId="0" applyFont="1" applyFill="1" applyBorder="1" applyAlignment="1" applyProtection="1">
      <alignment horizontal="center" vertical="center"/>
    </xf>
    <xf numFmtId="0" fontId="5" fillId="3" borderId="72" xfId="0" applyFont="1" applyFill="1" applyBorder="1" applyAlignment="1" applyProtection="1">
      <alignment horizontal="center" vertical="center"/>
    </xf>
    <xf numFmtId="0" fontId="5" fillId="3" borderId="78" xfId="0" applyFont="1" applyFill="1" applyBorder="1" applyAlignment="1" applyProtection="1">
      <alignment horizontal="center" vertical="center"/>
    </xf>
    <xf numFmtId="0" fontId="5" fillId="3" borderId="75" xfId="0" applyFont="1" applyFill="1" applyBorder="1" applyAlignment="1" applyProtection="1">
      <alignment horizontal="center" vertical="center"/>
    </xf>
    <xf numFmtId="0" fontId="5" fillId="3" borderId="76" xfId="0" applyFont="1" applyFill="1" applyBorder="1" applyAlignment="1" applyProtection="1">
      <alignment horizontal="center" vertical="center"/>
    </xf>
    <xf numFmtId="0" fontId="5" fillId="3" borderId="80" xfId="0" applyFont="1" applyFill="1" applyBorder="1" applyAlignment="1" applyProtection="1">
      <alignment horizontal="center" vertical="center"/>
    </xf>
    <xf numFmtId="187" fontId="15" fillId="8" borderId="141" xfId="0" applyNumberFormat="1" applyFont="1" applyFill="1" applyBorder="1" applyAlignment="1" applyProtection="1">
      <alignment horizontal="center" vertical="center" wrapText="1"/>
      <protection locked="0"/>
    </xf>
    <xf numFmtId="187" fontId="15" fillId="8" borderId="142" xfId="0" applyNumberFormat="1" applyFont="1" applyFill="1" applyBorder="1" applyAlignment="1" applyProtection="1">
      <alignment horizontal="center" vertical="center" wrapText="1"/>
      <protection locked="0"/>
    </xf>
    <xf numFmtId="187" fontId="15" fillId="8" borderId="143" xfId="0" applyNumberFormat="1" applyFont="1" applyFill="1" applyBorder="1" applyAlignment="1" applyProtection="1">
      <alignment horizontal="center" vertical="center" wrapText="1"/>
      <protection locked="0"/>
    </xf>
    <xf numFmtId="0" fontId="31" fillId="3" borderId="157" xfId="0" applyFont="1" applyFill="1" applyBorder="1" applyAlignment="1">
      <alignment horizontal="center" vertical="center" wrapText="1"/>
    </xf>
    <xf numFmtId="0" fontId="31" fillId="3" borderId="158" xfId="0" applyFont="1" applyFill="1" applyBorder="1" applyAlignment="1">
      <alignment horizontal="center" vertical="center" wrapText="1"/>
    </xf>
    <xf numFmtId="0" fontId="31" fillId="3" borderId="159" xfId="0" applyFont="1" applyFill="1" applyBorder="1" applyAlignment="1">
      <alignment horizontal="center" vertical="center" wrapText="1"/>
    </xf>
    <xf numFmtId="187" fontId="15" fillId="7" borderId="148" xfId="0" applyNumberFormat="1" applyFont="1" applyFill="1" applyBorder="1" applyAlignment="1" applyProtection="1">
      <alignment horizontal="center" vertical="center"/>
      <protection locked="0"/>
    </xf>
    <xf numFmtId="187" fontId="15" fillId="7" borderId="149" xfId="0" applyNumberFormat="1" applyFont="1" applyFill="1" applyBorder="1" applyAlignment="1" applyProtection="1">
      <alignment horizontal="center" vertical="center"/>
      <protection locked="0"/>
    </xf>
    <xf numFmtId="187" fontId="15" fillId="7" borderId="150" xfId="0" applyNumberFormat="1" applyFont="1" applyFill="1" applyBorder="1" applyAlignment="1" applyProtection="1">
      <alignment horizontal="center" vertical="center"/>
      <protection locked="0"/>
    </xf>
    <xf numFmtId="176" fontId="15" fillId="4" borderId="0" xfId="0" applyNumberFormat="1" applyFont="1" applyFill="1" applyBorder="1" applyAlignment="1">
      <alignment horizontal="center" vertical="center" textRotation="180"/>
    </xf>
    <xf numFmtId="186" fontId="16" fillId="3" borderId="138" xfId="0" applyNumberFormat="1" applyFont="1" applyFill="1" applyBorder="1" applyAlignment="1">
      <alignment horizontal="center" vertical="center"/>
    </xf>
    <xf numFmtId="186" fontId="16" fillId="3" borderId="139" xfId="0" applyNumberFormat="1" applyFont="1" applyFill="1" applyBorder="1" applyAlignment="1">
      <alignment horizontal="center" vertical="center"/>
    </xf>
    <xf numFmtId="186" fontId="16" fillId="3" borderId="140" xfId="0" applyNumberFormat="1" applyFont="1" applyFill="1" applyBorder="1" applyAlignment="1">
      <alignment horizontal="center" vertical="center"/>
    </xf>
    <xf numFmtId="0" fontId="15" fillId="3" borderId="148" xfId="0" applyFont="1" applyFill="1" applyBorder="1" applyAlignment="1">
      <alignment horizontal="center" vertical="center" wrapText="1"/>
    </xf>
    <xf numFmtId="0" fontId="15" fillId="3" borderId="149" xfId="0" applyFont="1" applyFill="1" applyBorder="1" applyAlignment="1">
      <alignment horizontal="center" vertical="center" wrapText="1"/>
    </xf>
    <xf numFmtId="0" fontId="15" fillId="3" borderId="150" xfId="0" applyFont="1" applyFill="1" applyBorder="1" applyAlignment="1">
      <alignment horizontal="center" vertical="center" wrapText="1"/>
    </xf>
    <xf numFmtId="186" fontId="16" fillId="3" borderId="148" xfId="0" applyNumberFormat="1" applyFont="1" applyFill="1" applyBorder="1" applyAlignment="1">
      <alignment horizontal="center" vertical="center"/>
    </xf>
    <xf numFmtId="186" fontId="16" fillId="3" borderId="149" xfId="0" applyNumberFormat="1" applyFont="1" applyFill="1" applyBorder="1" applyAlignment="1">
      <alignment horizontal="center" vertical="center"/>
    </xf>
    <xf numFmtId="186" fontId="16" fillId="3" borderId="150" xfId="0" applyNumberFormat="1" applyFont="1" applyFill="1" applyBorder="1" applyAlignment="1">
      <alignment horizontal="center" vertical="center"/>
    </xf>
    <xf numFmtId="188" fontId="15" fillId="7" borderId="138" xfId="0" applyNumberFormat="1" applyFont="1" applyFill="1" applyBorder="1" applyAlignment="1" applyProtection="1">
      <alignment horizontal="center" vertical="center"/>
      <protection locked="0"/>
    </xf>
    <xf numFmtId="188" fontId="15" fillId="7" borderId="139" xfId="0" applyNumberFormat="1" applyFont="1" applyFill="1" applyBorder="1" applyAlignment="1" applyProtection="1">
      <alignment horizontal="center" vertical="center"/>
      <protection locked="0"/>
    </xf>
    <xf numFmtId="188" fontId="15" fillId="7" borderId="140" xfId="0" applyNumberFormat="1" applyFont="1" applyFill="1" applyBorder="1" applyAlignment="1" applyProtection="1">
      <alignment horizontal="center" vertical="center"/>
      <protection locked="0"/>
    </xf>
    <xf numFmtId="188" fontId="15" fillId="7" borderId="148" xfId="0" applyNumberFormat="1" applyFont="1" applyFill="1" applyBorder="1" applyAlignment="1" applyProtection="1">
      <alignment horizontal="center" vertical="center"/>
      <protection locked="0"/>
    </xf>
    <xf numFmtId="188" fontId="15" fillId="7" borderId="149" xfId="0" applyNumberFormat="1" applyFont="1" applyFill="1" applyBorder="1" applyAlignment="1" applyProtection="1">
      <alignment horizontal="center" vertical="center"/>
      <protection locked="0"/>
    </xf>
    <xf numFmtId="188" fontId="15" fillId="7" borderId="150" xfId="0" applyNumberFormat="1" applyFont="1" applyFill="1" applyBorder="1" applyAlignment="1" applyProtection="1">
      <alignment horizontal="center" vertical="center"/>
      <protection locked="0"/>
    </xf>
    <xf numFmtId="176" fontId="15" fillId="6" borderId="144" xfId="0" applyNumberFormat="1" applyFont="1" applyFill="1" applyBorder="1" applyAlignment="1">
      <alignment horizontal="center" vertical="center" textRotation="180"/>
    </xf>
    <xf numFmtId="187" fontId="15" fillId="7" borderId="138" xfId="0" applyNumberFormat="1" applyFont="1" applyFill="1" applyBorder="1" applyAlignment="1" applyProtection="1">
      <alignment horizontal="center" vertical="center"/>
      <protection locked="0"/>
    </xf>
    <xf numFmtId="187" fontId="15" fillId="7" borderId="139" xfId="0" applyNumberFormat="1" applyFont="1" applyFill="1" applyBorder="1" applyAlignment="1" applyProtection="1">
      <alignment horizontal="center" vertical="center"/>
      <protection locked="0"/>
    </xf>
    <xf numFmtId="187" fontId="15" fillId="7" borderId="140" xfId="0" applyNumberFormat="1" applyFont="1" applyFill="1" applyBorder="1" applyAlignment="1" applyProtection="1">
      <alignment horizontal="center" vertical="center"/>
      <protection locked="0"/>
    </xf>
    <xf numFmtId="0" fontId="30" fillId="3" borderId="154" xfId="0" applyFont="1" applyFill="1" applyBorder="1" applyAlignment="1">
      <alignment horizontal="center" vertical="center" textRotation="255"/>
    </xf>
    <xf numFmtId="0" fontId="30" fillId="3" borderId="155" xfId="0" applyFont="1" applyFill="1" applyBorder="1" applyAlignment="1">
      <alignment horizontal="center" vertical="center" textRotation="255"/>
    </xf>
    <xf numFmtId="0" fontId="30" fillId="3" borderId="156" xfId="0" applyFont="1" applyFill="1" applyBorder="1" applyAlignment="1">
      <alignment horizontal="center" vertical="center" textRotation="255"/>
    </xf>
    <xf numFmtId="0" fontId="15" fillId="4" borderId="97" xfId="0" applyFont="1" applyFill="1" applyBorder="1" applyAlignment="1">
      <alignment horizontal="center" vertical="center"/>
    </xf>
    <xf numFmtId="0" fontId="15" fillId="4" borderId="55" xfId="0" applyFont="1" applyFill="1" applyBorder="1" applyAlignment="1">
      <alignment horizontal="center" vertical="center"/>
    </xf>
    <xf numFmtId="0" fontId="15" fillId="3" borderId="11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60" xfId="0" applyFont="1" applyFill="1" applyBorder="1" applyAlignment="1">
      <alignment horizontal="center" vertical="center" wrapText="1"/>
    </xf>
    <xf numFmtId="0" fontId="15" fillId="3" borderId="151" xfId="0" applyFont="1" applyFill="1" applyBorder="1" applyAlignment="1">
      <alignment horizontal="center" vertical="center" wrapText="1"/>
    </xf>
    <xf numFmtId="0" fontId="15" fillId="3" borderId="152" xfId="0" applyFont="1" applyFill="1" applyBorder="1" applyAlignment="1">
      <alignment horizontal="center" vertical="center" wrapText="1"/>
    </xf>
    <xf numFmtId="0" fontId="15" fillId="3" borderId="153" xfId="0" applyFont="1" applyFill="1" applyBorder="1" applyAlignment="1">
      <alignment horizontal="center" vertical="center" wrapText="1"/>
    </xf>
    <xf numFmtId="0" fontId="15" fillId="7" borderId="118" xfId="0" applyFont="1" applyFill="1" applyBorder="1" applyAlignment="1" applyProtection="1">
      <alignment horizontal="center" vertical="center" wrapText="1"/>
      <protection locked="0"/>
    </xf>
    <xf numFmtId="0" fontId="15" fillId="7" borderId="62" xfId="0" applyFont="1" applyFill="1" applyBorder="1" applyAlignment="1" applyProtection="1">
      <alignment horizontal="center" vertical="center" wrapText="1"/>
      <protection locked="0"/>
    </xf>
    <xf numFmtId="0" fontId="15" fillId="7" borderId="64" xfId="0" applyFont="1" applyFill="1" applyBorder="1" applyAlignment="1" applyProtection="1">
      <alignment horizontal="center" vertical="center" wrapText="1"/>
      <protection locked="0"/>
    </xf>
    <xf numFmtId="180" fontId="15" fillId="3" borderId="119" xfId="0" applyNumberFormat="1" applyFont="1" applyFill="1" applyBorder="1" applyAlignment="1">
      <alignment horizontal="center" vertical="center" wrapText="1"/>
    </xf>
    <xf numFmtId="180" fontId="15" fillId="3" borderId="58" xfId="0" applyNumberFormat="1" applyFont="1" applyFill="1" applyBorder="1" applyAlignment="1">
      <alignment horizontal="center" vertical="center" wrapText="1"/>
    </xf>
    <xf numFmtId="180" fontId="15" fillId="3" borderId="60" xfId="0" applyNumberFormat="1" applyFont="1" applyFill="1" applyBorder="1" applyAlignment="1">
      <alignment horizontal="center" vertical="center" wrapText="1"/>
    </xf>
    <xf numFmtId="180" fontId="15" fillId="3" borderId="120" xfId="0" applyNumberFormat="1" applyFont="1" applyFill="1" applyBorder="1" applyAlignment="1">
      <alignment horizontal="center" vertical="center" wrapText="1"/>
    </xf>
    <xf numFmtId="180" fontId="15" fillId="3" borderId="0" xfId="0" applyNumberFormat="1" applyFont="1" applyFill="1" applyBorder="1" applyAlignment="1">
      <alignment horizontal="center" vertical="center" wrapText="1"/>
    </xf>
    <xf numFmtId="180" fontId="15" fillId="3" borderId="61" xfId="0" applyNumberFormat="1" applyFont="1" applyFill="1" applyBorder="1" applyAlignment="1">
      <alignment horizontal="center" vertical="center" wrapText="1"/>
    </xf>
    <xf numFmtId="180" fontId="15" fillId="3" borderId="118" xfId="0" applyNumberFormat="1" applyFont="1" applyFill="1" applyBorder="1" applyAlignment="1">
      <alignment horizontal="center" vertical="center" wrapText="1"/>
    </xf>
    <xf numFmtId="180" fontId="15" fillId="3" borderId="62" xfId="0" applyNumberFormat="1" applyFont="1" applyFill="1" applyBorder="1" applyAlignment="1">
      <alignment horizontal="center" vertical="center" wrapText="1"/>
    </xf>
    <xf numFmtId="180" fontId="15" fillId="3" borderId="64" xfId="0" applyNumberFormat="1" applyFont="1" applyFill="1" applyBorder="1" applyAlignment="1">
      <alignment horizontal="center" vertical="center" wrapText="1"/>
    </xf>
    <xf numFmtId="0" fontId="15" fillId="3" borderId="111"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110"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57" xfId="0" applyFont="1" applyFill="1" applyBorder="1" applyAlignment="1">
      <alignment horizontal="center" vertical="center" wrapText="1"/>
    </xf>
    <xf numFmtId="184" fontId="16" fillId="3" borderId="112" xfId="0" applyNumberFormat="1" applyFont="1" applyFill="1" applyBorder="1" applyAlignment="1">
      <alignment horizontal="center" vertical="center"/>
    </xf>
    <xf numFmtId="184" fontId="16" fillId="3" borderId="113" xfId="0" applyNumberFormat="1" applyFont="1" applyFill="1" applyBorder="1" applyAlignment="1">
      <alignment horizontal="center" vertical="center"/>
    </xf>
    <xf numFmtId="184" fontId="16" fillId="3" borderId="114" xfId="0" applyNumberFormat="1" applyFont="1" applyFill="1" applyBorder="1" applyAlignment="1">
      <alignment horizontal="center" vertical="center"/>
    </xf>
    <xf numFmtId="185" fontId="15" fillId="7" borderId="115" xfId="0" applyNumberFormat="1" applyFont="1" applyFill="1" applyBorder="1" applyAlignment="1" applyProtection="1">
      <alignment horizontal="center" vertical="center"/>
      <protection locked="0"/>
    </xf>
    <xf numFmtId="185" fontId="15" fillId="7" borderId="116" xfId="0" applyNumberFormat="1" applyFont="1" applyFill="1" applyBorder="1" applyAlignment="1" applyProtection="1">
      <alignment horizontal="center" vertical="center"/>
      <protection locked="0"/>
    </xf>
    <xf numFmtId="185" fontId="15" fillId="7" borderId="117" xfId="0" applyNumberFormat="1" applyFont="1" applyFill="1" applyBorder="1" applyAlignment="1" applyProtection="1">
      <alignment horizontal="center" vertical="center"/>
      <protection locked="0"/>
    </xf>
    <xf numFmtId="0" fontId="15" fillId="5" borderId="0" xfId="0" applyFont="1" applyFill="1" applyBorder="1" applyAlignment="1">
      <alignment horizontal="center" vertical="center"/>
    </xf>
    <xf numFmtId="2" fontId="5" fillId="7" borderId="111" xfId="0" applyNumberFormat="1" applyFont="1" applyFill="1" applyBorder="1" applyAlignment="1" applyProtection="1">
      <alignment horizontal="center" vertical="center"/>
      <protection locked="0"/>
    </xf>
    <xf numFmtId="2" fontId="5" fillId="7" borderId="50" xfId="0" applyNumberFormat="1" applyFont="1" applyFill="1" applyBorder="1" applyAlignment="1" applyProtection="1">
      <alignment horizontal="center" vertical="center"/>
      <protection locked="0"/>
    </xf>
    <xf numFmtId="2" fontId="5" fillId="7" borderId="52" xfId="0" applyNumberFormat="1" applyFont="1" applyFill="1" applyBorder="1" applyAlignment="1" applyProtection="1">
      <alignment horizontal="center" vertical="center"/>
      <protection locked="0"/>
    </xf>
    <xf numFmtId="2" fontId="5" fillId="7" borderId="110" xfId="0" applyNumberFormat="1" applyFont="1" applyFill="1" applyBorder="1" applyAlignment="1" applyProtection="1">
      <alignment horizontal="center" vertical="center"/>
      <protection locked="0"/>
    </xf>
    <xf numFmtId="2" fontId="5" fillId="7" borderId="53" xfId="0" applyNumberFormat="1" applyFont="1" applyFill="1" applyBorder="1" applyAlignment="1" applyProtection="1">
      <alignment horizontal="center" vertical="center"/>
      <protection locked="0"/>
    </xf>
    <xf numFmtId="2" fontId="5" fillId="7" borderId="57" xfId="0" applyNumberFormat="1" applyFont="1" applyFill="1" applyBorder="1" applyAlignment="1" applyProtection="1">
      <alignment horizontal="center" vertical="center"/>
      <protection locked="0"/>
    </xf>
    <xf numFmtId="186" fontId="16" fillId="3" borderId="115" xfId="0" applyNumberFormat="1" applyFont="1" applyFill="1" applyBorder="1" applyAlignment="1">
      <alignment horizontal="center" vertical="center"/>
    </xf>
    <xf numFmtId="186" fontId="16" fillId="3" borderId="116" xfId="0" applyNumberFormat="1" applyFont="1" applyFill="1" applyBorder="1" applyAlignment="1">
      <alignment horizontal="center" vertical="center"/>
    </xf>
    <xf numFmtId="186" fontId="16" fillId="3" borderId="117" xfId="0" applyNumberFormat="1" applyFont="1" applyFill="1" applyBorder="1" applyAlignment="1">
      <alignment horizontal="center" vertical="center"/>
    </xf>
    <xf numFmtId="176" fontId="15" fillId="5" borderId="0" xfId="0" applyNumberFormat="1" applyFont="1" applyFill="1" applyBorder="1" applyAlignment="1">
      <alignment horizontal="center" vertical="center" textRotation="180"/>
    </xf>
    <xf numFmtId="0" fontId="15" fillId="3" borderId="107" xfId="0" applyFont="1" applyFill="1" applyBorder="1" applyAlignment="1">
      <alignment horizontal="center" vertical="center" wrapText="1"/>
    </xf>
    <xf numFmtId="0" fontId="15" fillId="3" borderId="108" xfId="0" applyFont="1" applyFill="1" applyBorder="1" applyAlignment="1">
      <alignment horizontal="center" vertical="center" wrapText="1"/>
    </xf>
    <xf numFmtId="0" fontId="15" fillId="3" borderId="109" xfId="0" applyFont="1" applyFill="1" applyBorder="1" applyAlignment="1">
      <alignment horizontal="center" vertical="center" wrapText="1"/>
    </xf>
    <xf numFmtId="0" fontId="15" fillId="3" borderId="115" xfId="0" applyFont="1" applyFill="1" applyBorder="1" applyAlignment="1">
      <alignment horizontal="center" vertical="center" wrapText="1"/>
    </xf>
    <xf numFmtId="0" fontId="15" fillId="3" borderId="116"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15" fillId="3" borderId="118"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3" borderId="64" xfId="0" applyFont="1" applyFill="1" applyBorder="1" applyAlignment="1">
      <alignment horizontal="center" vertical="center" wrapText="1"/>
    </xf>
    <xf numFmtId="185" fontId="15" fillId="7" borderId="118" xfId="0" applyNumberFormat="1" applyFont="1" applyFill="1" applyBorder="1" applyAlignment="1" applyProtection="1">
      <alignment horizontal="center" vertical="center" wrapText="1"/>
      <protection locked="0"/>
    </xf>
    <xf numFmtId="185" fontId="15" fillId="7" borderId="62" xfId="0" applyNumberFormat="1" applyFont="1" applyFill="1" applyBorder="1" applyAlignment="1" applyProtection="1">
      <alignment horizontal="center" vertical="center"/>
      <protection locked="0"/>
    </xf>
    <xf numFmtId="185" fontId="15" fillId="7" borderId="64" xfId="0" applyNumberFormat="1" applyFont="1" applyFill="1" applyBorder="1" applyAlignment="1" applyProtection="1">
      <alignment horizontal="center" vertical="center"/>
      <protection locked="0"/>
    </xf>
    <xf numFmtId="184" fontId="16" fillId="3" borderId="107" xfId="0" applyNumberFormat="1" applyFont="1" applyFill="1" applyBorder="1" applyAlignment="1">
      <alignment horizontal="center" vertical="center"/>
    </xf>
    <xf numFmtId="184" fontId="16" fillId="3" borderId="108" xfId="0" applyNumberFormat="1" applyFont="1" applyFill="1" applyBorder="1" applyAlignment="1">
      <alignment horizontal="center" vertical="center"/>
    </xf>
    <xf numFmtId="184" fontId="16" fillId="3" borderId="109" xfId="0" applyNumberFormat="1" applyFont="1" applyFill="1" applyBorder="1" applyAlignment="1">
      <alignment horizontal="center" vertical="center"/>
    </xf>
    <xf numFmtId="0" fontId="15" fillId="3" borderId="130"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3" borderId="132" xfId="0" applyFont="1" applyFill="1" applyBorder="1" applyAlignment="1">
      <alignment horizontal="center" vertical="center" wrapText="1"/>
    </xf>
    <xf numFmtId="0" fontId="15" fillId="3" borderId="13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34" xfId="0" applyFont="1" applyFill="1" applyBorder="1" applyAlignment="1">
      <alignment horizontal="center" vertical="center" wrapText="1"/>
    </xf>
    <xf numFmtId="0" fontId="15" fillId="3" borderId="135" xfId="0" applyFont="1" applyFill="1" applyBorder="1" applyAlignment="1">
      <alignment horizontal="center" vertical="center" wrapText="1"/>
    </xf>
    <xf numFmtId="0" fontId="15" fillId="3" borderId="136" xfId="0" applyFont="1" applyFill="1" applyBorder="1" applyAlignment="1">
      <alignment horizontal="center" vertical="center" wrapText="1"/>
    </xf>
    <xf numFmtId="0" fontId="15" fillId="3" borderId="137" xfId="0" applyFont="1" applyFill="1" applyBorder="1" applyAlignment="1">
      <alignment horizontal="center" vertical="center" wrapText="1"/>
    </xf>
    <xf numFmtId="0" fontId="15" fillId="3" borderId="121" xfId="0" applyFont="1" applyFill="1" applyBorder="1" applyAlignment="1">
      <alignment horizontal="center" vertical="center" wrapText="1"/>
    </xf>
    <xf numFmtId="0" fontId="15" fillId="3" borderId="122" xfId="0" applyFont="1" applyFill="1" applyBorder="1" applyAlignment="1">
      <alignment horizontal="center" vertical="center" wrapText="1"/>
    </xf>
    <xf numFmtId="0" fontId="15" fillId="3" borderId="123" xfId="0" applyFont="1" applyFill="1" applyBorder="1" applyAlignment="1">
      <alignment horizontal="center" vertical="center" wrapText="1"/>
    </xf>
    <xf numFmtId="0" fontId="15" fillId="3" borderId="124" xfId="0" applyFont="1" applyFill="1" applyBorder="1" applyAlignment="1">
      <alignment horizontal="center" vertical="center" wrapText="1"/>
    </xf>
    <xf numFmtId="0" fontId="15" fillId="3" borderId="125" xfId="0" applyFont="1" applyFill="1" applyBorder="1" applyAlignment="1">
      <alignment horizontal="center" vertical="center" wrapText="1"/>
    </xf>
    <xf numFmtId="0" fontId="15" fillId="3" borderId="126" xfId="0" applyFont="1" applyFill="1" applyBorder="1" applyAlignment="1">
      <alignment horizontal="center" vertical="center" wrapText="1"/>
    </xf>
    <xf numFmtId="186" fontId="16" fillId="3" borderId="121" xfId="0" applyNumberFormat="1" applyFont="1" applyFill="1" applyBorder="1" applyAlignment="1">
      <alignment horizontal="center" vertical="center"/>
    </xf>
    <xf numFmtId="186" fontId="16" fillId="3" borderId="122" xfId="0" applyNumberFormat="1" applyFont="1" applyFill="1" applyBorder="1" applyAlignment="1">
      <alignment horizontal="center" vertical="center"/>
    </xf>
    <xf numFmtId="186" fontId="16" fillId="3" borderId="123" xfId="0" applyNumberFormat="1" applyFont="1" applyFill="1" applyBorder="1" applyAlignment="1">
      <alignment horizontal="center" vertical="center"/>
    </xf>
    <xf numFmtId="188" fontId="15" fillId="7" borderId="118" xfId="0" applyNumberFormat="1" applyFont="1" applyFill="1" applyBorder="1" applyAlignment="1" applyProtection="1">
      <alignment horizontal="center" vertical="center"/>
      <protection locked="0"/>
    </xf>
    <xf numFmtId="188" fontId="15" fillId="7" borderId="62" xfId="0" applyNumberFormat="1" applyFont="1" applyFill="1" applyBorder="1" applyAlignment="1" applyProtection="1">
      <alignment horizontal="center" vertical="center"/>
      <protection locked="0"/>
    </xf>
    <xf numFmtId="188" fontId="15" fillId="7" borderId="64" xfId="0" applyNumberFormat="1" applyFont="1" applyFill="1" applyBorder="1" applyAlignment="1" applyProtection="1">
      <alignment horizontal="center" vertical="center"/>
      <protection locked="0"/>
    </xf>
    <xf numFmtId="0" fontId="15" fillId="3" borderId="141" xfId="0" applyFont="1" applyFill="1" applyBorder="1" applyAlignment="1">
      <alignment horizontal="center" vertical="center" wrapText="1"/>
    </xf>
    <xf numFmtId="0" fontId="15" fillId="3" borderId="142" xfId="0" applyFont="1" applyFill="1" applyBorder="1" applyAlignment="1">
      <alignment horizontal="center" vertical="center" wrapText="1"/>
    </xf>
    <xf numFmtId="0" fontId="15" fillId="3" borderId="143" xfId="0" applyFont="1" applyFill="1" applyBorder="1" applyAlignment="1">
      <alignment horizontal="center" vertical="center" wrapText="1"/>
    </xf>
    <xf numFmtId="0" fontId="15" fillId="3" borderId="127" xfId="0" applyFont="1" applyFill="1" applyBorder="1" applyAlignment="1">
      <alignment horizontal="center" vertical="center" wrapText="1"/>
    </xf>
    <xf numFmtId="0" fontId="15"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184" fontId="16" fillId="3" borderId="124" xfId="0" applyNumberFormat="1" applyFont="1" applyFill="1" applyBorder="1" applyAlignment="1">
      <alignment horizontal="center" vertical="center"/>
    </xf>
    <xf numFmtId="184" fontId="16" fillId="3" borderId="125" xfId="0" applyNumberFormat="1" applyFont="1" applyFill="1" applyBorder="1" applyAlignment="1">
      <alignment horizontal="center" vertical="center"/>
    </xf>
    <xf numFmtId="184" fontId="16" fillId="3" borderId="126" xfId="0" applyNumberFormat="1" applyFont="1" applyFill="1" applyBorder="1" applyAlignment="1">
      <alignment horizontal="center" vertical="center"/>
    </xf>
    <xf numFmtId="184" fontId="16" fillId="3" borderId="127" xfId="0" applyNumberFormat="1" applyFont="1" applyFill="1" applyBorder="1" applyAlignment="1">
      <alignment horizontal="center" vertical="center"/>
    </xf>
    <xf numFmtId="184" fontId="16" fillId="3" borderId="128" xfId="0" applyNumberFormat="1" applyFont="1" applyFill="1" applyBorder="1" applyAlignment="1">
      <alignment horizontal="center" vertical="center"/>
    </xf>
    <xf numFmtId="184" fontId="16" fillId="3" borderId="129" xfId="0" applyNumberFormat="1" applyFont="1" applyFill="1" applyBorder="1" applyAlignment="1">
      <alignment horizontal="center" vertical="center"/>
    </xf>
    <xf numFmtId="188" fontId="15" fillId="7" borderId="115" xfId="0" applyNumberFormat="1" applyFont="1" applyFill="1" applyBorder="1" applyAlignment="1" applyProtection="1">
      <alignment horizontal="center" vertical="center"/>
      <protection locked="0"/>
    </xf>
    <xf numFmtId="188" fontId="15" fillId="7" borderId="116" xfId="0" applyNumberFormat="1" applyFont="1" applyFill="1" applyBorder="1" applyAlignment="1" applyProtection="1">
      <alignment horizontal="center" vertical="center"/>
      <protection locked="0"/>
    </xf>
    <xf numFmtId="188" fontId="15" fillId="7" borderId="117" xfId="0" applyNumberFormat="1" applyFont="1" applyFill="1" applyBorder="1" applyAlignment="1" applyProtection="1">
      <alignment horizontal="center" vertical="center"/>
      <protection locked="0"/>
    </xf>
    <xf numFmtId="0" fontId="29" fillId="7" borderId="130" xfId="0" applyFont="1" applyFill="1" applyBorder="1" applyAlignment="1" applyProtection="1">
      <alignment horizontal="left" vertical="top" wrapText="1"/>
      <protection locked="0"/>
    </xf>
    <xf numFmtId="0" fontId="29" fillId="7" borderId="131" xfId="0" applyFont="1" applyFill="1" applyBorder="1" applyAlignment="1" applyProtection="1">
      <alignment horizontal="left" vertical="top" wrapText="1"/>
      <protection locked="0"/>
    </xf>
    <xf numFmtId="0" fontId="29" fillId="7" borderId="132" xfId="0" applyFont="1" applyFill="1" applyBorder="1" applyAlignment="1" applyProtection="1">
      <alignment horizontal="left" vertical="top" wrapText="1"/>
      <protection locked="0"/>
    </xf>
    <xf numFmtId="0" fontId="29" fillId="7" borderId="133" xfId="0" applyFont="1" applyFill="1" applyBorder="1" applyAlignment="1" applyProtection="1">
      <alignment horizontal="left" vertical="top" wrapText="1"/>
      <protection locked="0"/>
    </xf>
    <xf numFmtId="0" fontId="29" fillId="7" borderId="0" xfId="0" applyFont="1" applyFill="1" applyBorder="1" applyAlignment="1" applyProtection="1">
      <alignment horizontal="left" vertical="top" wrapText="1"/>
      <protection locked="0"/>
    </xf>
    <xf numFmtId="0" fontId="29" fillId="7" borderId="134" xfId="0" applyFont="1" applyFill="1" applyBorder="1" applyAlignment="1" applyProtection="1">
      <alignment horizontal="left" vertical="top" wrapText="1"/>
      <protection locked="0"/>
    </xf>
    <xf numFmtId="0" fontId="29" fillId="7" borderId="135" xfId="0" applyFont="1" applyFill="1" applyBorder="1" applyAlignment="1" applyProtection="1">
      <alignment horizontal="left" vertical="top" wrapText="1"/>
      <protection locked="0"/>
    </xf>
    <xf numFmtId="0" fontId="29" fillId="7" borderId="136" xfId="0" applyFont="1" applyFill="1" applyBorder="1" applyAlignment="1" applyProtection="1">
      <alignment horizontal="left" vertical="top" wrapText="1"/>
      <protection locked="0"/>
    </xf>
    <xf numFmtId="0" fontId="29" fillId="7" borderId="137" xfId="0" applyFont="1" applyFill="1" applyBorder="1" applyAlignment="1" applyProtection="1">
      <alignment horizontal="left" vertical="top" wrapText="1"/>
      <protection locked="0"/>
    </xf>
    <xf numFmtId="0" fontId="16" fillId="3" borderId="99" xfId="0" applyFont="1" applyFill="1" applyBorder="1" applyAlignment="1">
      <alignment horizontal="center" vertical="center"/>
    </xf>
    <xf numFmtId="0" fontId="16" fillId="3" borderId="100" xfId="0" applyFont="1" applyFill="1" applyBorder="1" applyAlignment="1">
      <alignment horizontal="center" vertical="center"/>
    </xf>
    <xf numFmtId="0" fontId="17" fillId="3" borderId="101" xfId="0" applyFont="1" applyFill="1" applyBorder="1" applyAlignment="1">
      <alignment horizontal="center" vertical="center"/>
    </xf>
    <xf numFmtId="0" fontId="17" fillId="3" borderId="102" xfId="0" applyFont="1" applyFill="1" applyBorder="1" applyAlignment="1">
      <alignment horizontal="center" vertical="center"/>
    </xf>
    <xf numFmtId="0" fontId="17" fillId="3" borderId="103" xfId="0" applyFont="1" applyFill="1" applyBorder="1" applyAlignment="1">
      <alignment horizontal="center" vertical="center"/>
    </xf>
    <xf numFmtId="0" fontId="17" fillId="3" borderId="104" xfId="0" applyFont="1" applyFill="1" applyBorder="1" applyAlignment="1">
      <alignment horizontal="center" vertical="center"/>
    </xf>
    <xf numFmtId="0" fontId="17" fillId="3" borderId="105" xfId="0" applyFont="1" applyFill="1" applyBorder="1" applyAlignment="1">
      <alignment horizontal="center" vertical="center"/>
    </xf>
    <xf numFmtId="0" fontId="17" fillId="3" borderId="106" xfId="0" applyFont="1" applyFill="1" applyBorder="1" applyAlignment="1">
      <alignment horizontal="center" vertical="center"/>
    </xf>
    <xf numFmtId="183" fontId="15" fillId="7" borderId="107" xfId="0" applyNumberFormat="1" applyFont="1" applyFill="1" applyBorder="1" applyAlignment="1" applyProtection="1">
      <alignment horizontal="center" vertical="center"/>
      <protection locked="0"/>
    </xf>
    <xf numFmtId="183" fontId="15" fillId="7" borderId="108" xfId="0" applyNumberFormat="1" applyFont="1" applyFill="1" applyBorder="1" applyAlignment="1" applyProtection="1">
      <alignment horizontal="center" vertical="center"/>
      <protection locked="0"/>
    </xf>
    <xf numFmtId="183" fontId="15" fillId="7" borderId="109" xfId="0" applyNumberFormat="1" applyFont="1" applyFill="1" applyBorder="1" applyAlignment="1" applyProtection="1">
      <alignment horizontal="center" vertical="center"/>
      <protection locked="0"/>
    </xf>
    <xf numFmtId="183" fontId="15" fillId="7" borderId="110" xfId="0" applyNumberFormat="1" applyFont="1" applyFill="1" applyBorder="1" applyAlignment="1" applyProtection="1">
      <alignment horizontal="center" vertical="center"/>
      <protection locked="0"/>
    </xf>
    <xf numFmtId="183" fontId="15" fillId="7" borderId="53" xfId="0" applyNumberFormat="1" applyFont="1" applyFill="1" applyBorder="1" applyAlignment="1" applyProtection="1">
      <alignment horizontal="center" vertical="center"/>
      <protection locked="0"/>
    </xf>
    <xf numFmtId="183" fontId="15" fillId="7" borderId="57" xfId="0" applyNumberFormat="1" applyFont="1" applyFill="1" applyBorder="1" applyAlignment="1" applyProtection="1">
      <alignment horizontal="center" vertical="center"/>
      <protection locked="0"/>
    </xf>
    <xf numFmtId="0" fontId="17" fillId="7" borderId="101" xfId="0" applyFont="1" applyFill="1" applyBorder="1" applyAlignment="1" applyProtection="1">
      <alignment horizontal="center" vertical="center"/>
      <protection locked="0"/>
    </xf>
    <xf numFmtId="0" fontId="17" fillId="7" borderId="102" xfId="0" applyFont="1" applyFill="1" applyBorder="1" applyAlignment="1" applyProtection="1">
      <alignment horizontal="center" vertical="center"/>
      <protection locked="0"/>
    </xf>
    <xf numFmtId="0" fontId="17" fillId="7" borderId="103" xfId="0" applyFont="1" applyFill="1" applyBorder="1" applyAlignment="1" applyProtection="1">
      <alignment horizontal="center" vertical="center"/>
      <protection locked="0"/>
    </xf>
    <xf numFmtId="0" fontId="17" fillId="7" borderId="104" xfId="0" applyFont="1" applyFill="1" applyBorder="1" applyAlignment="1" applyProtection="1">
      <alignment horizontal="center" vertical="center"/>
      <protection locked="0"/>
    </xf>
    <xf numFmtId="0" fontId="17" fillId="7" borderId="105" xfId="0" applyFont="1" applyFill="1" applyBorder="1" applyAlignment="1" applyProtection="1">
      <alignment horizontal="center" vertical="center"/>
      <protection locked="0"/>
    </xf>
    <xf numFmtId="0" fontId="17" fillId="7" borderId="106" xfId="0" applyFont="1" applyFill="1" applyBorder="1" applyAlignment="1" applyProtection="1">
      <alignment horizontal="center" vertical="center"/>
      <protection locked="0"/>
    </xf>
    <xf numFmtId="0" fontId="16" fillId="7" borderId="99" xfId="0" applyFont="1" applyFill="1" applyBorder="1" applyAlignment="1" applyProtection="1">
      <alignment horizontal="center" vertical="center"/>
      <protection locked="0"/>
    </xf>
    <xf numFmtId="0" fontId="16" fillId="7" borderId="100" xfId="0" applyFont="1" applyFill="1" applyBorder="1" applyAlignment="1" applyProtection="1">
      <alignment horizontal="center" vertical="center"/>
      <protection locked="0"/>
    </xf>
    <xf numFmtId="179" fontId="15" fillId="7" borderId="107" xfId="0" applyNumberFormat="1" applyFont="1" applyFill="1" applyBorder="1" applyAlignment="1" applyProtection="1">
      <alignment horizontal="center" vertical="center"/>
      <protection locked="0"/>
    </xf>
    <xf numFmtId="179" fontId="15" fillId="7" borderId="108" xfId="0" applyNumberFormat="1" applyFont="1" applyFill="1" applyBorder="1" applyAlignment="1" applyProtection="1">
      <alignment horizontal="center" vertical="center"/>
      <protection locked="0"/>
    </xf>
    <xf numFmtId="179" fontId="15" fillId="7" borderId="109" xfId="0" applyNumberFormat="1" applyFont="1" applyFill="1" applyBorder="1" applyAlignment="1" applyProtection="1">
      <alignment horizontal="center" vertical="center"/>
      <protection locked="0"/>
    </xf>
    <xf numFmtId="179" fontId="15" fillId="7" borderId="112" xfId="0" applyNumberFormat="1" applyFont="1" applyFill="1" applyBorder="1" applyAlignment="1" applyProtection="1">
      <alignment horizontal="center" vertical="center"/>
      <protection locked="0"/>
    </xf>
    <xf numFmtId="179" fontId="15" fillId="7" borderId="113" xfId="0" applyNumberFormat="1" applyFont="1" applyFill="1" applyBorder="1" applyAlignment="1" applyProtection="1">
      <alignment horizontal="center" vertical="center"/>
      <protection locked="0"/>
    </xf>
    <xf numFmtId="179" fontId="15" fillId="7" borderId="114" xfId="0" applyNumberFormat="1" applyFont="1" applyFill="1" applyBorder="1" applyAlignment="1" applyProtection="1">
      <alignment horizontal="center" vertical="center"/>
      <protection locked="0"/>
    </xf>
    <xf numFmtId="188" fontId="15" fillId="7" borderId="107" xfId="0" applyNumberFormat="1" applyFont="1" applyFill="1" applyBorder="1" applyAlignment="1" applyProtection="1">
      <alignment horizontal="center" vertical="center"/>
      <protection locked="0"/>
    </xf>
    <xf numFmtId="188" fontId="15" fillId="7" borderId="108" xfId="0" applyNumberFormat="1" applyFont="1" applyFill="1" applyBorder="1" applyAlignment="1" applyProtection="1">
      <alignment horizontal="center" vertical="center"/>
      <protection locked="0"/>
    </xf>
    <xf numFmtId="188" fontId="15" fillId="7" borderId="109" xfId="0" applyNumberFormat="1" applyFont="1" applyFill="1" applyBorder="1" applyAlignment="1" applyProtection="1">
      <alignment horizontal="center" vertical="center"/>
      <protection locked="0"/>
    </xf>
    <xf numFmtId="188" fontId="15" fillId="7" borderId="112" xfId="0" applyNumberFormat="1" applyFont="1" applyFill="1" applyBorder="1" applyAlignment="1" applyProtection="1">
      <alignment horizontal="center" vertical="center"/>
      <protection locked="0"/>
    </xf>
    <xf numFmtId="188" fontId="15" fillId="7" borderId="113" xfId="0" applyNumberFormat="1" applyFont="1" applyFill="1" applyBorder="1" applyAlignment="1" applyProtection="1">
      <alignment horizontal="center" vertical="center"/>
      <protection locked="0"/>
    </xf>
    <xf numFmtId="188" fontId="15" fillId="7" borderId="114" xfId="0" applyNumberFormat="1" applyFont="1" applyFill="1" applyBorder="1" applyAlignment="1" applyProtection="1">
      <alignment horizontal="center" vertical="center"/>
      <protection locked="0"/>
    </xf>
    <xf numFmtId="0" fontId="27" fillId="3" borderId="91" xfId="0" applyFont="1" applyFill="1" applyBorder="1" applyAlignment="1">
      <alignment horizontal="center" vertical="center" wrapText="1"/>
    </xf>
    <xf numFmtId="0" fontId="27" fillId="3" borderId="92" xfId="0" applyFont="1" applyFill="1" applyBorder="1" applyAlignment="1">
      <alignment horizontal="center" vertical="center" wrapText="1"/>
    </xf>
    <xf numFmtId="0" fontId="27" fillId="3" borderId="93" xfId="0" applyFont="1" applyFill="1" applyBorder="1" applyAlignment="1">
      <alignment horizontal="center" vertical="center" wrapText="1"/>
    </xf>
    <xf numFmtId="0" fontId="28" fillId="3" borderId="94" xfId="0" applyFont="1" applyFill="1" applyBorder="1" applyAlignment="1">
      <alignment horizontal="center" vertical="center" wrapText="1"/>
    </xf>
    <xf numFmtId="0" fontId="28" fillId="3" borderId="95" xfId="0" applyFont="1" applyFill="1" applyBorder="1" applyAlignment="1">
      <alignment horizontal="center" vertical="center" wrapText="1"/>
    </xf>
    <xf numFmtId="0" fontId="28" fillId="3" borderId="96" xfId="0" applyFont="1" applyFill="1" applyBorder="1" applyAlignment="1">
      <alignment horizontal="center" vertical="center" wrapText="1"/>
    </xf>
    <xf numFmtId="0" fontId="15" fillId="7" borderId="97" xfId="0" applyFont="1" applyFill="1" applyBorder="1" applyAlignment="1" applyProtection="1">
      <alignment horizontal="center" vertical="center" wrapText="1"/>
      <protection locked="0"/>
    </xf>
    <xf numFmtId="0" fontId="15" fillId="7" borderId="55" xfId="0" applyFont="1" applyFill="1" applyBorder="1" applyAlignment="1" applyProtection="1">
      <alignment horizontal="center" vertical="center" wrapText="1"/>
      <protection locked="0"/>
    </xf>
    <xf numFmtId="0" fontId="15" fillId="7" borderId="98" xfId="0" applyFont="1" applyFill="1" applyBorder="1" applyAlignment="1" applyProtection="1">
      <alignment horizontal="center" vertical="center" wrapText="1"/>
      <protection locked="0"/>
    </xf>
    <xf numFmtId="0" fontId="33" fillId="3" borderId="27" xfId="0" applyFont="1" applyFill="1" applyBorder="1" applyAlignment="1">
      <alignment horizontal="center" vertical="center"/>
    </xf>
    <xf numFmtId="0" fontId="0" fillId="3" borderId="39" xfId="0" applyFont="1" applyFill="1" applyBorder="1" applyAlignment="1">
      <alignment horizontal="left" vertical="center" wrapText="1"/>
    </xf>
    <xf numFmtId="0" fontId="0" fillId="3" borderId="0" xfId="0" applyFont="1" applyFill="1" applyBorder="1" applyAlignment="1">
      <alignment horizontal="left" vertical="center" wrapText="1"/>
    </xf>
    <xf numFmtId="0" fontId="34" fillId="3" borderId="0" xfId="0" applyFont="1" applyFill="1" applyAlignment="1">
      <alignment horizontal="left" vertical="center" wrapText="1"/>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40" fillId="9" borderId="180" xfId="0" applyFont="1" applyFill="1" applyBorder="1" applyAlignment="1">
      <alignment horizontal="center" vertical="center"/>
    </xf>
    <xf numFmtId="0" fontId="40" fillId="9" borderId="21" xfId="0" applyFont="1" applyFill="1" applyBorder="1" applyAlignment="1">
      <alignment horizontal="center" vertical="center"/>
    </xf>
    <xf numFmtId="0" fontId="40" fillId="9" borderId="171" xfId="0" applyFont="1" applyFill="1" applyBorder="1" applyAlignment="1">
      <alignment horizontal="center" vertical="center"/>
    </xf>
    <xf numFmtId="0" fontId="40" fillId="9" borderId="178" xfId="0" applyFont="1" applyFill="1" applyBorder="1" applyAlignment="1">
      <alignment horizontal="center" vertical="center"/>
    </xf>
    <xf numFmtId="0" fontId="39" fillId="9" borderId="171" xfId="0" applyFont="1" applyFill="1" applyBorder="1" applyAlignment="1">
      <alignment horizontal="center" vertical="center"/>
    </xf>
    <xf numFmtId="0" fontId="39" fillId="9" borderId="177" xfId="0" applyFont="1" applyFill="1" applyBorder="1" applyAlignment="1">
      <alignment horizontal="center" vertical="center"/>
    </xf>
    <xf numFmtId="0" fontId="39" fillId="9" borderId="178" xfId="0" applyFont="1" applyFill="1" applyBorder="1" applyAlignment="1">
      <alignment horizontal="center" vertical="center"/>
    </xf>
    <xf numFmtId="0" fontId="0" fillId="3" borderId="165" xfId="0" applyFill="1" applyBorder="1" applyAlignment="1">
      <alignment horizontal="left" vertical="center" wrapText="1"/>
    </xf>
    <xf numFmtId="0" fontId="0" fillId="3" borderId="166" xfId="0" applyFill="1" applyBorder="1" applyAlignment="1">
      <alignment horizontal="left" vertical="center" wrapText="1"/>
    </xf>
    <xf numFmtId="0" fontId="0" fillId="3" borderId="0" xfId="0" applyFill="1" applyBorder="1" applyAlignment="1">
      <alignment horizontal="left" vertical="center" wrapText="1"/>
    </xf>
    <xf numFmtId="0" fontId="0" fillId="3" borderId="168" xfId="0" applyFill="1" applyBorder="1" applyAlignment="1">
      <alignment horizontal="left" vertical="center" wrapText="1"/>
    </xf>
  </cellXfs>
  <cellStyles count="4">
    <cellStyle name="パーセント" xfId="1" builtinId="5"/>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電気からのＣＯ</a:t>
            </a:r>
            <a:r>
              <a:rPr lang="ja-JP" altLang="en-US" baseline="-25000"/>
              <a:t>２</a:t>
            </a:r>
            <a:r>
              <a:rPr lang="ja-JP" altLang="en-US"/>
              <a:t>排出量</a:t>
            </a:r>
          </a:p>
        </c:rich>
      </c:tx>
      <c:layout/>
      <c:overlay val="0"/>
    </c:title>
    <c:autoTitleDeleted val="0"/>
    <c:plotArea>
      <c:layout>
        <c:manualLayout>
          <c:layoutTarget val="inner"/>
          <c:xMode val="edge"/>
          <c:yMode val="edge"/>
          <c:x val="9.8613517060367459E-2"/>
          <c:y val="0.19214129483814524"/>
          <c:w val="0.87916426071741027"/>
          <c:h val="0.65854549431321097"/>
        </c:manualLayout>
      </c:layout>
      <c:lineChart>
        <c:grouping val="standard"/>
        <c:varyColors val="0"/>
        <c:ser>
          <c:idx val="0"/>
          <c:order val="0"/>
          <c:tx>
            <c:strRef>
              <c:f>データ!$C$2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データ!$C$3:$C$14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A0F-4F50-BC76-FD924AEE9B92}"/>
            </c:ext>
          </c:extLst>
        </c:ser>
        <c:ser>
          <c:idx val="1"/>
          <c:order val="1"/>
          <c:tx>
            <c:strRef>
              <c:f>データ!$D$2</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データ!$D$3:$D$14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A0F-4F50-BC76-FD924AEE9B92}"/>
            </c:ext>
          </c:extLst>
        </c:ser>
        <c:dLbls>
          <c:showLegendKey val="0"/>
          <c:showVal val="0"/>
          <c:showCatName val="0"/>
          <c:showSerName val="0"/>
          <c:showPercent val="0"/>
          <c:showBubbleSize val="0"/>
        </c:dLbls>
        <c:marker val="1"/>
        <c:smooth val="0"/>
        <c:axId val="122283136"/>
        <c:axId val="122285056"/>
      </c:lineChart>
      <c:catAx>
        <c:axId val="122283136"/>
        <c:scaling>
          <c:orientation val="minMax"/>
        </c:scaling>
        <c:delete val="0"/>
        <c:axPos val="b"/>
        <c:title>
          <c:tx>
            <c:rich>
              <a:bodyPr/>
              <a:lstStyle/>
              <a:p>
                <a:pPr>
                  <a:defRPr sz="1400"/>
                </a:pPr>
                <a:r>
                  <a:rPr lang="ja-JP" altLang="en-US" sz="1400"/>
                  <a:t>月</a:t>
                </a:r>
              </a:p>
            </c:rich>
          </c:tx>
          <c:layout/>
          <c:overlay val="0"/>
        </c:title>
        <c:numFmt formatCode="General" sourceLinked="1"/>
        <c:majorTickMark val="none"/>
        <c:minorTickMark val="none"/>
        <c:tickLblPos val="nextTo"/>
        <c:crossAx val="122285056"/>
        <c:crosses val="autoZero"/>
        <c:auto val="1"/>
        <c:lblAlgn val="ctr"/>
        <c:lblOffset val="100"/>
        <c:noMultiLvlLbl val="0"/>
      </c:catAx>
      <c:valAx>
        <c:axId val="122285056"/>
        <c:scaling>
          <c:orientation val="minMax"/>
        </c:scaling>
        <c:delete val="0"/>
        <c:axPos val="l"/>
        <c:majorGridlines/>
        <c:title>
          <c:tx>
            <c:rich>
              <a:bodyPr rot="0" vert="horz"/>
              <a:lstStyle/>
              <a:p>
                <a:pPr>
                  <a:defRPr sz="1400"/>
                </a:pPr>
                <a:r>
                  <a:rPr lang="ja-JP" altLang="en-US" sz="1400"/>
                  <a:t>ｋｇ</a:t>
                </a:r>
              </a:p>
            </c:rich>
          </c:tx>
          <c:layout>
            <c:manualLayout>
              <c:xMode val="edge"/>
              <c:yMode val="edge"/>
              <c:x val="3.6111111111111108E-2"/>
              <c:y val="6.7179571303587052E-2"/>
            </c:manualLayout>
          </c:layout>
          <c:overlay val="0"/>
        </c:title>
        <c:numFmt formatCode="General" sourceLinked="1"/>
        <c:majorTickMark val="none"/>
        <c:minorTickMark val="none"/>
        <c:tickLblPos val="nextTo"/>
        <c:crossAx val="122283136"/>
        <c:crosses val="autoZero"/>
        <c:crossBetween val="between"/>
      </c:valAx>
      <c:spPr>
        <a:ln>
          <a:solidFill>
            <a:schemeClr val="bg1">
              <a:lumMod val="65000"/>
            </a:schemeClr>
          </a:solidFill>
        </a:ln>
      </c:spPr>
    </c:plotArea>
    <c:legend>
      <c:legendPos val="r"/>
      <c:layout>
        <c:manualLayout>
          <c:xMode val="edge"/>
          <c:yMode val="edge"/>
          <c:x val="0.81666666666666665"/>
          <c:y val="4.6838363954505684E-2"/>
          <c:w val="0.13888888888888884"/>
          <c:h val="0.16743438320209972"/>
        </c:manualLayout>
      </c:layout>
      <c:overlay val="0"/>
      <c:spPr>
        <a:solidFill>
          <a:schemeClr val="bg1"/>
        </a:solidFill>
      </c:spPr>
    </c:legend>
    <c:plotVisOnly val="1"/>
    <c:dispBlanksAs val="gap"/>
    <c:showDLblsOverMax val="0"/>
  </c:chart>
  <c:printSettings>
    <c:headerFooter/>
    <c:pageMargins b="0.75000000000000022" l="0.70000000000000018" r="0.70000000000000018" t="0.75000000000000022" header="0.3000000000000001" footer="0.300000000000000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灯油代</a:t>
            </a:r>
          </a:p>
        </c:rich>
      </c:tx>
      <c:overlay val="0"/>
    </c:title>
    <c:autoTitleDeleted val="0"/>
    <c:plotArea>
      <c:layout>
        <c:manualLayout>
          <c:layoutTarget val="inner"/>
          <c:xMode val="edge"/>
          <c:yMode val="edge"/>
          <c:x val="9.70997375328084E-2"/>
          <c:y val="0.19677092446777486"/>
          <c:w val="0.87512248468941378"/>
          <c:h val="0.64928623505395167"/>
        </c:manualLayout>
      </c:layout>
      <c:lineChart>
        <c:grouping val="standard"/>
        <c:varyColors val="0"/>
        <c:ser>
          <c:idx val="0"/>
          <c:order val="0"/>
          <c:tx>
            <c:strRef>
              <c:f>データ!$G$2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データ!$G$20:$G$31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234-426D-9892-783886F2700D}"/>
            </c:ext>
          </c:extLst>
        </c:ser>
        <c:ser>
          <c:idx val="1"/>
          <c:order val="1"/>
          <c:tx>
            <c:strRef>
              <c:f>データ!$H$19</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データ!$H$20:$H$31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234-426D-9892-783886F2700D}"/>
            </c:ext>
          </c:extLst>
        </c:ser>
        <c:dLbls>
          <c:showLegendKey val="0"/>
          <c:showVal val="0"/>
          <c:showCatName val="0"/>
          <c:showSerName val="0"/>
          <c:showPercent val="0"/>
          <c:showBubbleSize val="0"/>
        </c:dLbls>
        <c:marker val="1"/>
        <c:smooth val="0"/>
        <c:axId val="130180224"/>
        <c:axId val="130182144"/>
      </c:lineChart>
      <c:catAx>
        <c:axId val="130180224"/>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30182144"/>
        <c:crosses val="autoZero"/>
        <c:auto val="1"/>
        <c:lblAlgn val="ctr"/>
        <c:lblOffset val="100"/>
        <c:noMultiLvlLbl val="0"/>
      </c:catAx>
      <c:valAx>
        <c:axId val="130182144"/>
        <c:scaling>
          <c:orientation val="minMax"/>
        </c:scaling>
        <c:delete val="0"/>
        <c:axPos val="l"/>
        <c:majorGridlines/>
        <c:title>
          <c:tx>
            <c:rich>
              <a:bodyPr rot="0" vert="horz"/>
              <a:lstStyle/>
              <a:p>
                <a:pPr>
                  <a:defRPr sz="1400"/>
                </a:pPr>
                <a:r>
                  <a:rPr lang="ja-JP" altLang="en-US" sz="1400"/>
                  <a:t>円</a:t>
                </a:r>
              </a:p>
            </c:rich>
          </c:tx>
          <c:layout>
            <c:manualLayout>
              <c:xMode val="edge"/>
              <c:yMode val="edge"/>
              <c:x val="3.888888888888889E-2"/>
              <c:y val="9.4957349081364828E-2"/>
            </c:manualLayout>
          </c:layout>
          <c:overlay val="0"/>
        </c:title>
        <c:numFmt formatCode="General" sourceLinked="1"/>
        <c:majorTickMark val="none"/>
        <c:minorTickMark val="none"/>
        <c:tickLblPos val="nextTo"/>
        <c:crossAx val="130180224"/>
        <c:crosses val="autoZero"/>
        <c:crossBetween val="between"/>
      </c:valAx>
      <c:spPr>
        <a:ln>
          <a:solidFill>
            <a:schemeClr val="bg1">
              <a:lumMod val="65000"/>
            </a:schemeClr>
          </a:solidFill>
        </a:ln>
      </c:spPr>
    </c:plotArea>
    <c:legend>
      <c:legendPos val="r"/>
      <c:layout>
        <c:manualLayout>
          <c:xMode val="edge"/>
          <c:yMode val="edge"/>
          <c:x val="0.82499999999999996"/>
          <c:y val="3.7579104695246425E-2"/>
          <c:w val="0.13888888888888884"/>
          <c:h val="0.16743438320209975"/>
        </c:manualLayout>
      </c:layout>
      <c:overlay val="0"/>
      <c:spPr>
        <a:solidFill>
          <a:schemeClr val="bg1"/>
        </a:solidFill>
      </c:spPr>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ガソリン代</a:t>
            </a:r>
          </a:p>
        </c:rich>
      </c:tx>
      <c:overlay val="0"/>
    </c:title>
    <c:autoTitleDeleted val="0"/>
    <c:plotArea>
      <c:layout>
        <c:manualLayout>
          <c:layoutTarget val="inner"/>
          <c:xMode val="edge"/>
          <c:yMode val="edge"/>
          <c:x val="9.0787618489837532E-2"/>
          <c:y val="0.19677092446777486"/>
          <c:w val="0.87890935120713221"/>
          <c:h val="0.6353973461650626"/>
        </c:manualLayout>
      </c:layout>
      <c:lineChart>
        <c:grouping val="standard"/>
        <c:varyColors val="0"/>
        <c:ser>
          <c:idx val="0"/>
          <c:order val="0"/>
          <c:tx>
            <c:strRef>
              <c:f>データ!$I$19</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データ!$I$20:$I$31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1EC-4304-BB5D-DE4D8DD016DB}"/>
            </c:ext>
          </c:extLst>
        </c:ser>
        <c:ser>
          <c:idx val="1"/>
          <c:order val="1"/>
          <c:tx>
            <c:strRef>
              <c:f>データ!$J$19</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データ!$J$20:$J$31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1EC-4304-BB5D-DE4D8DD016DB}"/>
            </c:ext>
          </c:extLst>
        </c:ser>
        <c:dLbls>
          <c:showLegendKey val="0"/>
          <c:showVal val="0"/>
          <c:showCatName val="0"/>
          <c:showSerName val="0"/>
          <c:showPercent val="0"/>
          <c:showBubbleSize val="0"/>
        </c:dLbls>
        <c:marker val="1"/>
        <c:smooth val="0"/>
        <c:axId val="130208128"/>
        <c:axId val="130210048"/>
      </c:lineChart>
      <c:catAx>
        <c:axId val="130208128"/>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30210048"/>
        <c:crosses val="autoZero"/>
        <c:auto val="1"/>
        <c:lblAlgn val="ctr"/>
        <c:lblOffset val="100"/>
        <c:noMultiLvlLbl val="0"/>
      </c:catAx>
      <c:valAx>
        <c:axId val="130210048"/>
        <c:scaling>
          <c:orientation val="minMax"/>
        </c:scaling>
        <c:delete val="0"/>
        <c:axPos val="l"/>
        <c:majorGridlines/>
        <c:title>
          <c:tx>
            <c:rich>
              <a:bodyPr rot="0" vert="horz"/>
              <a:lstStyle/>
              <a:p>
                <a:pPr>
                  <a:defRPr sz="1400"/>
                </a:pPr>
                <a:r>
                  <a:rPr lang="ja-JP" altLang="en-US" sz="1400"/>
                  <a:t>円</a:t>
                </a:r>
              </a:p>
            </c:rich>
          </c:tx>
          <c:layout>
            <c:manualLayout>
              <c:xMode val="edge"/>
              <c:yMode val="edge"/>
              <c:x val="3.888895777791556E-2"/>
              <c:y val="9.4957349081364828E-2"/>
            </c:manualLayout>
          </c:layout>
          <c:overlay val="0"/>
        </c:title>
        <c:numFmt formatCode="General" sourceLinked="1"/>
        <c:majorTickMark val="none"/>
        <c:minorTickMark val="none"/>
        <c:tickLblPos val="nextTo"/>
        <c:crossAx val="130208128"/>
        <c:crosses val="autoZero"/>
        <c:crossBetween val="between"/>
      </c:valAx>
      <c:spPr>
        <a:solidFill>
          <a:schemeClr val="bg1"/>
        </a:solidFill>
        <a:ln>
          <a:solidFill>
            <a:schemeClr val="bg1">
              <a:lumMod val="65000"/>
            </a:schemeClr>
          </a:solidFill>
        </a:ln>
      </c:spPr>
    </c:plotArea>
    <c:legend>
      <c:legendPos val="r"/>
      <c:layout>
        <c:manualLayout>
          <c:xMode val="edge"/>
          <c:yMode val="edge"/>
          <c:x val="0.81241180482360975"/>
          <c:y val="3.7579104695246425E-2"/>
          <c:w val="0.13774112881559097"/>
          <c:h val="0.16743438320209975"/>
        </c:manualLayout>
      </c:layout>
      <c:overlay val="0"/>
      <c:spPr>
        <a:solidFill>
          <a:schemeClr val="bg1"/>
        </a:solidFill>
      </c:spPr>
    </c:legend>
    <c:plotVisOnly val="1"/>
    <c:dispBlanksAs val="gap"/>
    <c:showDLblsOverMax val="0"/>
  </c:chart>
  <c:printSettings>
    <c:headerFooter/>
    <c:pageMargins b="0.75000000000000078" l="0.70000000000000062" r="0.70000000000000062" t="0.75000000000000078"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ガスからのＣＯ</a:t>
            </a:r>
            <a:r>
              <a:rPr lang="ja-JP" altLang="en-US" baseline="-25000"/>
              <a:t>２</a:t>
            </a:r>
            <a:r>
              <a:rPr lang="ja-JP" altLang="en-US"/>
              <a:t>排出量</a:t>
            </a:r>
          </a:p>
        </c:rich>
      </c:tx>
      <c:layout/>
      <c:overlay val="0"/>
    </c:title>
    <c:autoTitleDeleted val="0"/>
    <c:plotArea>
      <c:layout>
        <c:manualLayout>
          <c:layoutTarget val="inner"/>
          <c:xMode val="edge"/>
          <c:yMode val="edge"/>
          <c:x val="9.0787618489837532E-2"/>
          <c:y val="0.19214129483814524"/>
          <c:w val="0.87890935120713221"/>
          <c:h val="0.65391586468358132"/>
        </c:manualLayout>
      </c:layout>
      <c:lineChart>
        <c:grouping val="standard"/>
        <c:varyColors val="0"/>
        <c:ser>
          <c:idx val="0"/>
          <c:order val="0"/>
          <c:tx>
            <c:strRef>
              <c:f>データ!$E$2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データ!$E$3:$E$14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BD4-4E1E-A477-F2F4137B8F07}"/>
            </c:ext>
          </c:extLst>
        </c:ser>
        <c:ser>
          <c:idx val="1"/>
          <c:order val="1"/>
          <c:tx>
            <c:strRef>
              <c:f>データ!$F$2</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データ!$F$3:$F$14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BD4-4E1E-A477-F2F4137B8F07}"/>
            </c:ext>
          </c:extLst>
        </c:ser>
        <c:dLbls>
          <c:showLegendKey val="0"/>
          <c:showVal val="0"/>
          <c:showCatName val="0"/>
          <c:showSerName val="0"/>
          <c:showPercent val="0"/>
          <c:showBubbleSize val="0"/>
        </c:dLbls>
        <c:marker val="1"/>
        <c:smooth val="0"/>
        <c:axId val="122474880"/>
        <c:axId val="122476800"/>
      </c:lineChart>
      <c:catAx>
        <c:axId val="122474880"/>
        <c:scaling>
          <c:orientation val="minMax"/>
        </c:scaling>
        <c:delete val="0"/>
        <c:axPos val="b"/>
        <c:title>
          <c:tx>
            <c:rich>
              <a:bodyPr/>
              <a:lstStyle/>
              <a:p>
                <a:pPr>
                  <a:defRPr sz="1400"/>
                </a:pPr>
                <a:r>
                  <a:rPr lang="ja-JP" altLang="en-US" sz="1400"/>
                  <a:t>月</a:t>
                </a:r>
              </a:p>
            </c:rich>
          </c:tx>
          <c:layout/>
          <c:overlay val="0"/>
        </c:title>
        <c:numFmt formatCode="General" sourceLinked="1"/>
        <c:majorTickMark val="none"/>
        <c:minorTickMark val="none"/>
        <c:tickLblPos val="nextTo"/>
        <c:crossAx val="122476800"/>
        <c:crosses val="autoZero"/>
        <c:auto val="1"/>
        <c:lblAlgn val="ctr"/>
        <c:lblOffset val="100"/>
        <c:noMultiLvlLbl val="0"/>
      </c:catAx>
      <c:valAx>
        <c:axId val="122476800"/>
        <c:scaling>
          <c:orientation val="minMax"/>
        </c:scaling>
        <c:delete val="0"/>
        <c:axPos val="l"/>
        <c:majorGridlines/>
        <c:title>
          <c:tx>
            <c:rich>
              <a:bodyPr rot="0" vert="horz"/>
              <a:lstStyle/>
              <a:p>
                <a:pPr>
                  <a:defRPr sz="1400"/>
                </a:pPr>
                <a:r>
                  <a:rPr lang="ja-JP" altLang="en-US" sz="1400"/>
                  <a:t>ｋｇ</a:t>
                </a:r>
              </a:p>
            </c:rich>
          </c:tx>
          <c:layout>
            <c:manualLayout>
              <c:xMode val="edge"/>
              <c:yMode val="edge"/>
              <c:x val="4.1643829954326576E-2"/>
              <c:y val="8.5698089822105569E-2"/>
            </c:manualLayout>
          </c:layout>
          <c:overlay val="0"/>
        </c:title>
        <c:numFmt formatCode="General" sourceLinked="1"/>
        <c:majorTickMark val="none"/>
        <c:minorTickMark val="none"/>
        <c:tickLblPos val="nextTo"/>
        <c:crossAx val="122474880"/>
        <c:crosses val="autoZero"/>
        <c:crossBetween val="between"/>
      </c:valAx>
      <c:spPr>
        <a:ln>
          <a:solidFill>
            <a:schemeClr val="bg1">
              <a:lumMod val="65000"/>
            </a:schemeClr>
          </a:solidFill>
        </a:ln>
      </c:spPr>
    </c:plotArea>
    <c:legend>
      <c:legendPos val="r"/>
      <c:layout>
        <c:manualLayout>
          <c:xMode val="edge"/>
          <c:yMode val="edge"/>
          <c:x val="0.8206764213528428"/>
          <c:y val="3.2949475065616796E-2"/>
          <c:w val="0.13774112881559097"/>
          <c:h val="0.16743438320209972"/>
        </c:manualLayout>
      </c:layout>
      <c:overlay val="0"/>
      <c:spPr>
        <a:solidFill>
          <a:schemeClr val="bg1"/>
        </a:solidFill>
      </c:sp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ＣＯ</a:t>
            </a:r>
            <a:r>
              <a:rPr lang="ja-JP" altLang="en-US" sz="1200"/>
              <a:t>２</a:t>
            </a:r>
            <a:r>
              <a:rPr lang="ja-JP" altLang="en-US"/>
              <a:t>排出量合計</a:t>
            </a:r>
            <a:endParaRPr lang="en-US" altLang="ja-JP"/>
          </a:p>
          <a:p>
            <a:pPr>
              <a:defRPr/>
            </a:pPr>
            <a:r>
              <a:rPr lang="en-US" altLang="ja-JP" sz="1200"/>
              <a:t>(</a:t>
            </a:r>
            <a:r>
              <a:rPr lang="ja-JP" altLang="en-US" sz="1200"/>
              <a:t>電気・ガス・灯油・ガソリン合計</a:t>
            </a:r>
            <a:r>
              <a:rPr lang="en-US" altLang="ja-JP" sz="1200"/>
              <a:t>)</a:t>
            </a:r>
          </a:p>
        </c:rich>
      </c:tx>
      <c:layout>
        <c:manualLayout>
          <c:xMode val="edge"/>
          <c:yMode val="edge"/>
          <c:x val="0.30192003777305615"/>
          <c:y val="0"/>
        </c:manualLayout>
      </c:layout>
      <c:overlay val="0"/>
    </c:title>
    <c:autoTitleDeleted val="0"/>
    <c:plotArea>
      <c:layout>
        <c:manualLayout>
          <c:layoutTarget val="inner"/>
          <c:xMode val="edge"/>
          <c:yMode val="edge"/>
          <c:x val="9.4217739777161122E-2"/>
          <c:y val="0.14853679875381431"/>
          <c:w val="0.86761887322224251"/>
          <c:h val="0.71324584426946636"/>
        </c:manualLayout>
      </c:layout>
      <c:lineChart>
        <c:grouping val="standard"/>
        <c:varyColors val="0"/>
        <c:ser>
          <c:idx val="0"/>
          <c:order val="0"/>
          <c:tx>
            <c:strRef>
              <c:f>データ!$K$2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データ!$K$3:$K$14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8A9-45ED-9BB8-174CBC2D7D81}"/>
            </c:ext>
          </c:extLst>
        </c:ser>
        <c:ser>
          <c:idx val="1"/>
          <c:order val="1"/>
          <c:tx>
            <c:strRef>
              <c:f>データ!$L$2</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データ!$L$3:$L$14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8A9-45ED-9BB8-174CBC2D7D81}"/>
            </c:ext>
          </c:extLst>
        </c:ser>
        <c:dLbls>
          <c:showLegendKey val="0"/>
          <c:showVal val="0"/>
          <c:showCatName val="0"/>
          <c:showSerName val="0"/>
          <c:showPercent val="0"/>
          <c:showBubbleSize val="0"/>
        </c:dLbls>
        <c:marker val="1"/>
        <c:smooth val="0"/>
        <c:axId val="124128640"/>
        <c:axId val="124147200"/>
      </c:lineChart>
      <c:catAx>
        <c:axId val="124128640"/>
        <c:scaling>
          <c:orientation val="minMax"/>
        </c:scaling>
        <c:delete val="0"/>
        <c:axPos val="b"/>
        <c:title>
          <c:tx>
            <c:rich>
              <a:bodyPr/>
              <a:lstStyle/>
              <a:p>
                <a:pPr>
                  <a:defRPr sz="1400"/>
                </a:pPr>
                <a:r>
                  <a:rPr lang="ja-JP" altLang="en-US" sz="1400"/>
                  <a:t>月</a:t>
                </a:r>
              </a:p>
            </c:rich>
          </c:tx>
          <c:layout/>
          <c:overlay val="0"/>
        </c:title>
        <c:numFmt formatCode="General" sourceLinked="1"/>
        <c:majorTickMark val="none"/>
        <c:minorTickMark val="none"/>
        <c:tickLblPos val="nextTo"/>
        <c:crossAx val="124147200"/>
        <c:crosses val="autoZero"/>
        <c:auto val="1"/>
        <c:lblAlgn val="ctr"/>
        <c:lblOffset val="100"/>
        <c:noMultiLvlLbl val="0"/>
      </c:catAx>
      <c:valAx>
        <c:axId val="124147200"/>
        <c:scaling>
          <c:orientation val="minMax"/>
        </c:scaling>
        <c:delete val="0"/>
        <c:axPos val="l"/>
        <c:majorGridlines/>
        <c:title>
          <c:tx>
            <c:rich>
              <a:bodyPr rot="0" vert="horz"/>
              <a:lstStyle/>
              <a:p>
                <a:pPr>
                  <a:defRPr sz="1400"/>
                </a:pPr>
                <a:r>
                  <a:rPr lang="ja-JP" altLang="en-US" sz="1400"/>
                  <a:t>ｋｇ</a:t>
                </a:r>
              </a:p>
            </c:rich>
          </c:tx>
          <c:layout>
            <c:manualLayout>
              <c:xMode val="edge"/>
              <c:yMode val="edge"/>
              <c:x val="1.7422081499071877E-2"/>
              <c:y val="4.4370216880784637E-2"/>
            </c:manualLayout>
          </c:layout>
          <c:overlay val="0"/>
        </c:title>
        <c:numFmt formatCode="General" sourceLinked="1"/>
        <c:majorTickMark val="none"/>
        <c:minorTickMark val="none"/>
        <c:tickLblPos val="nextTo"/>
        <c:crossAx val="124128640"/>
        <c:crosses val="autoZero"/>
        <c:crossBetween val="between"/>
      </c:valAx>
      <c:spPr>
        <a:ln>
          <a:solidFill>
            <a:schemeClr val="bg1">
              <a:lumMod val="65000"/>
            </a:schemeClr>
          </a:solidFill>
        </a:ln>
      </c:spPr>
    </c:plotArea>
    <c:legend>
      <c:legendPos val="r"/>
      <c:layout>
        <c:manualLayout>
          <c:xMode val="edge"/>
          <c:yMode val="edge"/>
          <c:x val="0.80679785397195725"/>
          <c:y val="3.9234700925542196E-3"/>
          <c:w val="0.14072740907386572"/>
          <c:h val="0.14513413454897084"/>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灯油からのＣＯ</a:t>
            </a:r>
            <a:r>
              <a:rPr lang="ja-JP" altLang="en-US" sz="1200"/>
              <a:t>２</a:t>
            </a:r>
            <a:r>
              <a:rPr lang="ja-JP" altLang="en-US"/>
              <a:t>排出量</a:t>
            </a:r>
          </a:p>
        </c:rich>
      </c:tx>
      <c:overlay val="0"/>
    </c:title>
    <c:autoTitleDeleted val="0"/>
    <c:plotArea>
      <c:layout>
        <c:manualLayout>
          <c:layoutTarget val="inner"/>
          <c:xMode val="edge"/>
          <c:yMode val="edge"/>
          <c:x val="9.70997375328084E-2"/>
          <c:y val="0.19677092446777486"/>
          <c:w val="0.87512248468941378"/>
          <c:h val="0.64928623505395167"/>
        </c:manualLayout>
      </c:layout>
      <c:lineChart>
        <c:grouping val="standard"/>
        <c:varyColors val="0"/>
        <c:ser>
          <c:idx val="0"/>
          <c:order val="0"/>
          <c:tx>
            <c:strRef>
              <c:f>データ!$C$2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データ!$G$3:$G$14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DAA-4286-8496-2A8355B8ACC5}"/>
            </c:ext>
          </c:extLst>
        </c:ser>
        <c:ser>
          <c:idx val="1"/>
          <c:order val="1"/>
          <c:tx>
            <c:strRef>
              <c:f>データ!$D$2</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データ!$H$3:$H$14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DAA-4286-8496-2A8355B8ACC5}"/>
            </c:ext>
          </c:extLst>
        </c:ser>
        <c:dLbls>
          <c:showLegendKey val="0"/>
          <c:showVal val="0"/>
          <c:showCatName val="0"/>
          <c:showSerName val="0"/>
          <c:showPercent val="0"/>
          <c:showBubbleSize val="0"/>
        </c:dLbls>
        <c:marker val="1"/>
        <c:smooth val="0"/>
        <c:axId val="124164736"/>
        <c:axId val="124166912"/>
      </c:lineChart>
      <c:catAx>
        <c:axId val="124164736"/>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24166912"/>
        <c:crosses val="autoZero"/>
        <c:auto val="1"/>
        <c:lblAlgn val="ctr"/>
        <c:lblOffset val="100"/>
        <c:noMultiLvlLbl val="0"/>
      </c:catAx>
      <c:valAx>
        <c:axId val="124166912"/>
        <c:scaling>
          <c:orientation val="minMax"/>
        </c:scaling>
        <c:delete val="0"/>
        <c:axPos val="l"/>
        <c:majorGridlines/>
        <c:title>
          <c:tx>
            <c:rich>
              <a:bodyPr rot="0" vert="horz"/>
              <a:lstStyle/>
              <a:p>
                <a:pPr>
                  <a:defRPr sz="1400"/>
                </a:pPr>
                <a:r>
                  <a:rPr lang="ja-JP" altLang="en-US" sz="1400"/>
                  <a:t>ｋｇ</a:t>
                </a:r>
              </a:p>
            </c:rich>
          </c:tx>
          <c:layout>
            <c:manualLayout>
              <c:xMode val="edge"/>
              <c:yMode val="edge"/>
              <c:x val="3.888888888888889E-2"/>
              <c:y val="9.4957349081364828E-2"/>
            </c:manualLayout>
          </c:layout>
          <c:overlay val="0"/>
        </c:title>
        <c:numFmt formatCode="General" sourceLinked="1"/>
        <c:majorTickMark val="none"/>
        <c:minorTickMark val="none"/>
        <c:tickLblPos val="nextTo"/>
        <c:crossAx val="124164736"/>
        <c:crosses val="autoZero"/>
        <c:crossBetween val="between"/>
      </c:valAx>
      <c:spPr>
        <a:ln>
          <a:solidFill>
            <a:schemeClr val="bg1">
              <a:lumMod val="65000"/>
            </a:schemeClr>
          </a:solidFill>
        </a:ln>
      </c:spPr>
    </c:plotArea>
    <c:legend>
      <c:legendPos val="r"/>
      <c:layout>
        <c:manualLayout>
          <c:xMode val="edge"/>
          <c:yMode val="edge"/>
          <c:x val="0.81944444444444442"/>
          <c:y val="2.831984543598717E-2"/>
          <c:w val="0.13888888888888884"/>
          <c:h val="0.16743438320209972"/>
        </c:manualLayout>
      </c:layout>
      <c:overlay val="0"/>
      <c:spPr>
        <a:solidFill>
          <a:schemeClr val="bg1"/>
        </a:solidFill>
      </c:spPr>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ガソリンからのＣＯ</a:t>
            </a:r>
            <a:r>
              <a:rPr lang="ja-JP" altLang="en-US" sz="1200"/>
              <a:t>２</a:t>
            </a:r>
            <a:r>
              <a:rPr lang="ja-JP" altLang="en-US"/>
              <a:t>排出量</a:t>
            </a:r>
          </a:p>
        </c:rich>
      </c:tx>
      <c:overlay val="0"/>
    </c:title>
    <c:autoTitleDeleted val="0"/>
    <c:plotArea>
      <c:layout>
        <c:manualLayout>
          <c:layoutTarget val="inner"/>
          <c:xMode val="edge"/>
          <c:yMode val="edge"/>
          <c:x val="9.0787618489837532E-2"/>
          <c:y val="0.19677092446777486"/>
          <c:w val="0.87890935120713221"/>
          <c:h val="0.6353973461650626"/>
        </c:manualLayout>
      </c:layout>
      <c:lineChart>
        <c:grouping val="standard"/>
        <c:varyColors val="0"/>
        <c:ser>
          <c:idx val="0"/>
          <c:order val="0"/>
          <c:tx>
            <c:strRef>
              <c:f>データ!$I$2</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データ!$I$3:$I$14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CB6-4EFC-A4E0-02168BAF6463}"/>
            </c:ext>
          </c:extLst>
        </c:ser>
        <c:ser>
          <c:idx val="1"/>
          <c:order val="1"/>
          <c:tx>
            <c:strRef>
              <c:f>データ!$J$2</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データ!$J$3:$J$14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CB6-4EFC-A4E0-02168BAF6463}"/>
            </c:ext>
          </c:extLst>
        </c:ser>
        <c:dLbls>
          <c:showLegendKey val="0"/>
          <c:showVal val="0"/>
          <c:showCatName val="0"/>
          <c:showSerName val="0"/>
          <c:showPercent val="0"/>
          <c:showBubbleSize val="0"/>
        </c:dLbls>
        <c:marker val="1"/>
        <c:smooth val="0"/>
        <c:axId val="124223488"/>
        <c:axId val="124225408"/>
      </c:lineChart>
      <c:catAx>
        <c:axId val="124223488"/>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24225408"/>
        <c:crosses val="autoZero"/>
        <c:auto val="1"/>
        <c:lblAlgn val="ctr"/>
        <c:lblOffset val="100"/>
        <c:noMultiLvlLbl val="0"/>
      </c:catAx>
      <c:valAx>
        <c:axId val="124225408"/>
        <c:scaling>
          <c:orientation val="minMax"/>
        </c:scaling>
        <c:delete val="0"/>
        <c:axPos val="l"/>
        <c:majorGridlines/>
        <c:title>
          <c:tx>
            <c:rich>
              <a:bodyPr rot="0" vert="horz"/>
              <a:lstStyle/>
              <a:p>
                <a:pPr>
                  <a:defRPr sz="1400"/>
                </a:pPr>
                <a:r>
                  <a:rPr lang="ja-JP" altLang="en-US" sz="1400"/>
                  <a:t>ｋｇ</a:t>
                </a:r>
              </a:p>
            </c:rich>
          </c:tx>
          <c:layout>
            <c:manualLayout>
              <c:xMode val="edge"/>
              <c:yMode val="edge"/>
              <c:x val="3.888895777791556E-2"/>
              <c:y val="9.4957349081364828E-2"/>
            </c:manualLayout>
          </c:layout>
          <c:overlay val="0"/>
        </c:title>
        <c:numFmt formatCode="General" sourceLinked="1"/>
        <c:majorTickMark val="none"/>
        <c:minorTickMark val="none"/>
        <c:tickLblPos val="nextTo"/>
        <c:crossAx val="124223488"/>
        <c:crosses val="autoZero"/>
        <c:crossBetween val="between"/>
      </c:valAx>
      <c:spPr>
        <a:solidFill>
          <a:schemeClr val="bg1"/>
        </a:solidFill>
        <a:ln>
          <a:solidFill>
            <a:schemeClr val="bg1">
              <a:lumMod val="65000"/>
            </a:schemeClr>
          </a:solidFill>
        </a:ln>
      </c:spPr>
    </c:plotArea>
    <c:legend>
      <c:legendPos val="r"/>
      <c:layout>
        <c:manualLayout>
          <c:xMode val="edge"/>
          <c:yMode val="edge"/>
          <c:x val="0.81766114865563067"/>
          <c:y val="4.2208734324876054E-2"/>
          <c:w val="0.13774112881559097"/>
          <c:h val="0.16743438320209975"/>
        </c:manualLayout>
      </c:layout>
      <c:overlay val="0"/>
      <c:spPr>
        <a:solidFill>
          <a:schemeClr val="bg1"/>
        </a:solidFill>
      </c:spPr>
    </c:legend>
    <c:plotVisOnly val="1"/>
    <c:dispBlanksAs val="gap"/>
    <c:showDLblsOverMax val="0"/>
  </c:chart>
  <c:printSettings>
    <c:headerFooter/>
    <c:pageMargins b="0.75000000000000078" l="0.70000000000000062" r="0.70000000000000062" t="0.75000000000000078"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485172353455817"/>
          <c:y val="6.3807584396777986E-2"/>
          <c:w val="0.80608503937007869"/>
          <c:h val="0.7650496018506161"/>
        </c:manualLayout>
      </c:layout>
      <c:bar3DChart>
        <c:barDir val="col"/>
        <c:grouping val="clustered"/>
        <c:varyColors val="0"/>
        <c:ser>
          <c:idx val="0"/>
          <c:order val="0"/>
          <c:invertIfNegative val="0"/>
          <c:dPt>
            <c:idx val="1"/>
            <c:invertIfNegative val="0"/>
            <c:bubble3D val="0"/>
            <c:spPr>
              <a:solidFill>
                <a:srgbClr val="C00000"/>
              </a:solidFill>
              <a:ln>
                <a:solidFill>
                  <a:srgbClr val="C00000"/>
                </a:solidFill>
              </a:ln>
            </c:spPr>
            <c:extLst>
              <c:ext xmlns:c16="http://schemas.microsoft.com/office/drawing/2014/chart" uri="{C3380CC4-5D6E-409C-BE32-E72D297353CC}">
                <c16:uniqueId val="{00000001-0B9F-45DA-8094-CBE650F6F36A}"/>
              </c:ext>
            </c:extLst>
          </c:dPt>
          <c:dPt>
            <c:idx val="2"/>
            <c:invertIfNegative val="0"/>
            <c:bubble3D val="0"/>
            <c:spPr>
              <a:solidFill>
                <a:srgbClr val="00B050"/>
              </a:solidFill>
              <a:ln>
                <a:solidFill>
                  <a:srgbClr val="00B050"/>
                </a:solidFill>
              </a:ln>
            </c:spPr>
            <c:extLst>
              <c:ext xmlns:c16="http://schemas.microsoft.com/office/drawing/2014/chart" uri="{C3380CC4-5D6E-409C-BE32-E72D297353CC}">
                <c16:uniqueId val="{00000003-0B9F-45DA-8094-CBE650F6F36A}"/>
              </c:ext>
            </c:extLst>
          </c:dPt>
          <c:cat>
            <c:strRef>
              <c:f>グラフ!$J$19:$L$19</c:f>
              <c:strCache>
                <c:ptCount val="3"/>
                <c:pt idx="0">
                  <c:v>今年</c:v>
                </c:pt>
                <c:pt idx="1">
                  <c:v>去年</c:v>
                </c:pt>
                <c:pt idx="2">
                  <c:v>全国平均</c:v>
                </c:pt>
              </c:strCache>
            </c:strRef>
          </c:cat>
          <c:val>
            <c:numRef>
              <c:f>グラフ!$J$20:$L$20</c:f>
              <c:numCache>
                <c:formatCode>0</c:formatCode>
                <c:ptCount val="3"/>
                <c:pt idx="0">
                  <c:v>0</c:v>
                </c:pt>
                <c:pt idx="1">
                  <c:v>0</c:v>
                </c:pt>
                <c:pt idx="2">
                  <c:v>2360</c:v>
                </c:pt>
              </c:numCache>
            </c:numRef>
          </c:val>
          <c:extLst>
            <c:ext xmlns:c16="http://schemas.microsoft.com/office/drawing/2014/chart" uri="{C3380CC4-5D6E-409C-BE32-E72D297353CC}">
              <c16:uniqueId val="{00000004-0B9F-45DA-8094-CBE650F6F36A}"/>
            </c:ext>
          </c:extLst>
        </c:ser>
        <c:dLbls>
          <c:showLegendKey val="0"/>
          <c:showVal val="0"/>
          <c:showCatName val="0"/>
          <c:showSerName val="0"/>
          <c:showPercent val="0"/>
          <c:showBubbleSize val="0"/>
        </c:dLbls>
        <c:gapWidth val="150"/>
        <c:shape val="box"/>
        <c:axId val="124251136"/>
        <c:axId val="124584704"/>
        <c:axId val="0"/>
      </c:bar3DChart>
      <c:catAx>
        <c:axId val="124251136"/>
        <c:scaling>
          <c:orientation val="minMax"/>
        </c:scaling>
        <c:delete val="0"/>
        <c:axPos val="b"/>
        <c:numFmt formatCode="General" sourceLinked="1"/>
        <c:majorTickMark val="out"/>
        <c:minorTickMark val="none"/>
        <c:tickLblPos val="nextTo"/>
        <c:crossAx val="124584704"/>
        <c:crosses val="autoZero"/>
        <c:auto val="1"/>
        <c:lblAlgn val="ctr"/>
        <c:lblOffset val="100"/>
        <c:noMultiLvlLbl val="0"/>
      </c:catAx>
      <c:valAx>
        <c:axId val="124584704"/>
        <c:scaling>
          <c:orientation val="minMax"/>
        </c:scaling>
        <c:delete val="0"/>
        <c:axPos val="l"/>
        <c:majorGridlines/>
        <c:title>
          <c:tx>
            <c:rich>
              <a:bodyPr rot="0" vert="horz"/>
              <a:lstStyle/>
              <a:p>
                <a:pPr>
                  <a:defRPr/>
                </a:pPr>
                <a:r>
                  <a:rPr lang="en-US" altLang="ja-JP"/>
                  <a:t>kg</a:t>
                </a:r>
                <a:endParaRPr lang="ja-JP" altLang="en-US"/>
              </a:p>
            </c:rich>
          </c:tx>
          <c:layout>
            <c:manualLayout>
              <c:xMode val="edge"/>
              <c:yMode val="edge"/>
              <c:x val="7.5026174214411046E-2"/>
              <c:y val="5.3519554399591454E-2"/>
            </c:manualLayout>
          </c:layout>
          <c:overlay val="0"/>
        </c:title>
        <c:numFmt formatCode="0" sourceLinked="1"/>
        <c:majorTickMark val="out"/>
        <c:minorTickMark val="none"/>
        <c:tickLblPos val="nextTo"/>
        <c:crossAx val="124251136"/>
        <c:crosses val="autoZero"/>
        <c:crossBetween val="between"/>
      </c:valAx>
      <c:spPr>
        <a:noFill/>
        <a:ln w="25400">
          <a:noFill/>
        </a:ln>
      </c:spPr>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電気料金</a:t>
            </a:r>
          </a:p>
        </c:rich>
      </c:tx>
      <c:overlay val="0"/>
    </c:title>
    <c:autoTitleDeleted val="0"/>
    <c:plotArea>
      <c:layout>
        <c:manualLayout>
          <c:layoutTarget val="inner"/>
          <c:xMode val="edge"/>
          <c:yMode val="edge"/>
          <c:x val="9.8613517060367459E-2"/>
          <c:y val="0.19214129483814524"/>
          <c:w val="0.87916426071741027"/>
          <c:h val="0.65854549431321097"/>
        </c:manualLayout>
      </c:layout>
      <c:lineChart>
        <c:grouping val="standard"/>
        <c:varyColors val="0"/>
        <c:ser>
          <c:idx val="0"/>
          <c:order val="0"/>
          <c:tx>
            <c:strRef>
              <c:f>データ!$C$19</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データ!$C$20:$C$31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8B4-4976-9C75-32404C9C3D04}"/>
            </c:ext>
          </c:extLst>
        </c:ser>
        <c:ser>
          <c:idx val="1"/>
          <c:order val="1"/>
          <c:tx>
            <c:strRef>
              <c:f>データ!$D$19</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データ!$D$20:$D$31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8B4-4976-9C75-32404C9C3D04}"/>
            </c:ext>
          </c:extLst>
        </c:ser>
        <c:dLbls>
          <c:showLegendKey val="0"/>
          <c:showVal val="0"/>
          <c:showCatName val="0"/>
          <c:showSerName val="0"/>
          <c:showPercent val="0"/>
          <c:showBubbleSize val="0"/>
        </c:dLbls>
        <c:marker val="1"/>
        <c:smooth val="0"/>
        <c:axId val="124591104"/>
        <c:axId val="124605568"/>
      </c:lineChart>
      <c:catAx>
        <c:axId val="124591104"/>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24605568"/>
        <c:crosses val="autoZero"/>
        <c:auto val="1"/>
        <c:lblAlgn val="ctr"/>
        <c:lblOffset val="100"/>
        <c:noMultiLvlLbl val="0"/>
      </c:catAx>
      <c:valAx>
        <c:axId val="124605568"/>
        <c:scaling>
          <c:orientation val="minMax"/>
        </c:scaling>
        <c:delete val="0"/>
        <c:axPos val="l"/>
        <c:majorGridlines/>
        <c:title>
          <c:tx>
            <c:rich>
              <a:bodyPr rot="0" vert="horz"/>
              <a:lstStyle/>
              <a:p>
                <a:pPr>
                  <a:defRPr sz="1400"/>
                </a:pPr>
                <a:r>
                  <a:rPr lang="ja-JP" altLang="en-US" sz="1400"/>
                  <a:t>円</a:t>
                </a:r>
              </a:p>
            </c:rich>
          </c:tx>
          <c:layout>
            <c:manualLayout>
              <c:xMode val="edge"/>
              <c:yMode val="edge"/>
              <c:x val="3.6111111111111108E-2"/>
              <c:y val="6.7179571303587052E-2"/>
            </c:manualLayout>
          </c:layout>
          <c:overlay val="0"/>
        </c:title>
        <c:numFmt formatCode="General" sourceLinked="1"/>
        <c:majorTickMark val="none"/>
        <c:minorTickMark val="none"/>
        <c:tickLblPos val="nextTo"/>
        <c:crossAx val="124591104"/>
        <c:crosses val="autoZero"/>
        <c:crossBetween val="between"/>
      </c:valAx>
      <c:spPr>
        <a:ln>
          <a:solidFill>
            <a:schemeClr val="bg1">
              <a:lumMod val="65000"/>
            </a:schemeClr>
          </a:solidFill>
        </a:ln>
      </c:spPr>
    </c:plotArea>
    <c:legend>
      <c:legendPos val="r"/>
      <c:layout>
        <c:manualLayout>
          <c:xMode val="edge"/>
          <c:yMode val="edge"/>
          <c:x val="0.8305555555555556"/>
          <c:y val="3.7579104695246425E-2"/>
          <c:w val="0.13888888888888884"/>
          <c:h val="0.16743438320209975"/>
        </c:manualLayout>
      </c:layout>
      <c:overlay val="0"/>
      <c:spPr>
        <a:solidFill>
          <a:schemeClr val="bg1"/>
        </a:solidFill>
      </c:spPr>
    </c:legend>
    <c:plotVisOnly val="1"/>
    <c:dispBlanksAs val="gap"/>
    <c:showDLblsOverMax val="0"/>
  </c:chart>
  <c:printSettings>
    <c:headerFooter/>
    <c:pageMargins b="0.75000000000000022" l="0.70000000000000018" r="0.70000000000000018" t="0.75000000000000022" header="0.3000000000000001" footer="0.30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ガス料金</a:t>
            </a:r>
          </a:p>
        </c:rich>
      </c:tx>
      <c:overlay val="0"/>
    </c:title>
    <c:autoTitleDeleted val="0"/>
    <c:plotArea>
      <c:layout>
        <c:manualLayout>
          <c:layoutTarget val="inner"/>
          <c:xMode val="edge"/>
          <c:yMode val="edge"/>
          <c:x val="9.0787618489837532E-2"/>
          <c:y val="0.19214129483814524"/>
          <c:w val="0.87890935120713221"/>
          <c:h val="0.65391586468358132"/>
        </c:manualLayout>
      </c:layout>
      <c:lineChart>
        <c:grouping val="standard"/>
        <c:varyColors val="0"/>
        <c:ser>
          <c:idx val="0"/>
          <c:order val="0"/>
          <c:tx>
            <c:strRef>
              <c:f>データ!$E$19</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データ!$E$20:$E$31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9EC-4518-934E-27037F1640CC}"/>
            </c:ext>
          </c:extLst>
        </c:ser>
        <c:ser>
          <c:idx val="1"/>
          <c:order val="1"/>
          <c:tx>
            <c:strRef>
              <c:f>データ!$F$19</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データ!$F$20:$F$31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9EC-4518-934E-27037F1640CC}"/>
            </c:ext>
          </c:extLst>
        </c:ser>
        <c:dLbls>
          <c:showLegendKey val="0"/>
          <c:showVal val="0"/>
          <c:showCatName val="0"/>
          <c:showSerName val="0"/>
          <c:showPercent val="0"/>
          <c:showBubbleSize val="0"/>
        </c:dLbls>
        <c:marker val="1"/>
        <c:smooth val="0"/>
        <c:axId val="130103552"/>
        <c:axId val="130105728"/>
      </c:lineChart>
      <c:catAx>
        <c:axId val="130103552"/>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30105728"/>
        <c:crosses val="autoZero"/>
        <c:auto val="1"/>
        <c:lblAlgn val="ctr"/>
        <c:lblOffset val="100"/>
        <c:noMultiLvlLbl val="0"/>
      </c:catAx>
      <c:valAx>
        <c:axId val="130105728"/>
        <c:scaling>
          <c:orientation val="minMax"/>
        </c:scaling>
        <c:delete val="0"/>
        <c:axPos val="l"/>
        <c:majorGridlines/>
        <c:title>
          <c:tx>
            <c:rich>
              <a:bodyPr rot="0" vert="horz"/>
              <a:lstStyle/>
              <a:p>
                <a:pPr>
                  <a:defRPr sz="1400"/>
                </a:pPr>
                <a:r>
                  <a:rPr lang="ja-JP" altLang="en-US" sz="1400"/>
                  <a:t>円</a:t>
                </a:r>
              </a:p>
            </c:rich>
          </c:tx>
          <c:layout>
            <c:manualLayout>
              <c:xMode val="edge"/>
              <c:yMode val="edge"/>
              <c:x val="4.1643829954326576E-2"/>
              <c:y val="8.5698089822105569E-2"/>
            </c:manualLayout>
          </c:layout>
          <c:overlay val="0"/>
        </c:title>
        <c:numFmt formatCode="General" sourceLinked="1"/>
        <c:majorTickMark val="none"/>
        <c:minorTickMark val="none"/>
        <c:tickLblPos val="nextTo"/>
        <c:crossAx val="130103552"/>
        <c:crosses val="autoZero"/>
        <c:crossBetween val="between"/>
      </c:valAx>
      <c:spPr>
        <a:ln>
          <a:solidFill>
            <a:schemeClr val="bg1">
              <a:lumMod val="65000"/>
            </a:schemeClr>
          </a:solidFill>
        </a:ln>
      </c:spPr>
    </c:plotArea>
    <c:legend>
      <c:legendPos val="r"/>
      <c:layout>
        <c:manualLayout>
          <c:xMode val="edge"/>
          <c:yMode val="edge"/>
          <c:x val="0.81542707752082177"/>
          <c:y val="4.2208734324876054E-2"/>
          <c:w val="0.13774112881559097"/>
          <c:h val="0.16743438320209975"/>
        </c:manualLayout>
      </c:layout>
      <c:overlay val="0"/>
      <c:spPr>
        <a:solidFill>
          <a:schemeClr val="bg1"/>
        </a:solidFill>
      </c:sp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経費合計</a:t>
            </a:r>
            <a:endParaRPr lang="en-US" altLang="ja-JP"/>
          </a:p>
          <a:p>
            <a:pPr>
              <a:defRPr/>
            </a:pPr>
            <a:r>
              <a:rPr lang="en-US" altLang="ja-JP" sz="1200"/>
              <a:t>(</a:t>
            </a:r>
            <a:r>
              <a:rPr lang="ja-JP" altLang="en-US" sz="1200"/>
              <a:t>電気・ガス・灯油・ガソリン合計</a:t>
            </a:r>
            <a:r>
              <a:rPr lang="en-US" altLang="ja-JP" sz="1200"/>
              <a:t>)</a:t>
            </a:r>
          </a:p>
        </c:rich>
      </c:tx>
      <c:layout>
        <c:manualLayout>
          <c:xMode val="edge"/>
          <c:yMode val="edge"/>
          <c:x val="0.30192003777305615"/>
          <c:y val="0"/>
        </c:manualLayout>
      </c:layout>
      <c:overlay val="0"/>
    </c:title>
    <c:autoTitleDeleted val="0"/>
    <c:plotArea>
      <c:layout>
        <c:manualLayout>
          <c:layoutTarget val="inner"/>
          <c:xMode val="edge"/>
          <c:yMode val="edge"/>
          <c:x val="9.4217739777161122E-2"/>
          <c:y val="0.14853679875381431"/>
          <c:w val="0.86761887322224251"/>
          <c:h val="0.71324584426946636"/>
        </c:manualLayout>
      </c:layout>
      <c:lineChart>
        <c:grouping val="standard"/>
        <c:varyColors val="0"/>
        <c:ser>
          <c:idx val="0"/>
          <c:order val="0"/>
          <c:tx>
            <c:strRef>
              <c:f>データ!$K$19</c:f>
              <c:strCache>
                <c:ptCount val="1"/>
                <c:pt idx="0">
                  <c:v>今年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データ!$K$20:$K$31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AC9-4D83-8B91-B2118F6C9135}"/>
            </c:ext>
          </c:extLst>
        </c:ser>
        <c:ser>
          <c:idx val="1"/>
          <c:order val="1"/>
          <c:tx>
            <c:strRef>
              <c:f>データ!$L$19</c:f>
              <c:strCache>
                <c:ptCount val="1"/>
                <c:pt idx="0">
                  <c:v>去年</c:v>
                </c:pt>
              </c:strCache>
            </c:strRef>
          </c:tx>
          <c:cat>
            <c:numRef>
              <c:f>データ!$B$3:$B$14</c:f>
              <c:numCache>
                <c:formatCode>General</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データ!$L$20:$L$31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AC9-4D83-8B91-B2118F6C9135}"/>
            </c:ext>
          </c:extLst>
        </c:ser>
        <c:dLbls>
          <c:showLegendKey val="0"/>
          <c:showVal val="0"/>
          <c:showCatName val="0"/>
          <c:showSerName val="0"/>
          <c:showPercent val="0"/>
          <c:showBubbleSize val="0"/>
        </c:dLbls>
        <c:marker val="1"/>
        <c:smooth val="0"/>
        <c:axId val="130140032"/>
        <c:axId val="130150400"/>
      </c:lineChart>
      <c:catAx>
        <c:axId val="130140032"/>
        <c:scaling>
          <c:orientation val="minMax"/>
        </c:scaling>
        <c:delete val="0"/>
        <c:axPos val="b"/>
        <c:title>
          <c:tx>
            <c:rich>
              <a:bodyPr/>
              <a:lstStyle/>
              <a:p>
                <a:pPr>
                  <a:defRPr sz="1400"/>
                </a:pPr>
                <a:r>
                  <a:rPr lang="ja-JP" altLang="en-US" sz="1400"/>
                  <a:t>月</a:t>
                </a:r>
              </a:p>
            </c:rich>
          </c:tx>
          <c:overlay val="0"/>
        </c:title>
        <c:numFmt formatCode="General" sourceLinked="1"/>
        <c:majorTickMark val="none"/>
        <c:minorTickMark val="none"/>
        <c:tickLblPos val="nextTo"/>
        <c:crossAx val="130150400"/>
        <c:crosses val="autoZero"/>
        <c:auto val="1"/>
        <c:lblAlgn val="ctr"/>
        <c:lblOffset val="100"/>
        <c:noMultiLvlLbl val="0"/>
      </c:catAx>
      <c:valAx>
        <c:axId val="130150400"/>
        <c:scaling>
          <c:orientation val="minMax"/>
        </c:scaling>
        <c:delete val="0"/>
        <c:axPos val="l"/>
        <c:majorGridlines/>
        <c:title>
          <c:tx>
            <c:rich>
              <a:bodyPr rot="0" vert="horz"/>
              <a:lstStyle/>
              <a:p>
                <a:pPr>
                  <a:defRPr sz="1400"/>
                </a:pPr>
                <a:r>
                  <a:rPr lang="ja-JP" altLang="en-US" sz="1400"/>
                  <a:t>円</a:t>
                </a:r>
              </a:p>
            </c:rich>
          </c:tx>
          <c:layout>
            <c:manualLayout>
              <c:xMode val="edge"/>
              <c:yMode val="edge"/>
              <c:x val="1.7422081499071877E-2"/>
              <c:y val="4.4370183170074559E-2"/>
            </c:manualLayout>
          </c:layout>
          <c:overlay val="0"/>
        </c:title>
        <c:numFmt formatCode="General" sourceLinked="1"/>
        <c:majorTickMark val="none"/>
        <c:minorTickMark val="none"/>
        <c:tickLblPos val="nextTo"/>
        <c:crossAx val="130140032"/>
        <c:crosses val="autoZero"/>
        <c:crossBetween val="between"/>
      </c:valAx>
      <c:spPr>
        <a:ln>
          <a:solidFill>
            <a:schemeClr val="bg1">
              <a:lumMod val="65000"/>
            </a:schemeClr>
          </a:solidFill>
        </a:ln>
      </c:spPr>
    </c:plotArea>
    <c:legend>
      <c:legendPos val="r"/>
      <c:layout>
        <c:manualLayout>
          <c:xMode val="edge"/>
          <c:yMode val="edge"/>
          <c:x val="0.81150096978618413"/>
          <c:y val="1.4232823019138523E-2"/>
          <c:w val="0.14072740907386572"/>
          <c:h val="0.14513419244345119"/>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wmf"/></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201</xdr:row>
      <xdr:rowOff>0</xdr:rowOff>
    </xdr:from>
    <xdr:to>
      <xdr:col>15</xdr:col>
      <xdr:colOff>130265</xdr:colOff>
      <xdr:row>202</xdr:row>
      <xdr:rowOff>124765</xdr:rowOff>
    </xdr:to>
    <xdr:pic>
      <xdr:nvPicPr>
        <xdr:cNvPr id="61" name="図 60"/>
        <xdr:cNvPicPr>
          <a:picLocks noChangeAspect="1"/>
        </xdr:cNvPicPr>
      </xdr:nvPicPr>
      <xdr:blipFill rotWithShape="1">
        <a:blip xmlns:r="http://schemas.openxmlformats.org/officeDocument/2006/relationships" r:embed="rId1"/>
        <a:srcRect l="7160" t="92186" r="61349" b="3646"/>
        <a:stretch/>
      </xdr:blipFill>
      <xdr:spPr>
        <a:xfrm>
          <a:off x="152400" y="35452050"/>
          <a:ext cx="4121240" cy="296215"/>
        </a:xfrm>
        <a:prstGeom prst="rect">
          <a:avLst/>
        </a:prstGeom>
      </xdr:spPr>
    </xdr:pic>
    <xdr:clientData/>
  </xdr:twoCellAnchor>
  <xdr:twoCellAnchor editAs="oneCell">
    <xdr:from>
      <xdr:col>0</xdr:col>
      <xdr:colOff>0</xdr:colOff>
      <xdr:row>205</xdr:row>
      <xdr:rowOff>9525</xdr:rowOff>
    </xdr:from>
    <xdr:to>
      <xdr:col>19</xdr:col>
      <xdr:colOff>142875</xdr:colOff>
      <xdr:row>220</xdr:row>
      <xdr:rowOff>76200</xdr:rowOff>
    </xdr:to>
    <xdr:pic>
      <xdr:nvPicPr>
        <xdr:cNvPr id="689791" name="図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318825"/>
          <a:ext cx="539115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38100</xdr:rowOff>
    </xdr:from>
    <xdr:to>
      <xdr:col>11</xdr:col>
      <xdr:colOff>19050</xdr:colOff>
      <xdr:row>65</xdr:row>
      <xdr:rowOff>95250</xdr:rowOff>
    </xdr:to>
    <xdr:pic>
      <xdr:nvPicPr>
        <xdr:cNvPr id="689792" name="図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410575"/>
          <a:ext cx="3057525" cy="365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29</xdr:row>
      <xdr:rowOff>28575</xdr:rowOff>
    </xdr:from>
    <xdr:to>
      <xdr:col>4</xdr:col>
      <xdr:colOff>161925</xdr:colOff>
      <xdr:row>33</xdr:row>
      <xdr:rowOff>133350</xdr:rowOff>
    </xdr:to>
    <xdr:pic>
      <xdr:nvPicPr>
        <xdr:cNvPr id="689793" name="Picture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7656" t="24625" r="71953" b="63499"/>
        <a:stretch>
          <a:fillRect/>
        </a:stretch>
      </xdr:blipFill>
      <xdr:spPr bwMode="auto">
        <a:xfrm>
          <a:off x="161925" y="5695950"/>
          <a:ext cx="11049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104775</xdr:colOff>
      <xdr:row>44</xdr:row>
      <xdr:rowOff>19050</xdr:rowOff>
    </xdr:from>
    <xdr:to>
      <xdr:col>28</xdr:col>
      <xdr:colOff>152400</xdr:colOff>
      <xdr:row>63</xdr:row>
      <xdr:rowOff>104775</xdr:rowOff>
    </xdr:to>
    <xdr:pic>
      <xdr:nvPicPr>
        <xdr:cNvPr id="689794" name="Pictur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1328" t="29750" r="23360" b="26375"/>
        <a:stretch>
          <a:fillRect/>
        </a:stretch>
      </xdr:blipFill>
      <xdr:spPr bwMode="auto">
        <a:xfrm>
          <a:off x="4800600" y="8391525"/>
          <a:ext cx="308610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161926</xdr:colOff>
      <xdr:row>48</xdr:row>
      <xdr:rowOff>66678</xdr:rowOff>
    </xdr:from>
    <xdr:to>
      <xdr:col>24</xdr:col>
      <xdr:colOff>95251</xdr:colOff>
      <xdr:row>56</xdr:row>
      <xdr:rowOff>1</xdr:rowOff>
    </xdr:to>
    <xdr:cxnSp macro="">
      <xdr:nvCxnSpPr>
        <xdr:cNvPr id="17" name="カギ線コネクタ 16"/>
        <xdr:cNvCxnSpPr/>
      </xdr:nvCxnSpPr>
      <xdr:spPr>
        <a:xfrm rot="10800000">
          <a:off x="2924176" y="4019553"/>
          <a:ext cx="3800475" cy="1304923"/>
        </a:xfrm>
        <a:prstGeom prst="bentConnector3">
          <a:avLst>
            <a:gd name="adj1" fmla="val 52005"/>
          </a:avLst>
        </a:prstGeom>
        <a:ln w="57150">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171451</xdr:colOff>
      <xdr:row>46</xdr:row>
      <xdr:rowOff>66675</xdr:rowOff>
    </xdr:from>
    <xdr:to>
      <xdr:col>21</xdr:col>
      <xdr:colOff>76201</xdr:colOff>
      <xdr:row>51</xdr:row>
      <xdr:rowOff>9525</xdr:rowOff>
    </xdr:to>
    <xdr:cxnSp macro="">
      <xdr:nvCxnSpPr>
        <xdr:cNvPr id="20" name="カギ線コネクタ 19"/>
        <xdr:cNvCxnSpPr/>
      </xdr:nvCxnSpPr>
      <xdr:spPr>
        <a:xfrm rot="10800000">
          <a:off x="2933701" y="3676650"/>
          <a:ext cx="2943225" cy="800100"/>
        </a:xfrm>
        <a:prstGeom prst="bentConnector3">
          <a:avLst>
            <a:gd name="adj1" fmla="val 33172"/>
          </a:avLst>
        </a:prstGeom>
        <a:ln w="57150">
          <a:solidFill>
            <a:schemeClr val="accent6">
              <a:lumMod val="7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238124</xdr:colOff>
      <xdr:row>41</xdr:row>
      <xdr:rowOff>95250</xdr:rowOff>
    </xdr:from>
    <xdr:to>
      <xdr:col>16</xdr:col>
      <xdr:colOff>180974</xdr:colOff>
      <xdr:row>45</xdr:row>
      <xdr:rowOff>28575</xdr:rowOff>
    </xdr:to>
    <xdr:sp macro="" textlink="">
      <xdr:nvSpPr>
        <xdr:cNvPr id="15" name="角丸四角形吹き出し 14"/>
        <xdr:cNvSpPr/>
      </xdr:nvSpPr>
      <xdr:spPr>
        <a:xfrm>
          <a:off x="3276599" y="6410325"/>
          <a:ext cx="1323975" cy="685800"/>
        </a:xfrm>
        <a:prstGeom prst="wedgeRoundRectCallout">
          <a:avLst>
            <a:gd name="adj1" fmla="val -20833"/>
            <a:gd name="adj2" fmla="val 81341"/>
            <a:gd name="adj3" fmla="val 16667"/>
          </a:avLst>
        </a:prstGeom>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t>今月の電気使用量を入力します。</a:t>
          </a:r>
        </a:p>
      </xdr:txBody>
    </xdr:sp>
    <xdr:clientData/>
  </xdr:twoCellAnchor>
  <xdr:twoCellAnchor>
    <xdr:from>
      <xdr:col>11</xdr:col>
      <xdr:colOff>161925</xdr:colOff>
      <xdr:row>49</xdr:row>
      <xdr:rowOff>161925</xdr:rowOff>
    </xdr:from>
    <xdr:to>
      <xdr:col>16</xdr:col>
      <xdr:colOff>171450</xdr:colOff>
      <xdr:row>53</xdr:row>
      <xdr:rowOff>28575</xdr:rowOff>
    </xdr:to>
    <xdr:sp macro="" textlink="">
      <xdr:nvSpPr>
        <xdr:cNvPr id="22" name="角丸四角形吹き出し 21"/>
        <xdr:cNvSpPr/>
      </xdr:nvSpPr>
      <xdr:spPr>
        <a:xfrm>
          <a:off x="3200400" y="4286250"/>
          <a:ext cx="1390650" cy="552450"/>
        </a:xfrm>
        <a:prstGeom prst="wedgeRoundRectCallout">
          <a:avLst>
            <a:gd name="adj1" fmla="val 3140"/>
            <a:gd name="adj2" fmla="val -92673"/>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t>昨年の電気使用量を入力します。</a:t>
          </a:r>
        </a:p>
      </xdr:txBody>
    </xdr:sp>
    <xdr:clientData/>
  </xdr:twoCellAnchor>
  <xdr:twoCellAnchor>
    <xdr:from>
      <xdr:col>11</xdr:col>
      <xdr:colOff>38100</xdr:colOff>
      <xdr:row>55</xdr:row>
      <xdr:rowOff>28575</xdr:rowOff>
    </xdr:from>
    <xdr:to>
      <xdr:col>11</xdr:col>
      <xdr:colOff>190500</xdr:colOff>
      <xdr:row>60</xdr:row>
      <xdr:rowOff>66675</xdr:rowOff>
    </xdr:to>
    <xdr:sp macro="" textlink="">
      <xdr:nvSpPr>
        <xdr:cNvPr id="23" name="右中かっこ 22"/>
        <xdr:cNvSpPr/>
      </xdr:nvSpPr>
      <xdr:spPr>
        <a:xfrm>
          <a:off x="3076575" y="5181600"/>
          <a:ext cx="152400" cy="89535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200024</xdr:colOff>
      <xdr:row>56</xdr:row>
      <xdr:rowOff>57150</xdr:rowOff>
    </xdr:from>
    <xdr:to>
      <xdr:col>16</xdr:col>
      <xdr:colOff>238124</xdr:colOff>
      <xdr:row>59</xdr:row>
      <xdr:rowOff>38100</xdr:rowOff>
    </xdr:to>
    <xdr:sp macro="" textlink="">
      <xdr:nvSpPr>
        <xdr:cNvPr id="24" name="正方形/長方形 23"/>
        <xdr:cNvSpPr/>
      </xdr:nvSpPr>
      <xdr:spPr>
        <a:xfrm>
          <a:off x="3238499" y="5381625"/>
          <a:ext cx="1419225" cy="4953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自動計算されます。</a:t>
          </a:r>
        </a:p>
      </xdr:txBody>
    </xdr:sp>
    <xdr:clientData/>
  </xdr:twoCellAnchor>
  <xdr:twoCellAnchor>
    <xdr:from>
      <xdr:col>11</xdr:col>
      <xdr:colOff>38100</xdr:colOff>
      <xdr:row>61</xdr:row>
      <xdr:rowOff>28575</xdr:rowOff>
    </xdr:from>
    <xdr:to>
      <xdr:col>11</xdr:col>
      <xdr:colOff>190500</xdr:colOff>
      <xdr:row>64</xdr:row>
      <xdr:rowOff>161925</xdr:rowOff>
    </xdr:to>
    <xdr:sp macro="" textlink="">
      <xdr:nvSpPr>
        <xdr:cNvPr id="36" name="右中かっこ 35"/>
        <xdr:cNvSpPr/>
      </xdr:nvSpPr>
      <xdr:spPr>
        <a:xfrm>
          <a:off x="3076575" y="6210300"/>
          <a:ext cx="152400" cy="647700"/>
        </a:xfrm>
        <a:prstGeom prst="rightBrace">
          <a:avLst/>
        </a:prstGeom>
        <a:ln w="38100">
          <a:solidFill>
            <a:srgbClr val="FF66FF"/>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180975</xdr:colOff>
      <xdr:row>61</xdr:row>
      <xdr:rowOff>95250</xdr:rowOff>
    </xdr:from>
    <xdr:to>
      <xdr:col>16</xdr:col>
      <xdr:colOff>228600</xdr:colOff>
      <xdr:row>64</xdr:row>
      <xdr:rowOff>76200</xdr:rowOff>
    </xdr:to>
    <xdr:sp macro="" textlink="">
      <xdr:nvSpPr>
        <xdr:cNvPr id="37" name="正方形/長方形 36"/>
        <xdr:cNvSpPr/>
      </xdr:nvSpPr>
      <xdr:spPr>
        <a:xfrm>
          <a:off x="3219450" y="6276975"/>
          <a:ext cx="1428750" cy="495300"/>
        </a:xfrm>
        <a:prstGeom prst="rect">
          <a:avLst/>
        </a:prstGeom>
        <a:ln>
          <a:solidFill>
            <a:srgbClr val="FF66FF"/>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電気料金を入力することができます。</a:t>
          </a:r>
        </a:p>
      </xdr:txBody>
    </xdr:sp>
    <xdr:clientData/>
  </xdr:twoCellAnchor>
  <xdr:twoCellAnchor editAs="oneCell">
    <xdr:from>
      <xdr:col>21</xdr:col>
      <xdr:colOff>38100</xdr:colOff>
      <xdr:row>78</xdr:row>
      <xdr:rowOff>66675</xdr:rowOff>
    </xdr:from>
    <xdr:to>
      <xdr:col>31</xdr:col>
      <xdr:colOff>142875</xdr:colOff>
      <xdr:row>98</xdr:row>
      <xdr:rowOff>19050</xdr:rowOff>
    </xdr:to>
    <xdr:pic>
      <xdr:nvPicPr>
        <xdr:cNvPr id="689803" name="Picture 1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53203" t="28999" r="23280" b="26625"/>
        <a:stretch>
          <a:fillRect/>
        </a:stretch>
      </xdr:blipFill>
      <xdr:spPr bwMode="auto">
        <a:xfrm>
          <a:off x="5838825" y="14335125"/>
          <a:ext cx="2867025"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75</xdr:row>
      <xdr:rowOff>142875</xdr:rowOff>
    </xdr:from>
    <xdr:to>
      <xdr:col>11</xdr:col>
      <xdr:colOff>47625</xdr:colOff>
      <xdr:row>100</xdr:row>
      <xdr:rowOff>133350</xdr:rowOff>
    </xdr:to>
    <xdr:pic>
      <xdr:nvPicPr>
        <xdr:cNvPr id="689804" name="Picture 2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969" t="25751" r="72186" b="18124"/>
        <a:stretch>
          <a:fillRect/>
        </a:stretch>
      </xdr:blipFill>
      <xdr:spPr bwMode="auto">
        <a:xfrm>
          <a:off x="57150" y="13896975"/>
          <a:ext cx="3028950" cy="427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228600</xdr:colOff>
      <xdr:row>89</xdr:row>
      <xdr:rowOff>85725</xdr:rowOff>
    </xdr:from>
    <xdr:to>
      <xdr:col>11</xdr:col>
      <xdr:colOff>104775</xdr:colOff>
      <xdr:row>94</xdr:row>
      <xdr:rowOff>123825</xdr:rowOff>
    </xdr:to>
    <xdr:sp macro="" textlink="">
      <xdr:nvSpPr>
        <xdr:cNvPr id="40" name="右中かっこ 39"/>
        <xdr:cNvSpPr/>
      </xdr:nvSpPr>
      <xdr:spPr>
        <a:xfrm>
          <a:off x="2990850" y="16373475"/>
          <a:ext cx="152400" cy="89535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114299</xdr:colOff>
      <xdr:row>90</xdr:row>
      <xdr:rowOff>114300</xdr:rowOff>
    </xdr:from>
    <xdr:to>
      <xdr:col>16</xdr:col>
      <xdr:colOff>152399</xdr:colOff>
      <xdr:row>93</xdr:row>
      <xdr:rowOff>95250</xdr:rowOff>
    </xdr:to>
    <xdr:sp macro="" textlink="">
      <xdr:nvSpPr>
        <xdr:cNvPr id="41" name="正方形/長方形 40"/>
        <xdr:cNvSpPr/>
      </xdr:nvSpPr>
      <xdr:spPr>
        <a:xfrm>
          <a:off x="3152774" y="16573500"/>
          <a:ext cx="1419225" cy="4953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自動計算されます。</a:t>
          </a:r>
        </a:p>
      </xdr:txBody>
    </xdr:sp>
    <xdr:clientData/>
  </xdr:twoCellAnchor>
  <xdr:twoCellAnchor>
    <xdr:from>
      <xdr:col>10</xdr:col>
      <xdr:colOff>247650</xdr:colOff>
      <xdr:row>95</xdr:row>
      <xdr:rowOff>104775</xdr:rowOff>
    </xdr:from>
    <xdr:to>
      <xdr:col>11</xdr:col>
      <xdr:colOff>123825</xdr:colOff>
      <xdr:row>99</xdr:row>
      <xdr:rowOff>66675</xdr:rowOff>
    </xdr:to>
    <xdr:sp macro="" textlink="">
      <xdr:nvSpPr>
        <xdr:cNvPr id="42" name="右中かっこ 41"/>
        <xdr:cNvSpPr/>
      </xdr:nvSpPr>
      <xdr:spPr>
        <a:xfrm>
          <a:off x="3009900" y="17421225"/>
          <a:ext cx="152400" cy="647700"/>
        </a:xfrm>
        <a:prstGeom prst="rightBrace">
          <a:avLst/>
        </a:prstGeom>
        <a:ln w="38100">
          <a:solidFill>
            <a:srgbClr val="FF66FF"/>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96</xdr:row>
      <xdr:rowOff>0</xdr:rowOff>
    </xdr:from>
    <xdr:to>
      <xdr:col>16</xdr:col>
      <xdr:colOff>161925</xdr:colOff>
      <xdr:row>98</xdr:row>
      <xdr:rowOff>152400</xdr:rowOff>
    </xdr:to>
    <xdr:sp macro="" textlink="">
      <xdr:nvSpPr>
        <xdr:cNvPr id="43" name="正方形/長方形 42"/>
        <xdr:cNvSpPr/>
      </xdr:nvSpPr>
      <xdr:spPr>
        <a:xfrm>
          <a:off x="3152775" y="17487900"/>
          <a:ext cx="1428750" cy="495300"/>
        </a:xfrm>
        <a:prstGeom prst="rect">
          <a:avLst/>
        </a:prstGeom>
        <a:ln>
          <a:solidFill>
            <a:srgbClr val="FF66FF"/>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ガス料金を入力することができます。</a:t>
          </a:r>
        </a:p>
      </xdr:txBody>
    </xdr:sp>
    <xdr:clientData/>
  </xdr:twoCellAnchor>
  <xdr:twoCellAnchor>
    <xdr:from>
      <xdr:col>10</xdr:col>
      <xdr:colOff>104775</xdr:colOff>
      <xdr:row>81</xdr:row>
      <xdr:rowOff>85725</xdr:rowOff>
    </xdr:from>
    <xdr:to>
      <xdr:col>22</xdr:col>
      <xdr:colOff>161927</xdr:colOff>
      <xdr:row>93</xdr:row>
      <xdr:rowOff>47627</xdr:rowOff>
    </xdr:to>
    <xdr:cxnSp macro="">
      <xdr:nvCxnSpPr>
        <xdr:cNvPr id="44" name="カギ線コネクタ 43"/>
        <xdr:cNvCxnSpPr/>
      </xdr:nvCxnSpPr>
      <xdr:spPr>
        <a:xfrm rot="10800000">
          <a:off x="2867025" y="15001875"/>
          <a:ext cx="3371852" cy="2019302"/>
        </a:xfrm>
        <a:prstGeom prst="bentConnector3">
          <a:avLst>
            <a:gd name="adj1" fmla="val 43220"/>
          </a:avLst>
        </a:prstGeom>
        <a:ln w="57150">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47627</xdr:colOff>
      <xdr:row>79</xdr:row>
      <xdr:rowOff>28576</xdr:rowOff>
    </xdr:from>
    <xdr:to>
      <xdr:col>25</xdr:col>
      <xdr:colOff>19050</xdr:colOff>
      <xdr:row>94</xdr:row>
      <xdr:rowOff>57151</xdr:rowOff>
    </xdr:to>
    <xdr:cxnSp macro="">
      <xdr:nvCxnSpPr>
        <xdr:cNvPr id="45" name="カギ線コネクタ 44"/>
        <xdr:cNvCxnSpPr/>
      </xdr:nvCxnSpPr>
      <xdr:spPr>
        <a:xfrm rot="10800000">
          <a:off x="2809877" y="14601826"/>
          <a:ext cx="4114798" cy="2600325"/>
        </a:xfrm>
        <a:prstGeom prst="bentConnector3">
          <a:avLst>
            <a:gd name="adj1" fmla="val 43287"/>
          </a:avLst>
        </a:prstGeom>
        <a:ln w="57150">
          <a:solidFill>
            <a:schemeClr val="accent6">
              <a:lumMod val="7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95248</xdr:colOff>
      <xdr:row>75</xdr:row>
      <xdr:rowOff>0</xdr:rowOff>
    </xdr:from>
    <xdr:to>
      <xdr:col>22</xdr:col>
      <xdr:colOff>76200</xdr:colOff>
      <xdr:row>78</xdr:row>
      <xdr:rowOff>114300</xdr:rowOff>
    </xdr:to>
    <xdr:sp macro="" textlink="">
      <xdr:nvSpPr>
        <xdr:cNvPr id="46" name="角丸四角形吹き出し 45"/>
        <xdr:cNvSpPr/>
      </xdr:nvSpPr>
      <xdr:spPr>
        <a:xfrm>
          <a:off x="4791073" y="13887450"/>
          <a:ext cx="1362077" cy="628650"/>
        </a:xfrm>
        <a:prstGeom prst="wedgeRoundRectCallout">
          <a:avLst>
            <a:gd name="adj1" fmla="val -31257"/>
            <a:gd name="adj2" fmla="val 64674"/>
            <a:gd name="adj3" fmla="val 16667"/>
          </a:avLst>
        </a:prstGeom>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t>今月のガス使用量を入力します。</a:t>
          </a:r>
        </a:p>
      </xdr:txBody>
    </xdr:sp>
    <xdr:clientData/>
  </xdr:twoCellAnchor>
  <xdr:twoCellAnchor>
    <xdr:from>
      <xdr:col>11</xdr:col>
      <xdr:colOff>190499</xdr:colOff>
      <xdr:row>82</xdr:row>
      <xdr:rowOff>85725</xdr:rowOff>
    </xdr:from>
    <xdr:to>
      <xdr:col>16</xdr:col>
      <xdr:colOff>200024</xdr:colOff>
      <xdr:row>85</xdr:row>
      <xdr:rowOff>123825</xdr:rowOff>
    </xdr:to>
    <xdr:sp macro="" textlink="">
      <xdr:nvSpPr>
        <xdr:cNvPr id="47" name="角丸四角形吹き出し 46"/>
        <xdr:cNvSpPr/>
      </xdr:nvSpPr>
      <xdr:spPr>
        <a:xfrm>
          <a:off x="3228974" y="15173325"/>
          <a:ext cx="1390650" cy="552450"/>
        </a:xfrm>
        <a:prstGeom prst="wedgeRoundRectCallout">
          <a:avLst>
            <a:gd name="adj1" fmla="val 26428"/>
            <a:gd name="adj2" fmla="val -77156"/>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300"/>
            </a:lnSpc>
          </a:pPr>
          <a:r>
            <a:rPr kumimoji="1" lang="ja-JP" altLang="en-US" sz="1100"/>
            <a:t>昨年のガス使用量を入力します。</a:t>
          </a:r>
        </a:p>
      </xdr:txBody>
    </xdr:sp>
    <xdr:clientData/>
  </xdr:twoCellAnchor>
  <xdr:twoCellAnchor editAs="oneCell">
    <xdr:from>
      <xdr:col>0</xdr:col>
      <xdr:colOff>76200</xdr:colOff>
      <xdr:row>21</xdr:row>
      <xdr:rowOff>66675</xdr:rowOff>
    </xdr:from>
    <xdr:to>
      <xdr:col>23</xdr:col>
      <xdr:colOff>95250</xdr:colOff>
      <xdr:row>25</xdr:row>
      <xdr:rowOff>171450</xdr:rowOff>
    </xdr:to>
    <xdr:pic>
      <xdr:nvPicPr>
        <xdr:cNvPr id="689813" name="Picture 2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1172" t="22874" r="36562" b="66251"/>
        <a:stretch>
          <a:fillRect/>
        </a:stretch>
      </xdr:blipFill>
      <xdr:spPr bwMode="auto">
        <a:xfrm>
          <a:off x="76200" y="4229100"/>
          <a:ext cx="63722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180975</xdr:colOff>
      <xdr:row>200</xdr:row>
      <xdr:rowOff>123825</xdr:rowOff>
    </xdr:from>
    <xdr:to>
      <xdr:col>10</xdr:col>
      <xdr:colOff>114300</xdr:colOff>
      <xdr:row>202</xdr:row>
      <xdr:rowOff>95250</xdr:rowOff>
    </xdr:to>
    <xdr:sp macro="" textlink="">
      <xdr:nvSpPr>
        <xdr:cNvPr id="28" name="円/楕円 27"/>
        <xdr:cNvSpPr/>
      </xdr:nvSpPr>
      <xdr:spPr>
        <a:xfrm>
          <a:off x="2390775" y="35404425"/>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38100</xdr:colOff>
      <xdr:row>203</xdr:row>
      <xdr:rowOff>19050</xdr:rowOff>
    </xdr:from>
    <xdr:to>
      <xdr:col>13</xdr:col>
      <xdr:colOff>238125</xdr:colOff>
      <xdr:row>205</xdr:row>
      <xdr:rowOff>9525</xdr:rowOff>
    </xdr:to>
    <xdr:sp macro="" textlink="">
      <xdr:nvSpPr>
        <xdr:cNvPr id="29" name="角丸四角形吹き出し 28"/>
        <xdr:cNvSpPr/>
      </xdr:nvSpPr>
      <xdr:spPr>
        <a:xfrm>
          <a:off x="1971675" y="35814000"/>
          <a:ext cx="1857375" cy="333375"/>
        </a:xfrm>
        <a:prstGeom prst="wedgeRoundRectCallout">
          <a:avLst>
            <a:gd name="adj1" fmla="val 1731"/>
            <a:gd name="adj2" fmla="val -8497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このタブをクリックします。</a:t>
          </a:r>
        </a:p>
      </xdr:txBody>
    </xdr:sp>
    <xdr:clientData/>
  </xdr:twoCellAnchor>
  <xdr:twoCellAnchor editAs="oneCell">
    <xdr:from>
      <xdr:col>0</xdr:col>
      <xdr:colOff>19050</xdr:colOff>
      <xdr:row>118</xdr:row>
      <xdr:rowOff>133350</xdr:rowOff>
    </xdr:from>
    <xdr:to>
      <xdr:col>11</xdr:col>
      <xdr:colOff>19050</xdr:colOff>
      <xdr:row>140</xdr:row>
      <xdr:rowOff>76200</xdr:rowOff>
    </xdr:to>
    <xdr:pic>
      <xdr:nvPicPr>
        <xdr:cNvPr id="689817" name="Picture 72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2892" t="36749" r="72186" b="14500"/>
        <a:stretch>
          <a:fillRect/>
        </a:stretch>
      </xdr:blipFill>
      <xdr:spPr bwMode="auto">
        <a:xfrm>
          <a:off x="19050" y="21393150"/>
          <a:ext cx="30384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85725</xdr:colOff>
      <xdr:row>154</xdr:row>
      <xdr:rowOff>133350</xdr:rowOff>
    </xdr:from>
    <xdr:to>
      <xdr:col>11</xdr:col>
      <xdr:colOff>114300</xdr:colOff>
      <xdr:row>176</xdr:row>
      <xdr:rowOff>76200</xdr:rowOff>
    </xdr:to>
    <xdr:pic>
      <xdr:nvPicPr>
        <xdr:cNvPr id="689818" name="Picture 72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2812" t="25250" r="72031" b="25999"/>
        <a:stretch>
          <a:fillRect/>
        </a:stretch>
      </xdr:blipFill>
      <xdr:spPr bwMode="auto">
        <a:xfrm>
          <a:off x="85725" y="27632025"/>
          <a:ext cx="3067050"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47625</xdr:colOff>
      <xdr:row>187</xdr:row>
      <xdr:rowOff>28575</xdr:rowOff>
    </xdr:from>
    <xdr:to>
      <xdr:col>9</xdr:col>
      <xdr:colOff>85725</xdr:colOff>
      <xdr:row>200</xdr:row>
      <xdr:rowOff>57150</xdr:rowOff>
    </xdr:to>
    <xdr:pic>
      <xdr:nvPicPr>
        <xdr:cNvPr id="689819" name="Picture 72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7266" t="35001" r="72031" b="35374"/>
        <a:stretch>
          <a:fillRect/>
        </a:stretch>
      </xdr:blipFill>
      <xdr:spPr bwMode="auto">
        <a:xfrm>
          <a:off x="47625" y="33251775"/>
          <a:ext cx="2524125"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228600</xdr:colOff>
      <xdr:row>129</xdr:row>
      <xdr:rowOff>123825</xdr:rowOff>
    </xdr:from>
    <xdr:to>
      <xdr:col>11</xdr:col>
      <xdr:colOff>104775</xdr:colOff>
      <xdr:row>134</xdr:row>
      <xdr:rowOff>161925</xdr:rowOff>
    </xdr:to>
    <xdr:sp macro="" textlink="">
      <xdr:nvSpPr>
        <xdr:cNvPr id="35" name="右中かっこ 34"/>
        <xdr:cNvSpPr/>
      </xdr:nvSpPr>
      <xdr:spPr>
        <a:xfrm>
          <a:off x="2990850" y="23383875"/>
          <a:ext cx="152400" cy="89535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114299</xdr:colOff>
      <xdr:row>130</xdr:row>
      <xdr:rowOff>152400</xdr:rowOff>
    </xdr:from>
    <xdr:to>
      <xdr:col>16</xdr:col>
      <xdr:colOff>152399</xdr:colOff>
      <xdr:row>133</xdr:row>
      <xdr:rowOff>133350</xdr:rowOff>
    </xdr:to>
    <xdr:sp macro="" textlink="">
      <xdr:nvSpPr>
        <xdr:cNvPr id="38" name="正方形/長方形 37"/>
        <xdr:cNvSpPr/>
      </xdr:nvSpPr>
      <xdr:spPr>
        <a:xfrm>
          <a:off x="3152774" y="23583900"/>
          <a:ext cx="1419225" cy="4953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自動計算されます。</a:t>
          </a:r>
        </a:p>
      </xdr:txBody>
    </xdr:sp>
    <xdr:clientData/>
  </xdr:twoCellAnchor>
  <xdr:twoCellAnchor>
    <xdr:from>
      <xdr:col>10</xdr:col>
      <xdr:colOff>247650</xdr:colOff>
      <xdr:row>135</xdr:row>
      <xdr:rowOff>142875</xdr:rowOff>
    </xdr:from>
    <xdr:to>
      <xdr:col>11</xdr:col>
      <xdr:colOff>123825</xdr:colOff>
      <xdr:row>139</xdr:row>
      <xdr:rowOff>104775</xdr:rowOff>
    </xdr:to>
    <xdr:sp macro="" textlink="">
      <xdr:nvSpPr>
        <xdr:cNvPr id="39" name="右中かっこ 38"/>
        <xdr:cNvSpPr/>
      </xdr:nvSpPr>
      <xdr:spPr>
        <a:xfrm>
          <a:off x="3009900" y="24431625"/>
          <a:ext cx="152400" cy="647700"/>
        </a:xfrm>
        <a:prstGeom prst="rightBrace">
          <a:avLst/>
        </a:prstGeom>
        <a:ln w="38100">
          <a:solidFill>
            <a:srgbClr val="FF66FF"/>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136</xdr:row>
      <xdr:rowOff>38100</xdr:rowOff>
    </xdr:from>
    <xdr:to>
      <xdr:col>16</xdr:col>
      <xdr:colOff>161925</xdr:colOff>
      <xdr:row>139</xdr:row>
      <xdr:rowOff>19050</xdr:rowOff>
    </xdr:to>
    <xdr:sp macro="" textlink="">
      <xdr:nvSpPr>
        <xdr:cNvPr id="48" name="正方形/長方形 47"/>
        <xdr:cNvSpPr/>
      </xdr:nvSpPr>
      <xdr:spPr>
        <a:xfrm>
          <a:off x="3152775" y="24498300"/>
          <a:ext cx="1428750" cy="495300"/>
        </a:xfrm>
        <a:prstGeom prst="rect">
          <a:avLst/>
        </a:prstGeom>
        <a:ln>
          <a:solidFill>
            <a:srgbClr val="FF66FF"/>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灯油料金を入力することができます。</a:t>
          </a:r>
        </a:p>
      </xdr:txBody>
    </xdr:sp>
    <xdr:clientData/>
  </xdr:twoCellAnchor>
  <xdr:twoCellAnchor>
    <xdr:from>
      <xdr:col>11</xdr:col>
      <xdr:colOff>38100</xdr:colOff>
      <xdr:row>165</xdr:row>
      <xdr:rowOff>123825</xdr:rowOff>
    </xdr:from>
    <xdr:to>
      <xdr:col>11</xdr:col>
      <xdr:colOff>190500</xdr:colOff>
      <xdr:row>170</xdr:row>
      <xdr:rowOff>161925</xdr:rowOff>
    </xdr:to>
    <xdr:sp macro="" textlink="">
      <xdr:nvSpPr>
        <xdr:cNvPr id="49" name="右中かっこ 48"/>
        <xdr:cNvSpPr/>
      </xdr:nvSpPr>
      <xdr:spPr>
        <a:xfrm>
          <a:off x="3076575" y="29622750"/>
          <a:ext cx="152400" cy="895350"/>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200024</xdr:colOff>
      <xdr:row>166</xdr:row>
      <xdr:rowOff>152400</xdr:rowOff>
    </xdr:from>
    <xdr:to>
      <xdr:col>16</xdr:col>
      <xdr:colOff>238124</xdr:colOff>
      <xdr:row>169</xdr:row>
      <xdr:rowOff>133350</xdr:rowOff>
    </xdr:to>
    <xdr:sp macro="" textlink="">
      <xdr:nvSpPr>
        <xdr:cNvPr id="50" name="正方形/長方形 49"/>
        <xdr:cNvSpPr/>
      </xdr:nvSpPr>
      <xdr:spPr>
        <a:xfrm>
          <a:off x="3238499" y="29822775"/>
          <a:ext cx="1419225" cy="4953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自動計算されます。</a:t>
          </a:r>
        </a:p>
      </xdr:txBody>
    </xdr:sp>
    <xdr:clientData/>
  </xdr:twoCellAnchor>
  <xdr:twoCellAnchor>
    <xdr:from>
      <xdr:col>11</xdr:col>
      <xdr:colOff>57150</xdr:colOff>
      <xdr:row>171</xdr:row>
      <xdr:rowOff>142875</xdr:rowOff>
    </xdr:from>
    <xdr:to>
      <xdr:col>11</xdr:col>
      <xdr:colOff>209550</xdr:colOff>
      <xdr:row>175</xdr:row>
      <xdr:rowOff>104775</xdr:rowOff>
    </xdr:to>
    <xdr:sp macro="" textlink="">
      <xdr:nvSpPr>
        <xdr:cNvPr id="51" name="右中かっこ 50"/>
        <xdr:cNvSpPr/>
      </xdr:nvSpPr>
      <xdr:spPr>
        <a:xfrm>
          <a:off x="3095625" y="30670500"/>
          <a:ext cx="152400" cy="647700"/>
        </a:xfrm>
        <a:prstGeom prst="rightBrace">
          <a:avLst/>
        </a:prstGeom>
        <a:ln w="38100">
          <a:solidFill>
            <a:srgbClr val="FF66FF"/>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200025</xdr:colOff>
      <xdr:row>172</xdr:row>
      <xdr:rowOff>38100</xdr:rowOff>
    </xdr:from>
    <xdr:to>
      <xdr:col>16</xdr:col>
      <xdr:colOff>247650</xdr:colOff>
      <xdr:row>175</xdr:row>
      <xdr:rowOff>19050</xdr:rowOff>
    </xdr:to>
    <xdr:sp macro="" textlink="">
      <xdr:nvSpPr>
        <xdr:cNvPr id="53" name="正方形/長方形 52"/>
        <xdr:cNvSpPr/>
      </xdr:nvSpPr>
      <xdr:spPr>
        <a:xfrm>
          <a:off x="3238500" y="30737175"/>
          <a:ext cx="1428750" cy="495300"/>
        </a:xfrm>
        <a:prstGeom prst="rect">
          <a:avLst/>
        </a:prstGeom>
        <a:ln>
          <a:solidFill>
            <a:srgbClr val="FF66FF"/>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100"/>
            <a:t>ガソリン料金を入力することができます。</a:t>
          </a:r>
        </a:p>
      </xdr:txBody>
    </xdr:sp>
    <xdr:clientData/>
  </xdr:twoCellAnchor>
  <xdr:twoCellAnchor>
    <xdr:from>
      <xdr:col>13</xdr:col>
      <xdr:colOff>0</xdr:colOff>
      <xdr:row>118</xdr:row>
      <xdr:rowOff>133350</xdr:rowOff>
    </xdr:from>
    <xdr:to>
      <xdr:col>19</xdr:col>
      <xdr:colOff>38100</xdr:colOff>
      <xdr:row>122</xdr:row>
      <xdr:rowOff>76200</xdr:rowOff>
    </xdr:to>
    <xdr:sp macro="" textlink="">
      <xdr:nvSpPr>
        <xdr:cNvPr id="54" name="角丸四角形吹き出し 53"/>
        <xdr:cNvSpPr/>
      </xdr:nvSpPr>
      <xdr:spPr>
        <a:xfrm>
          <a:off x="3590925" y="21507450"/>
          <a:ext cx="1695450" cy="628650"/>
        </a:xfrm>
        <a:prstGeom prst="wedgeRoundRectCallout">
          <a:avLst>
            <a:gd name="adj1" fmla="val -88851"/>
            <a:gd name="adj2" fmla="val 16189"/>
            <a:gd name="adj3" fmla="val 16667"/>
          </a:avLst>
        </a:prstGeom>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今月の灯油の購入量を入力します。</a:t>
          </a:r>
        </a:p>
      </xdr:txBody>
    </xdr:sp>
    <xdr:clientData/>
  </xdr:twoCellAnchor>
  <xdr:twoCellAnchor>
    <xdr:from>
      <xdr:col>13</xdr:col>
      <xdr:colOff>76200</xdr:colOff>
      <xdr:row>154</xdr:row>
      <xdr:rowOff>85725</xdr:rowOff>
    </xdr:from>
    <xdr:to>
      <xdr:col>19</xdr:col>
      <xdr:colOff>180975</xdr:colOff>
      <xdr:row>158</xdr:row>
      <xdr:rowOff>28575</xdr:rowOff>
    </xdr:to>
    <xdr:sp macro="" textlink="">
      <xdr:nvSpPr>
        <xdr:cNvPr id="55" name="角丸四角形吹き出し 54"/>
        <xdr:cNvSpPr/>
      </xdr:nvSpPr>
      <xdr:spPr>
        <a:xfrm>
          <a:off x="3667125" y="27698700"/>
          <a:ext cx="1762125" cy="628650"/>
        </a:xfrm>
        <a:prstGeom prst="wedgeRoundRectCallout">
          <a:avLst>
            <a:gd name="adj1" fmla="val -95593"/>
            <a:gd name="adj2" fmla="val 17704"/>
            <a:gd name="adj3" fmla="val 16667"/>
          </a:avLst>
        </a:prstGeom>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今月のガソリンの購入量を入力します。</a:t>
          </a:r>
        </a:p>
      </xdr:txBody>
    </xdr:sp>
    <xdr:clientData/>
  </xdr:twoCellAnchor>
  <xdr:twoCellAnchor>
    <xdr:from>
      <xdr:col>13</xdr:col>
      <xdr:colOff>57150</xdr:colOff>
      <xdr:row>123</xdr:row>
      <xdr:rowOff>76200</xdr:rowOff>
    </xdr:from>
    <xdr:to>
      <xdr:col>19</xdr:col>
      <xdr:colOff>0</xdr:colOff>
      <xdr:row>126</xdr:row>
      <xdr:rowOff>114300</xdr:rowOff>
    </xdr:to>
    <xdr:sp macro="" textlink="">
      <xdr:nvSpPr>
        <xdr:cNvPr id="56" name="角丸四角形吹き出し 55"/>
        <xdr:cNvSpPr/>
      </xdr:nvSpPr>
      <xdr:spPr>
        <a:xfrm>
          <a:off x="3648075" y="22307550"/>
          <a:ext cx="1600200" cy="552450"/>
        </a:xfrm>
        <a:prstGeom prst="wedgeRoundRectCallout">
          <a:avLst>
            <a:gd name="adj1" fmla="val -100969"/>
            <a:gd name="adj2" fmla="val -66811"/>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昨年の灯油の購入量を入力します。</a:t>
          </a:r>
        </a:p>
      </xdr:txBody>
    </xdr:sp>
    <xdr:clientData/>
  </xdr:twoCellAnchor>
  <xdr:twoCellAnchor>
    <xdr:from>
      <xdr:col>13</xdr:col>
      <xdr:colOff>114300</xdr:colOff>
      <xdr:row>159</xdr:row>
      <xdr:rowOff>161925</xdr:rowOff>
    </xdr:from>
    <xdr:to>
      <xdr:col>19</xdr:col>
      <xdr:colOff>152400</xdr:colOff>
      <xdr:row>163</xdr:row>
      <xdr:rowOff>28575</xdr:rowOff>
    </xdr:to>
    <xdr:sp macro="" textlink="">
      <xdr:nvSpPr>
        <xdr:cNvPr id="57" name="角丸四角形吹き出し 56"/>
        <xdr:cNvSpPr/>
      </xdr:nvSpPr>
      <xdr:spPr>
        <a:xfrm>
          <a:off x="3705225" y="28632150"/>
          <a:ext cx="1695450" cy="552450"/>
        </a:xfrm>
        <a:prstGeom prst="wedgeRoundRectCallout">
          <a:avLst>
            <a:gd name="adj1" fmla="val -100969"/>
            <a:gd name="adj2" fmla="val -66811"/>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昨年のガソリンの購入量を入力します。</a:t>
          </a:r>
        </a:p>
      </xdr:txBody>
    </xdr:sp>
    <xdr:clientData/>
  </xdr:twoCellAnchor>
  <xdr:twoCellAnchor>
    <xdr:from>
      <xdr:col>15</xdr:col>
      <xdr:colOff>180977</xdr:colOff>
      <xdr:row>214</xdr:row>
      <xdr:rowOff>152400</xdr:rowOff>
    </xdr:from>
    <xdr:to>
      <xdr:col>20</xdr:col>
      <xdr:colOff>209550</xdr:colOff>
      <xdr:row>214</xdr:row>
      <xdr:rowOff>161925</xdr:rowOff>
    </xdr:to>
    <xdr:cxnSp macro="">
      <xdr:nvCxnSpPr>
        <xdr:cNvPr id="52" name="直線矢印コネクタ 51"/>
        <xdr:cNvCxnSpPr/>
      </xdr:nvCxnSpPr>
      <xdr:spPr>
        <a:xfrm flipH="1">
          <a:off x="4324352" y="38004750"/>
          <a:ext cx="1409698" cy="95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95250</xdr:colOff>
      <xdr:row>220</xdr:row>
      <xdr:rowOff>0</xdr:rowOff>
    </xdr:from>
    <xdr:to>
      <xdr:col>20</xdr:col>
      <xdr:colOff>9525</xdr:colOff>
      <xdr:row>239</xdr:row>
      <xdr:rowOff>142875</xdr:rowOff>
    </xdr:to>
    <xdr:pic>
      <xdr:nvPicPr>
        <xdr:cNvPr id="689835" name="図 5"/>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38881050"/>
          <a:ext cx="5438775"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xdr:colOff>
      <xdr:row>219</xdr:row>
      <xdr:rowOff>0</xdr:rowOff>
    </xdr:from>
    <xdr:to>
      <xdr:col>20</xdr:col>
      <xdr:colOff>228600</xdr:colOff>
      <xdr:row>219</xdr:row>
      <xdr:rowOff>9525</xdr:rowOff>
    </xdr:to>
    <xdr:cxnSp macro="">
      <xdr:nvCxnSpPr>
        <xdr:cNvPr id="58" name="直線矢印コネクタ 57"/>
        <xdr:cNvCxnSpPr/>
      </xdr:nvCxnSpPr>
      <xdr:spPr>
        <a:xfrm flipH="1">
          <a:off x="4972051" y="38709600"/>
          <a:ext cx="781049" cy="95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152400</xdr:colOff>
      <xdr:row>102</xdr:row>
      <xdr:rowOff>114300</xdr:rowOff>
    </xdr:from>
    <xdr:to>
      <xdr:col>10</xdr:col>
      <xdr:colOff>260127</xdr:colOff>
      <xdr:row>110</xdr:row>
      <xdr:rowOff>55083</xdr:rowOff>
    </xdr:to>
    <xdr:pic>
      <xdr:nvPicPr>
        <xdr:cNvPr id="59" name="図 58"/>
        <xdr:cNvPicPr>
          <a:picLocks noChangeAspect="1"/>
        </xdr:cNvPicPr>
      </xdr:nvPicPr>
      <xdr:blipFill rotWithShape="1">
        <a:blip xmlns:r="http://schemas.openxmlformats.org/officeDocument/2006/relationships" r:embed="rId13"/>
        <a:srcRect l="6372" t="55755" r="74537" b="27933"/>
        <a:stretch/>
      </xdr:blipFill>
      <xdr:spPr>
        <a:xfrm>
          <a:off x="152400" y="18545175"/>
          <a:ext cx="2869977" cy="1331433"/>
        </a:xfrm>
        <a:prstGeom prst="rect">
          <a:avLst/>
        </a:prstGeom>
      </xdr:spPr>
    </xdr:pic>
    <xdr:clientData/>
  </xdr:twoCellAnchor>
  <xdr:twoCellAnchor editAs="oneCell">
    <xdr:from>
      <xdr:col>0</xdr:col>
      <xdr:colOff>142875</xdr:colOff>
      <xdr:row>9</xdr:row>
      <xdr:rowOff>95250</xdr:rowOff>
    </xdr:from>
    <xdr:to>
      <xdr:col>15</xdr:col>
      <xdr:colOff>120740</xdr:colOff>
      <xdr:row>11</xdr:row>
      <xdr:rowOff>48565</xdr:rowOff>
    </xdr:to>
    <xdr:pic>
      <xdr:nvPicPr>
        <xdr:cNvPr id="60" name="図 59"/>
        <xdr:cNvPicPr>
          <a:picLocks noChangeAspect="1"/>
        </xdr:cNvPicPr>
      </xdr:nvPicPr>
      <xdr:blipFill rotWithShape="1">
        <a:blip xmlns:r="http://schemas.openxmlformats.org/officeDocument/2006/relationships" r:embed="rId1"/>
        <a:srcRect l="7160" t="92186" r="61349" b="3646"/>
        <a:stretch/>
      </xdr:blipFill>
      <xdr:spPr>
        <a:xfrm>
          <a:off x="142875" y="1924050"/>
          <a:ext cx="4121240" cy="296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5</xdr:row>
      <xdr:rowOff>0</xdr:rowOff>
    </xdr:from>
    <xdr:to>
      <xdr:col>13</xdr:col>
      <xdr:colOff>57150</xdr:colOff>
      <xdr:row>6</xdr:row>
      <xdr:rowOff>76200</xdr:rowOff>
    </xdr:to>
    <xdr:sp macro="" textlink="">
      <xdr:nvSpPr>
        <xdr:cNvPr id="4" name="円/楕円 3"/>
        <xdr:cNvSpPr/>
      </xdr:nvSpPr>
      <xdr:spPr bwMode="auto">
        <a:xfrm>
          <a:off x="1981200"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editAs="oneCell">
    <xdr:from>
      <xdr:col>1</xdr:col>
      <xdr:colOff>123825</xdr:colOff>
      <xdr:row>3</xdr:row>
      <xdr:rowOff>133350</xdr:rowOff>
    </xdr:from>
    <xdr:to>
      <xdr:col>4</xdr:col>
      <xdr:colOff>95250</xdr:colOff>
      <xdr:row>6</xdr:row>
      <xdr:rowOff>66675</xdr:rowOff>
    </xdr:to>
    <xdr:pic>
      <xdr:nvPicPr>
        <xdr:cNvPr id="651530" name="図 149" descr="j0419302.wm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200025" y="1038225"/>
          <a:ext cx="8191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123824</xdr:rowOff>
    </xdr:from>
    <xdr:to>
      <xdr:col>7</xdr:col>
      <xdr:colOff>0</xdr:colOff>
      <xdr:row>2</xdr:row>
      <xdr:rowOff>104774</xdr:rowOff>
    </xdr:to>
    <xdr:sp macro="" textlink="">
      <xdr:nvSpPr>
        <xdr:cNvPr id="6" name="角丸四角形吹き出し 5"/>
        <xdr:cNvSpPr/>
      </xdr:nvSpPr>
      <xdr:spPr>
        <a:xfrm>
          <a:off x="142875" y="123824"/>
          <a:ext cx="1609725" cy="714375"/>
        </a:xfrm>
        <a:prstGeom prst="wedgeRoundRectCallout">
          <a:avLst>
            <a:gd name="adj1" fmla="val -28852"/>
            <a:gd name="adj2" fmla="val 65764"/>
            <a:gd name="adj3" fmla="val 16667"/>
          </a:avLst>
        </a:prstGeom>
      </xdr:spPr>
      <xdr:style>
        <a:lnRef idx="1">
          <a:schemeClr val="accent3"/>
        </a:lnRef>
        <a:fillRef idx="2">
          <a:schemeClr val="accent3"/>
        </a:fillRef>
        <a:effectRef idx="1">
          <a:schemeClr val="accent3"/>
        </a:effectRef>
        <a:fontRef idx="minor">
          <a:schemeClr val="dk1"/>
        </a:fontRef>
      </xdr:style>
      <xdr:txBody>
        <a:bodyPr rtlCol="0" anchor="ctr"/>
        <a:lstStyle/>
        <a:p>
          <a:pPr algn="ctr"/>
          <a:r>
            <a:rPr kumimoji="1" lang="ja-JP" altLang="en-US" sz="1100"/>
            <a:t>水色のセルに、</a:t>
          </a:r>
          <a:endParaRPr kumimoji="1" lang="en-US" altLang="ja-JP" sz="1100"/>
        </a:p>
        <a:p>
          <a:pPr algn="ctr"/>
          <a:r>
            <a:rPr kumimoji="1" lang="ja-JP" altLang="en-US" sz="1100"/>
            <a:t>数字等を</a:t>
          </a:r>
          <a:endParaRPr kumimoji="1" lang="en-US" altLang="ja-JP" sz="1100"/>
        </a:p>
        <a:p>
          <a:pPr algn="ctr"/>
          <a:r>
            <a:rPr kumimoji="1" lang="ja-JP" altLang="en-US" sz="1100"/>
            <a:t>入力してください。</a:t>
          </a:r>
        </a:p>
      </xdr:txBody>
    </xdr:sp>
    <xdr:clientData/>
  </xdr:twoCellAnchor>
  <xdr:twoCellAnchor>
    <xdr:from>
      <xdr:col>17</xdr:col>
      <xdr:colOff>257175</xdr:colOff>
      <xdr:row>5</xdr:row>
      <xdr:rowOff>0</xdr:rowOff>
    </xdr:from>
    <xdr:to>
      <xdr:col>19</xdr:col>
      <xdr:colOff>57150</xdr:colOff>
      <xdr:row>6</xdr:row>
      <xdr:rowOff>76200</xdr:rowOff>
    </xdr:to>
    <xdr:sp macro="" textlink="">
      <xdr:nvSpPr>
        <xdr:cNvPr id="18" name="円/楕円 17"/>
        <xdr:cNvSpPr/>
      </xdr:nvSpPr>
      <xdr:spPr bwMode="auto">
        <a:xfrm>
          <a:off x="21240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23</xdr:col>
      <xdr:colOff>257175</xdr:colOff>
      <xdr:row>5</xdr:row>
      <xdr:rowOff>0</xdr:rowOff>
    </xdr:from>
    <xdr:to>
      <xdr:col>25</xdr:col>
      <xdr:colOff>57150</xdr:colOff>
      <xdr:row>6</xdr:row>
      <xdr:rowOff>76200</xdr:rowOff>
    </xdr:to>
    <xdr:sp macro="" textlink="">
      <xdr:nvSpPr>
        <xdr:cNvPr id="19" name="円/楕円 18"/>
        <xdr:cNvSpPr/>
      </xdr:nvSpPr>
      <xdr:spPr bwMode="auto">
        <a:xfrm>
          <a:off x="336232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29</xdr:col>
      <xdr:colOff>257175</xdr:colOff>
      <xdr:row>5</xdr:row>
      <xdr:rowOff>0</xdr:rowOff>
    </xdr:from>
    <xdr:to>
      <xdr:col>31</xdr:col>
      <xdr:colOff>57150</xdr:colOff>
      <xdr:row>6</xdr:row>
      <xdr:rowOff>76200</xdr:rowOff>
    </xdr:to>
    <xdr:sp macro="" textlink="">
      <xdr:nvSpPr>
        <xdr:cNvPr id="20" name="円/楕円 19"/>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35</xdr:col>
      <xdr:colOff>257175</xdr:colOff>
      <xdr:row>5</xdr:row>
      <xdr:rowOff>0</xdr:rowOff>
    </xdr:from>
    <xdr:to>
      <xdr:col>37</xdr:col>
      <xdr:colOff>57150</xdr:colOff>
      <xdr:row>6</xdr:row>
      <xdr:rowOff>76200</xdr:rowOff>
    </xdr:to>
    <xdr:sp macro="" textlink="">
      <xdr:nvSpPr>
        <xdr:cNvPr id="21" name="円/楕円 20"/>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41</xdr:col>
      <xdr:colOff>257175</xdr:colOff>
      <xdr:row>5</xdr:row>
      <xdr:rowOff>0</xdr:rowOff>
    </xdr:from>
    <xdr:to>
      <xdr:col>43</xdr:col>
      <xdr:colOff>57150</xdr:colOff>
      <xdr:row>6</xdr:row>
      <xdr:rowOff>76200</xdr:rowOff>
    </xdr:to>
    <xdr:sp macro="" textlink="">
      <xdr:nvSpPr>
        <xdr:cNvPr id="22" name="円/楕円 21"/>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47</xdr:col>
      <xdr:colOff>257175</xdr:colOff>
      <xdr:row>5</xdr:row>
      <xdr:rowOff>0</xdr:rowOff>
    </xdr:from>
    <xdr:to>
      <xdr:col>49</xdr:col>
      <xdr:colOff>57150</xdr:colOff>
      <xdr:row>6</xdr:row>
      <xdr:rowOff>76200</xdr:rowOff>
    </xdr:to>
    <xdr:sp macro="" textlink="">
      <xdr:nvSpPr>
        <xdr:cNvPr id="23" name="円/楕円 22"/>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53</xdr:col>
      <xdr:colOff>257175</xdr:colOff>
      <xdr:row>5</xdr:row>
      <xdr:rowOff>0</xdr:rowOff>
    </xdr:from>
    <xdr:to>
      <xdr:col>55</xdr:col>
      <xdr:colOff>57150</xdr:colOff>
      <xdr:row>6</xdr:row>
      <xdr:rowOff>76200</xdr:rowOff>
    </xdr:to>
    <xdr:sp macro="" textlink="">
      <xdr:nvSpPr>
        <xdr:cNvPr id="24" name="円/楕円 23"/>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59</xdr:col>
      <xdr:colOff>257175</xdr:colOff>
      <xdr:row>5</xdr:row>
      <xdr:rowOff>0</xdr:rowOff>
    </xdr:from>
    <xdr:to>
      <xdr:col>61</xdr:col>
      <xdr:colOff>57150</xdr:colOff>
      <xdr:row>6</xdr:row>
      <xdr:rowOff>76200</xdr:rowOff>
    </xdr:to>
    <xdr:sp macro="" textlink="">
      <xdr:nvSpPr>
        <xdr:cNvPr id="25" name="円/楕円 24"/>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65</xdr:col>
      <xdr:colOff>257175</xdr:colOff>
      <xdr:row>5</xdr:row>
      <xdr:rowOff>0</xdr:rowOff>
    </xdr:from>
    <xdr:to>
      <xdr:col>67</xdr:col>
      <xdr:colOff>57150</xdr:colOff>
      <xdr:row>6</xdr:row>
      <xdr:rowOff>76200</xdr:rowOff>
    </xdr:to>
    <xdr:sp macro="" textlink="">
      <xdr:nvSpPr>
        <xdr:cNvPr id="26" name="円/楕円 25"/>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71</xdr:col>
      <xdr:colOff>257175</xdr:colOff>
      <xdr:row>5</xdr:row>
      <xdr:rowOff>0</xdr:rowOff>
    </xdr:from>
    <xdr:to>
      <xdr:col>73</xdr:col>
      <xdr:colOff>57150</xdr:colOff>
      <xdr:row>6</xdr:row>
      <xdr:rowOff>76200</xdr:rowOff>
    </xdr:to>
    <xdr:sp macro="" textlink="">
      <xdr:nvSpPr>
        <xdr:cNvPr id="27" name="円/楕円 26"/>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xdr:from>
      <xdr:col>77</xdr:col>
      <xdr:colOff>257175</xdr:colOff>
      <xdr:row>5</xdr:row>
      <xdr:rowOff>0</xdr:rowOff>
    </xdr:from>
    <xdr:to>
      <xdr:col>79</xdr:col>
      <xdr:colOff>57150</xdr:colOff>
      <xdr:row>6</xdr:row>
      <xdr:rowOff>76200</xdr:rowOff>
    </xdr:to>
    <xdr:sp macro="" textlink="">
      <xdr:nvSpPr>
        <xdr:cNvPr id="28" name="円/楕円 27"/>
        <xdr:cNvSpPr/>
      </xdr:nvSpPr>
      <xdr:spPr bwMode="auto">
        <a:xfrm>
          <a:off x="4600575" y="1228725"/>
          <a:ext cx="352425" cy="323850"/>
        </a:xfrm>
        <a:prstGeom prst="ellipse">
          <a:avLst/>
        </a:prstGeom>
        <a:solidFill>
          <a:schemeClr val="accent6">
            <a:lumMod val="75000"/>
          </a:schemeClr>
        </a:solidFill>
      </xdr:spPr>
      <xdr:style>
        <a:lnRef idx="1">
          <a:schemeClr val="accent6"/>
        </a:lnRef>
        <a:fillRef idx="2">
          <a:schemeClr val="accent6"/>
        </a:fillRef>
        <a:effectRef idx="1">
          <a:schemeClr val="accent6"/>
        </a:effectRef>
        <a:fontRef idx="minor">
          <a:schemeClr val="dk1"/>
        </a:fontRef>
      </xdr:style>
      <xdr:txBody>
        <a:bodyPr rtlCol="0" anchor="ctr"/>
        <a:lstStyle/>
        <a:p>
          <a:pPr algn="ctr"/>
          <a:r>
            <a:rPr kumimoji="1" lang="ja-JP" altLang="en-US" sz="1100">
              <a:solidFill>
                <a:schemeClr val="bg1"/>
              </a:solidFill>
              <a:latin typeface="HGS明朝E" pitchFamily="18" charset="-128"/>
              <a:ea typeface="HGS明朝E" pitchFamily="18" charset="-128"/>
            </a:rPr>
            <a:t>月</a:t>
          </a:r>
        </a:p>
      </xdr:txBody>
    </xdr:sp>
    <xdr:clientData/>
  </xdr:twoCellAnchor>
  <xdr:twoCellAnchor editAs="oneCell">
    <xdr:from>
      <xdr:col>41</xdr:col>
      <xdr:colOff>66675</xdr:colOff>
      <xdr:row>0</xdr:row>
      <xdr:rowOff>47625</xdr:rowOff>
    </xdr:from>
    <xdr:to>
      <xdr:col>75</xdr:col>
      <xdr:colOff>152400</xdr:colOff>
      <xdr:row>2</xdr:row>
      <xdr:rowOff>85725</xdr:rowOff>
    </xdr:to>
    <xdr:pic>
      <xdr:nvPicPr>
        <xdr:cNvPr id="651543" name="Picture 1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797" t="48250" r="31094" b="41624"/>
        <a:stretch>
          <a:fillRect/>
        </a:stretch>
      </xdr:blipFill>
      <xdr:spPr bwMode="auto">
        <a:xfrm>
          <a:off x="8696325" y="47625"/>
          <a:ext cx="69627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209550</xdr:rowOff>
    </xdr:from>
    <xdr:to>
      <xdr:col>6</xdr:col>
      <xdr:colOff>457200</xdr:colOff>
      <xdr:row>40</xdr:row>
      <xdr:rowOff>142875</xdr:rowOff>
    </xdr:to>
    <xdr:graphicFrame macro="">
      <xdr:nvGraphicFramePr>
        <xdr:cNvPr id="49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523875</xdr:colOff>
      <xdr:row>24</xdr:row>
      <xdr:rowOff>219075</xdr:rowOff>
    </xdr:from>
    <xdr:to>
      <xdr:col>13</xdr:col>
      <xdr:colOff>295275</xdr:colOff>
      <xdr:row>40</xdr:row>
      <xdr:rowOff>152400</xdr:rowOff>
    </xdr:to>
    <xdr:graphicFrame macro="">
      <xdr:nvGraphicFramePr>
        <xdr:cNvPr id="49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xdr:row>
      <xdr:rowOff>0</xdr:rowOff>
    </xdr:from>
    <xdr:to>
      <xdr:col>7</xdr:col>
      <xdr:colOff>619125</xdr:colOff>
      <xdr:row>22</xdr:row>
      <xdr:rowOff>85725</xdr:rowOff>
    </xdr:to>
    <xdr:graphicFrame macro="">
      <xdr:nvGraphicFramePr>
        <xdr:cNvPr id="497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41</xdr:row>
      <xdr:rowOff>123825</xdr:rowOff>
    </xdr:from>
    <xdr:to>
      <xdr:col>6</xdr:col>
      <xdr:colOff>457200</xdr:colOff>
      <xdr:row>57</xdr:row>
      <xdr:rowOff>123825</xdr:rowOff>
    </xdr:to>
    <xdr:graphicFrame macro="">
      <xdr:nvGraphicFramePr>
        <xdr:cNvPr id="497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514350</xdr:colOff>
      <xdr:row>41</xdr:row>
      <xdr:rowOff>123825</xdr:rowOff>
    </xdr:from>
    <xdr:to>
      <xdr:col>13</xdr:col>
      <xdr:colOff>285750</xdr:colOff>
      <xdr:row>57</xdr:row>
      <xdr:rowOff>123825</xdr:rowOff>
    </xdr:to>
    <xdr:graphicFrame macro="">
      <xdr:nvGraphicFramePr>
        <xdr:cNvPr id="497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352425</xdr:colOff>
      <xdr:row>2</xdr:row>
      <xdr:rowOff>19050</xdr:rowOff>
    </xdr:from>
    <xdr:to>
      <xdr:col>13</xdr:col>
      <xdr:colOff>104775</xdr:colOff>
      <xdr:row>14</xdr:row>
      <xdr:rowOff>66675</xdr:rowOff>
    </xdr:to>
    <xdr:graphicFrame macro="">
      <xdr:nvGraphicFramePr>
        <xdr:cNvPr id="49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84</xdr:row>
      <xdr:rowOff>209550</xdr:rowOff>
    </xdr:from>
    <xdr:to>
      <xdr:col>6</xdr:col>
      <xdr:colOff>457200</xdr:colOff>
      <xdr:row>100</xdr:row>
      <xdr:rowOff>142875</xdr:rowOff>
    </xdr:to>
    <xdr:graphicFrame macro="">
      <xdr:nvGraphicFramePr>
        <xdr:cNvPr id="497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523875</xdr:colOff>
      <xdr:row>84</xdr:row>
      <xdr:rowOff>219075</xdr:rowOff>
    </xdr:from>
    <xdr:to>
      <xdr:col>13</xdr:col>
      <xdr:colOff>295275</xdr:colOff>
      <xdr:row>100</xdr:row>
      <xdr:rowOff>152400</xdr:rowOff>
    </xdr:to>
    <xdr:graphicFrame macro="">
      <xdr:nvGraphicFramePr>
        <xdr:cNvPr id="497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xdr:colOff>
      <xdr:row>62</xdr:row>
      <xdr:rowOff>0</xdr:rowOff>
    </xdr:from>
    <xdr:to>
      <xdr:col>7</xdr:col>
      <xdr:colOff>619125</xdr:colOff>
      <xdr:row>82</xdr:row>
      <xdr:rowOff>85725</xdr:rowOff>
    </xdr:to>
    <xdr:graphicFrame macro="">
      <xdr:nvGraphicFramePr>
        <xdr:cNvPr id="497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xdr:row>
      <xdr:rowOff>123825</xdr:rowOff>
    </xdr:from>
    <xdr:to>
      <xdr:col>6</xdr:col>
      <xdr:colOff>457200</xdr:colOff>
      <xdr:row>117</xdr:row>
      <xdr:rowOff>123825</xdr:rowOff>
    </xdr:to>
    <xdr:graphicFrame macro="">
      <xdr:nvGraphicFramePr>
        <xdr:cNvPr id="497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514350</xdr:colOff>
      <xdr:row>101</xdr:row>
      <xdr:rowOff>123825</xdr:rowOff>
    </xdr:from>
    <xdr:to>
      <xdr:col>13</xdr:col>
      <xdr:colOff>285750</xdr:colOff>
      <xdr:row>117</xdr:row>
      <xdr:rowOff>123825</xdr:rowOff>
    </xdr:to>
    <xdr:graphicFrame macro="">
      <xdr:nvGraphicFramePr>
        <xdr:cNvPr id="498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129540</xdr:colOff>
      <xdr:row>11</xdr:row>
      <xdr:rowOff>53340</xdr:rowOff>
    </xdr:from>
    <xdr:to>
      <xdr:col>2</xdr:col>
      <xdr:colOff>510540</xdr:colOff>
      <xdr:row>15</xdr:row>
      <xdr:rowOff>91440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 y="193929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G009_KANKYOSEISAKU/&#23554;&#29992;/&#12476;&#12525;&#12459;&#12540;&#12508;&#12531;&#12471;&#12486;&#12451;&#25512;&#36914;&#23460;&#65288;&#65374;R3_&#28201;&#26262;&#21270;&#23550;&#31574;&#20418;&#65289;/12%20&#29872;&#22659;&#23478;&#35336;&#31807;/&#12405;&#12394;&#12400;&#12375;&#12456;&#12467;&#12494;&#12540;&#12488;/R4(&#31532;5&#29256;)/&#9734;&#23436;&#25104;&#29256;/&#12456;&#12467;&#12494;&#12540;&#12488;&#21021;&#32026;&#32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ふなばしエコノート・初級編"/>
      <sheetName val="グラフ表示用データ（非表示）"/>
      <sheetName val="関東甲信データ（非表示）"/>
      <sheetName val="選択（非表示）"/>
      <sheetName val="作成者"/>
    </sheetNames>
    <sheetDataSet>
      <sheetData sheetId="0"/>
      <sheetData sheetId="1"/>
      <sheetData sheetId="2"/>
      <sheetData sheetId="3"/>
      <sheetData sheetId="4">
        <row r="2">
          <cell r="A2" t="str">
            <v>都市ガス</v>
          </cell>
        </row>
        <row r="3">
          <cell r="A3" t="str">
            <v>プロパンガス</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41"/>
  <sheetViews>
    <sheetView tabSelected="1" zoomScaleNormal="100" workbookViewId="0">
      <selection activeCell="D1" sqref="D1"/>
    </sheetView>
  </sheetViews>
  <sheetFormatPr defaultColWidth="3.625" defaultRowHeight="13.5"/>
  <cols>
    <col min="1" max="31" width="3.625" style="96"/>
    <col min="32" max="32" width="3.875" style="96" bestFit="1" customWidth="1"/>
    <col min="33" max="16384" width="3.625" style="96"/>
  </cols>
  <sheetData>
    <row r="1" spans="1:36" ht="30.75">
      <c r="A1" s="113" t="s">
        <v>24</v>
      </c>
    </row>
    <row r="3" spans="1:36" ht="13.5" customHeight="1">
      <c r="A3" s="230" t="s">
        <v>36</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121"/>
      <c r="AI3" s="121"/>
      <c r="AJ3" s="121"/>
    </row>
    <row r="4" spans="1:36" ht="13.5" customHeight="1">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121"/>
      <c r="AI4" s="121"/>
      <c r="AJ4" s="121"/>
    </row>
    <row r="5" spans="1:36" ht="13.5" customHeight="1">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121"/>
      <c r="AI5" s="121"/>
      <c r="AJ5" s="121"/>
    </row>
    <row r="6" spans="1:36" ht="13.5" customHeight="1">
      <c r="A6" s="230"/>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121"/>
      <c r="AI6" s="121"/>
      <c r="AJ6" s="121"/>
    </row>
    <row r="7" spans="1:36" ht="13.5" customHeight="1">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121"/>
      <c r="AI7" s="121"/>
      <c r="AJ7" s="121"/>
    </row>
    <row r="8" spans="1:36" ht="13.5" customHeight="1">
      <c r="A8" s="230"/>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121"/>
      <c r="AI8" s="121"/>
      <c r="AJ8" s="121"/>
    </row>
    <row r="9" spans="1:36" ht="18.75">
      <c r="A9" s="115" t="s">
        <v>28</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row>
    <row r="10" spans="1:36" ht="13.5" customHeight="1">
      <c r="A10" s="114"/>
      <c r="B10" s="114"/>
      <c r="C10" s="114"/>
      <c r="D10" s="114"/>
      <c r="E10" s="114"/>
      <c r="F10" s="114"/>
      <c r="G10" s="114"/>
      <c r="H10" s="114"/>
      <c r="I10" s="114"/>
      <c r="J10" s="114"/>
      <c r="K10" s="114"/>
      <c r="L10" s="114"/>
      <c r="M10" s="114"/>
      <c r="N10" s="114"/>
      <c r="O10" s="114"/>
      <c r="P10" s="114"/>
      <c r="Q10" s="116"/>
      <c r="R10" s="114"/>
      <c r="S10" s="114"/>
      <c r="T10" s="114"/>
      <c r="U10" s="114"/>
      <c r="V10" s="114"/>
      <c r="W10" s="114"/>
      <c r="X10" s="114"/>
      <c r="Y10" s="114"/>
      <c r="Z10" s="114"/>
      <c r="AA10" s="114"/>
      <c r="AB10" s="114"/>
      <c r="AC10" s="114"/>
      <c r="AD10" s="114"/>
      <c r="AE10" s="114"/>
      <c r="AF10" s="114"/>
      <c r="AG10" s="114"/>
      <c r="AH10" s="114"/>
      <c r="AI10" s="114"/>
      <c r="AJ10" s="114"/>
    </row>
    <row r="11" spans="1:36" ht="13.5" customHeight="1">
      <c r="A11" s="114"/>
      <c r="B11" s="114"/>
      <c r="C11" s="114"/>
      <c r="D11" s="114"/>
      <c r="E11" s="114"/>
      <c r="F11" s="114"/>
      <c r="G11" s="114"/>
      <c r="H11" s="114"/>
      <c r="I11" s="114"/>
      <c r="J11" s="114"/>
      <c r="K11" s="114"/>
      <c r="L11" s="114"/>
      <c r="M11" s="114"/>
      <c r="N11" s="114"/>
      <c r="O11" s="114"/>
      <c r="P11" s="114"/>
      <c r="Q11" s="160" t="s">
        <v>46</v>
      </c>
      <c r="R11" s="114"/>
      <c r="S11" s="114"/>
      <c r="T11" s="114"/>
      <c r="V11" s="114"/>
      <c r="W11" s="114"/>
      <c r="X11" s="114"/>
      <c r="Y11" s="114"/>
      <c r="Z11" s="114"/>
      <c r="AA11" s="114"/>
      <c r="AB11" s="114"/>
      <c r="AC11" s="114"/>
      <c r="AD11" s="114"/>
      <c r="AE11" s="114"/>
      <c r="AF11" s="114"/>
      <c r="AG11" s="114"/>
      <c r="AH11" s="114"/>
      <c r="AI11" s="114"/>
      <c r="AJ11" s="114"/>
    </row>
    <row r="12" spans="1:36" ht="13.5" customHeight="1">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row>
    <row r="13" spans="1:36" ht="13.5" customHeight="1">
      <c r="A13" s="116"/>
      <c r="B13" s="117" t="s">
        <v>29</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4"/>
    </row>
    <row r="14" spans="1:36" ht="16.5">
      <c r="A14" s="116"/>
      <c r="B14" s="162" t="s">
        <v>55</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4"/>
    </row>
    <row r="15" spans="1:36" ht="13.5" customHeight="1">
      <c r="A15" s="116"/>
      <c r="B15" s="123" t="s">
        <v>37</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4"/>
    </row>
    <row r="16" spans="1:36" ht="13.5" customHeight="1">
      <c r="A16" s="116"/>
      <c r="B16" s="160" t="s">
        <v>115</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61"/>
    </row>
    <row r="17" spans="1:37" ht="13.5" customHeight="1">
      <c r="A17" s="116"/>
      <c r="B17" s="117" t="s">
        <v>30</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4"/>
    </row>
    <row r="18" spans="1:37" ht="13.5" customHeight="1">
      <c r="A18" s="116"/>
      <c r="B18" s="117"/>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4"/>
    </row>
    <row r="19" spans="1:37" ht="13.5" customHeight="1">
      <c r="A19" s="116"/>
      <c r="B19" s="231" t="s">
        <v>35</v>
      </c>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114"/>
    </row>
    <row r="20" spans="1:37" ht="13.5" customHeight="1">
      <c r="A20" s="116"/>
      <c r="B20" s="117"/>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4"/>
    </row>
    <row r="21" spans="1:37" ht="18.75">
      <c r="A21" s="115" t="s">
        <v>31</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row>
    <row r="22" spans="1:37" ht="14.25">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row>
    <row r="23" spans="1:37" ht="14.2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Z23" s="114"/>
      <c r="AA23" s="114"/>
      <c r="AB23" s="114"/>
      <c r="AC23" s="114"/>
      <c r="AD23" s="114"/>
      <c r="AE23" s="114"/>
      <c r="AF23" s="114"/>
      <c r="AG23" s="114"/>
      <c r="AH23" s="114"/>
      <c r="AI23" s="114"/>
      <c r="AJ23" s="114"/>
    </row>
    <row r="24" spans="1:37" ht="14.2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row>
    <row r="25" spans="1:37" ht="14.2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row>
    <row r="26" spans="1:37" ht="14.2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row>
    <row r="27" spans="1:37" ht="14.25" customHeight="1">
      <c r="A27" s="231" t="s">
        <v>26</v>
      </c>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122"/>
      <c r="AI27" s="122"/>
      <c r="AJ27" s="122"/>
      <c r="AK27" s="122"/>
    </row>
    <row r="28" spans="1:37" ht="14.25" customHeight="1">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122"/>
      <c r="AI28" s="122"/>
      <c r="AJ28" s="122"/>
      <c r="AK28" s="122"/>
    </row>
    <row r="29" spans="1:37" ht="18.75">
      <c r="A29" s="115" t="s">
        <v>32</v>
      </c>
    </row>
    <row r="31" spans="1:37">
      <c r="G31" s="233" t="s">
        <v>25</v>
      </c>
      <c r="H31" s="233"/>
      <c r="I31" s="233"/>
      <c r="J31" s="233"/>
      <c r="K31" s="233"/>
      <c r="L31" s="233"/>
      <c r="M31" s="233"/>
      <c r="N31" s="233"/>
      <c r="O31" s="233"/>
      <c r="P31" s="233"/>
      <c r="Q31" s="233"/>
      <c r="R31" s="233"/>
      <c r="S31" s="233"/>
      <c r="T31" s="233"/>
      <c r="U31" s="233"/>
      <c r="V31" s="233"/>
      <c r="W31" s="233"/>
      <c r="X31" s="233"/>
    </row>
    <row r="32" spans="1:37">
      <c r="G32" s="233"/>
      <c r="H32" s="233"/>
      <c r="I32" s="233"/>
      <c r="J32" s="233"/>
      <c r="K32" s="233"/>
      <c r="L32" s="233"/>
      <c r="M32" s="233"/>
      <c r="N32" s="233"/>
      <c r="O32" s="233"/>
      <c r="P32" s="233"/>
      <c r="Q32" s="233"/>
      <c r="R32" s="233"/>
      <c r="S32" s="233"/>
      <c r="T32" s="233"/>
      <c r="U32" s="233"/>
      <c r="V32" s="233"/>
      <c r="W32" s="233"/>
      <c r="X32" s="233"/>
    </row>
    <row r="33" spans="1:36">
      <c r="G33" s="233"/>
      <c r="H33" s="233"/>
      <c r="I33" s="233"/>
      <c r="J33" s="233"/>
      <c r="K33" s="233"/>
      <c r="L33" s="233"/>
      <c r="M33" s="233"/>
      <c r="N33" s="233"/>
      <c r="O33" s="233"/>
      <c r="P33" s="233"/>
      <c r="Q33" s="233"/>
      <c r="R33" s="233"/>
      <c r="S33" s="233"/>
      <c r="T33" s="233"/>
      <c r="U33" s="233"/>
      <c r="V33" s="233"/>
      <c r="W33" s="233"/>
      <c r="X33" s="233"/>
    </row>
    <row r="34" spans="1:36">
      <c r="G34" s="233"/>
      <c r="H34" s="233"/>
      <c r="I34" s="233"/>
      <c r="J34" s="233"/>
      <c r="K34" s="233"/>
      <c r="L34" s="233"/>
      <c r="M34" s="233"/>
      <c r="N34" s="233"/>
      <c r="O34" s="233"/>
      <c r="P34" s="233"/>
      <c r="Q34" s="233"/>
      <c r="R34" s="233"/>
      <c r="S34" s="233"/>
      <c r="T34" s="233"/>
      <c r="U34" s="233"/>
      <c r="V34" s="233"/>
      <c r="W34" s="233"/>
      <c r="X34" s="233"/>
    </row>
    <row r="36" spans="1:36" ht="18.75">
      <c r="A36" s="115" t="s">
        <v>33</v>
      </c>
    </row>
    <row r="37" spans="1:36" ht="13.5" customHeight="1">
      <c r="A37" s="232" t="s">
        <v>56</v>
      </c>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row>
    <row r="38" spans="1:36">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row>
    <row r="39" spans="1:36">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row>
    <row r="40" spans="1:36">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row>
    <row r="41" spans="1:36" ht="18.7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row>
    <row r="45" spans="1:36">
      <c r="AE45" s="233"/>
      <c r="AF45" s="236"/>
      <c r="AG45" s="236"/>
      <c r="AH45" s="236"/>
      <c r="AI45" s="236"/>
      <c r="AJ45" s="236"/>
    </row>
    <row r="46" spans="1:36">
      <c r="AE46" s="236"/>
      <c r="AF46" s="236"/>
      <c r="AG46" s="236"/>
      <c r="AH46" s="236"/>
      <c r="AI46" s="236"/>
      <c r="AJ46" s="236"/>
    </row>
    <row r="47" spans="1:36">
      <c r="AE47" s="236"/>
      <c r="AF47" s="236"/>
      <c r="AG47" s="236"/>
      <c r="AH47" s="236"/>
      <c r="AI47" s="236"/>
      <c r="AJ47" s="236"/>
    </row>
    <row r="48" spans="1:36">
      <c r="AE48" s="236"/>
      <c r="AF48" s="236"/>
      <c r="AG48" s="236"/>
      <c r="AH48" s="236"/>
      <c r="AI48" s="236"/>
      <c r="AJ48" s="236"/>
    </row>
    <row r="49" spans="31:36">
      <c r="AE49" s="236"/>
      <c r="AF49" s="236"/>
      <c r="AG49" s="236"/>
      <c r="AH49" s="236"/>
      <c r="AI49" s="236"/>
      <c r="AJ49" s="236"/>
    </row>
    <row r="50" spans="31:36">
      <c r="AE50" s="236"/>
      <c r="AF50" s="236"/>
      <c r="AG50" s="236"/>
      <c r="AH50" s="236"/>
      <c r="AI50" s="236"/>
      <c r="AJ50" s="236"/>
    </row>
    <row r="51" spans="31:36">
      <c r="AE51" s="236"/>
      <c r="AF51" s="236"/>
      <c r="AG51" s="236"/>
      <c r="AH51" s="236"/>
      <c r="AI51" s="236"/>
      <c r="AJ51" s="236"/>
    </row>
    <row r="52" spans="31:36">
      <c r="AE52" s="236"/>
      <c r="AF52" s="236"/>
      <c r="AG52" s="236"/>
      <c r="AH52" s="236"/>
      <c r="AI52" s="236"/>
      <c r="AJ52" s="236"/>
    </row>
    <row r="53" spans="31:36">
      <c r="AE53" s="236"/>
      <c r="AF53" s="236"/>
      <c r="AG53" s="236"/>
      <c r="AH53" s="236"/>
      <c r="AI53" s="236"/>
      <c r="AJ53" s="236"/>
    </row>
    <row r="54" spans="31:36">
      <c r="AE54" s="236"/>
      <c r="AF54" s="236"/>
      <c r="AG54" s="236"/>
      <c r="AH54" s="236"/>
      <c r="AI54" s="236"/>
      <c r="AJ54" s="236"/>
    </row>
    <row r="55" spans="31:36">
      <c r="AE55" s="236"/>
      <c r="AF55" s="236"/>
      <c r="AG55" s="236"/>
      <c r="AH55" s="236"/>
      <c r="AI55" s="236"/>
      <c r="AJ55" s="236"/>
    </row>
    <row r="56" spans="31:36">
      <c r="AE56" s="236"/>
      <c r="AF56" s="236"/>
      <c r="AG56" s="236"/>
      <c r="AH56" s="236"/>
      <c r="AI56" s="236"/>
      <c r="AJ56" s="236"/>
    </row>
    <row r="57" spans="31:36">
      <c r="AE57" s="236"/>
      <c r="AF57" s="236"/>
      <c r="AG57" s="236"/>
      <c r="AH57" s="236"/>
      <c r="AI57" s="236"/>
      <c r="AJ57" s="236"/>
    </row>
    <row r="58" spans="31:36">
      <c r="AE58" s="236"/>
      <c r="AF58" s="236"/>
      <c r="AG58" s="236"/>
      <c r="AH58" s="236"/>
      <c r="AI58" s="236"/>
      <c r="AJ58" s="236"/>
    </row>
    <row r="59" spans="31:36">
      <c r="AE59" s="236"/>
      <c r="AF59" s="236"/>
      <c r="AG59" s="236"/>
      <c r="AH59" s="236"/>
      <c r="AI59" s="236"/>
      <c r="AJ59" s="236"/>
    </row>
    <row r="60" spans="31:36">
      <c r="AE60" s="236"/>
      <c r="AF60" s="236"/>
      <c r="AG60" s="236"/>
      <c r="AH60" s="236"/>
      <c r="AI60" s="236"/>
      <c r="AJ60" s="236"/>
    </row>
    <row r="61" spans="31:36">
      <c r="AE61" s="236"/>
      <c r="AF61" s="236"/>
      <c r="AG61" s="236"/>
      <c r="AH61" s="236"/>
      <c r="AI61" s="236"/>
      <c r="AJ61" s="236"/>
    </row>
    <row r="62" spans="31:36">
      <c r="AE62" s="236"/>
      <c r="AF62" s="236"/>
      <c r="AG62" s="236"/>
      <c r="AH62" s="236"/>
      <c r="AI62" s="236"/>
      <c r="AJ62" s="236"/>
    </row>
    <row r="63" spans="31:36">
      <c r="AE63" s="236"/>
      <c r="AF63" s="236"/>
      <c r="AG63" s="236"/>
      <c r="AH63" s="236"/>
      <c r="AI63" s="236"/>
      <c r="AJ63" s="236"/>
    </row>
    <row r="73" spans="1:33" ht="18.75">
      <c r="A73" s="115" t="s">
        <v>34</v>
      </c>
    </row>
    <row r="74" spans="1:33" ht="13.5" customHeight="1">
      <c r="A74" s="233" t="s">
        <v>54</v>
      </c>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row>
    <row r="75" spans="1:33">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row>
    <row r="76" spans="1:33">
      <c r="A76" s="233"/>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row>
    <row r="79" spans="1:33" ht="13.5" customHeight="1"/>
    <row r="82" spans="31:36">
      <c r="AE82" s="119"/>
      <c r="AF82" s="119"/>
      <c r="AG82" s="119"/>
      <c r="AH82" s="119"/>
      <c r="AI82" s="119"/>
      <c r="AJ82" s="119"/>
    </row>
    <row r="83" spans="31:36">
      <c r="AE83" s="119"/>
      <c r="AF83" s="119"/>
      <c r="AG83" s="119"/>
      <c r="AH83" s="119"/>
      <c r="AI83" s="119"/>
      <c r="AJ83" s="119"/>
    </row>
    <row r="84" spans="31:36">
      <c r="AE84" s="119"/>
      <c r="AF84" s="119"/>
      <c r="AG84" s="119"/>
      <c r="AH84" s="119"/>
      <c r="AI84" s="119"/>
      <c r="AJ84" s="119"/>
    </row>
    <row r="85" spans="31:36">
      <c r="AE85" s="119"/>
      <c r="AF85" s="119"/>
      <c r="AG85" s="119"/>
      <c r="AH85" s="119"/>
      <c r="AI85" s="119"/>
      <c r="AJ85" s="119"/>
    </row>
    <row r="86" spans="31:36">
      <c r="AE86" s="119"/>
      <c r="AF86" s="119"/>
      <c r="AG86" s="119"/>
      <c r="AH86" s="119"/>
      <c r="AI86" s="119"/>
      <c r="AJ86" s="119"/>
    </row>
    <row r="87" spans="31:36">
      <c r="AE87" s="119"/>
      <c r="AF87" s="119"/>
      <c r="AG87" s="119"/>
      <c r="AH87" s="119"/>
      <c r="AI87" s="119"/>
      <c r="AJ87" s="119"/>
    </row>
    <row r="88" spans="31:36">
      <c r="AE88" s="119"/>
      <c r="AF88" s="119"/>
      <c r="AG88" s="119"/>
      <c r="AH88" s="119"/>
      <c r="AI88" s="119"/>
      <c r="AJ88" s="119"/>
    </row>
    <row r="89" spans="31:36">
      <c r="AE89" s="119"/>
      <c r="AF89" s="119"/>
      <c r="AG89" s="119"/>
      <c r="AH89" s="119"/>
      <c r="AI89" s="119"/>
      <c r="AJ89" s="119"/>
    </row>
    <row r="90" spans="31:36">
      <c r="AE90" s="119"/>
      <c r="AF90" s="119"/>
      <c r="AG90" s="119"/>
      <c r="AH90" s="119"/>
      <c r="AI90" s="119"/>
      <c r="AJ90" s="119"/>
    </row>
    <row r="91" spans="31:36">
      <c r="AE91" s="119"/>
      <c r="AF91" s="119"/>
      <c r="AG91" s="119"/>
      <c r="AH91" s="119"/>
      <c r="AI91" s="119"/>
      <c r="AJ91" s="119"/>
    </row>
    <row r="92" spans="31:36">
      <c r="AE92" s="119"/>
      <c r="AF92" s="119"/>
      <c r="AG92" s="119"/>
      <c r="AH92" s="119"/>
      <c r="AI92" s="119"/>
      <c r="AJ92" s="119"/>
    </row>
    <row r="93" spans="31:36">
      <c r="AE93" s="119"/>
      <c r="AF93" s="119"/>
      <c r="AG93" s="119"/>
      <c r="AH93" s="119"/>
      <c r="AI93" s="119"/>
      <c r="AJ93" s="119"/>
    </row>
    <row r="94" spans="31:36">
      <c r="AE94" s="119"/>
      <c r="AF94" s="119"/>
      <c r="AG94" s="119"/>
      <c r="AH94" s="119"/>
      <c r="AI94" s="119"/>
      <c r="AJ94" s="119"/>
    </row>
    <row r="95" spans="31:36">
      <c r="AE95" s="119"/>
      <c r="AF95" s="119"/>
      <c r="AG95" s="119"/>
      <c r="AH95" s="119"/>
      <c r="AI95" s="119"/>
      <c r="AJ95" s="119"/>
    </row>
    <row r="96" spans="31:36">
      <c r="AE96" s="119"/>
      <c r="AF96" s="119"/>
      <c r="AG96" s="119"/>
      <c r="AH96" s="119"/>
      <c r="AI96" s="119"/>
      <c r="AJ96" s="119"/>
    </row>
    <row r="97" spans="1:36">
      <c r="AE97" s="119"/>
      <c r="AF97" s="119"/>
      <c r="AG97" s="119"/>
      <c r="AH97" s="119"/>
      <c r="AI97" s="119"/>
      <c r="AJ97" s="119"/>
    </row>
    <row r="102" spans="1:36" ht="17.25">
      <c r="B102" s="118" t="s">
        <v>52</v>
      </c>
    </row>
    <row r="104" spans="1:36">
      <c r="L104" s="233" t="s">
        <v>53</v>
      </c>
      <c r="M104" s="233"/>
      <c r="N104" s="233"/>
      <c r="O104" s="233"/>
      <c r="P104" s="233"/>
      <c r="Q104" s="233"/>
      <c r="R104" s="233"/>
      <c r="S104" s="233"/>
      <c r="T104" s="233"/>
      <c r="U104" s="233"/>
      <c r="V104" s="233"/>
      <c r="W104" s="233"/>
      <c r="X104" s="233"/>
      <c r="Y104" s="233"/>
      <c r="Z104" s="233"/>
    </row>
    <row r="105" spans="1:36">
      <c r="L105" s="233"/>
      <c r="M105" s="233"/>
      <c r="N105" s="233"/>
      <c r="O105" s="233"/>
      <c r="P105" s="233"/>
      <c r="Q105" s="233"/>
      <c r="R105" s="233"/>
      <c r="S105" s="233"/>
      <c r="T105" s="233"/>
      <c r="U105" s="233"/>
      <c r="V105" s="233"/>
      <c r="W105" s="233"/>
      <c r="X105" s="233"/>
      <c r="Y105" s="233"/>
      <c r="Z105" s="233"/>
    </row>
    <row r="106" spans="1:36">
      <c r="L106" s="233"/>
      <c r="M106" s="233"/>
      <c r="N106" s="233"/>
      <c r="O106" s="233"/>
      <c r="P106" s="233"/>
      <c r="Q106" s="233"/>
      <c r="R106" s="233"/>
      <c r="S106" s="233"/>
      <c r="T106" s="233"/>
      <c r="U106" s="233"/>
      <c r="V106" s="233"/>
      <c r="W106" s="233"/>
      <c r="X106" s="233"/>
      <c r="Y106" s="233"/>
      <c r="Z106" s="233"/>
    </row>
    <row r="107" spans="1:36">
      <c r="L107" s="233"/>
      <c r="M107" s="233"/>
      <c r="N107" s="233"/>
      <c r="O107" s="233"/>
      <c r="P107" s="233"/>
      <c r="Q107" s="233"/>
      <c r="R107" s="233"/>
      <c r="S107" s="233"/>
      <c r="T107" s="233"/>
      <c r="U107" s="233"/>
      <c r="V107" s="233"/>
      <c r="W107" s="233"/>
      <c r="X107" s="233"/>
      <c r="Y107" s="233"/>
      <c r="Z107" s="233"/>
    </row>
    <row r="108" spans="1:36" ht="14.25" thickBot="1">
      <c r="L108" s="233"/>
      <c r="M108" s="233"/>
      <c r="N108" s="233"/>
      <c r="O108" s="233"/>
      <c r="P108" s="233"/>
      <c r="Q108" s="233"/>
      <c r="R108" s="233"/>
      <c r="S108" s="233"/>
      <c r="T108" s="233"/>
      <c r="U108" s="233"/>
      <c r="V108" s="233"/>
      <c r="W108" s="233"/>
      <c r="X108" s="233"/>
      <c r="Y108" s="233"/>
      <c r="Z108" s="233"/>
      <c r="AB108" s="184" t="s">
        <v>62</v>
      </c>
      <c r="AC108" s="184" t="s">
        <v>64</v>
      </c>
      <c r="AD108" s="184"/>
      <c r="AE108" s="184"/>
      <c r="AF108" s="184"/>
      <c r="AG108" s="184"/>
      <c r="AH108" s="184"/>
      <c r="AI108" s="184"/>
    </row>
    <row r="109" spans="1:36" ht="14.25" thickTop="1">
      <c r="L109" s="233"/>
      <c r="M109" s="233"/>
      <c r="N109" s="233"/>
      <c r="O109" s="233"/>
      <c r="P109" s="233"/>
      <c r="Q109" s="233"/>
      <c r="R109" s="233"/>
      <c r="S109" s="233"/>
      <c r="T109" s="233"/>
      <c r="U109" s="233"/>
      <c r="V109" s="233"/>
      <c r="W109" s="233"/>
      <c r="X109" s="233"/>
      <c r="Y109" s="233"/>
      <c r="Z109" s="233"/>
      <c r="AC109" s="96" t="s">
        <v>63</v>
      </c>
      <c r="AF109" s="96">
        <v>2.21</v>
      </c>
      <c r="AG109" s="96" t="s">
        <v>66</v>
      </c>
    </row>
    <row r="110" spans="1:36">
      <c r="AB110" s="173"/>
      <c r="AC110" s="173" t="s">
        <v>65</v>
      </c>
      <c r="AD110" s="173"/>
      <c r="AE110" s="173"/>
      <c r="AF110" s="185">
        <v>6.53</v>
      </c>
      <c r="AG110" s="173" t="s">
        <v>67</v>
      </c>
      <c r="AH110" s="173"/>
      <c r="AI110" s="173"/>
    </row>
    <row r="112" spans="1:36" ht="18.75">
      <c r="A112" s="115" t="s">
        <v>44</v>
      </c>
    </row>
    <row r="113" spans="1:33">
      <c r="A113" s="233" t="s">
        <v>51</v>
      </c>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row>
    <row r="114" spans="1:33">
      <c r="A114" s="233"/>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row>
    <row r="115" spans="1:33">
      <c r="A115" s="233"/>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row>
    <row r="116" spans="1:33">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row>
    <row r="117" spans="1:33">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row>
    <row r="118" spans="1:33">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row>
    <row r="149" spans="1:33" ht="18.75">
      <c r="A149" s="115" t="s">
        <v>45</v>
      </c>
    </row>
    <row r="150" spans="1:33">
      <c r="A150" s="233" t="s">
        <v>50</v>
      </c>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row>
    <row r="151" spans="1:33">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row>
    <row r="152" spans="1:33">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row>
    <row r="153" spans="1:33">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row>
    <row r="154" spans="1:33">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row>
    <row r="155" spans="1:33">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row>
    <row r="187" spans="1:29" ht="18.75">
      <c r="A187" s="115" t="s">
        <v>38</v>
      </c>
    </row>
    <row r="190" spans="1:29" ht="13.5" customHeight="1">
      <c r="K190" s="233" t="s">
        <v>49</v>
      </c>
      <c r="L190" s="233"/>
      <c r="M190" s="233"/>
      <c r="N190" s="233"/>
      <c r="O190" s="233"/>
      <c r="P190" s="233"/>
      <c r="Q190" s="233"/>
      <c r="R190" s="233"/>
      <c r="S190" s="233"/>
      <c r="T190" s="233"/>
      <c r="U190" s="233"/>
      <c r="V190" s="233"/>
      <c r="W190" s="233"/>
      <c r="X190" s="233"/>
      <c r="Y190" s="233"/>
      <c r="Z190" s="233"/>
      <c r="AA190" s="233"/>
      <c r="AB190" s="233"/>
      <c r="AC190" s="233"/>
    </row>
    <row r="191" spans="1:29">
      <c r="K191" s="233"/>
      <c r="L191" s="233"/>
      <c r="M191" s="233"/>
      <c r="N191" s="233"/>
      <c r="O191" s="233"/>
      <c r="P191" s="233"/>
      <c r="Q191" s="233"/>
      <c r="R191" s="233"/>
      <c r="S191" s="233"/>
      <c r="T191" s="233"/>
      <c r="U191" s="233"/>
      <c r="V191" s="233"/>
      <c r="W191" s="233"/>
      <c r="X191" s="233"/>
      <c r="Y191" s="233"/>
      <c r="Z191" s="233"/>
      <c r="AA191" s="233"/>
      <c r="AB191" s="233"/>
      <c r="AC191" s="233"/>
    </row>
    <row r="192" spans="1:29">
      <c r="K192" s="233"/>
      <c r="L192" s="233"/>
      <c r="M192" s="233"/>
      <c r="N192" s="233"/>
      <c r="O192" s="233"/>
      <c r="P192" s="233"/>
      <c r="Q192" s="233"/>
      <c r="R192" s="233"/>
      <c r="S192" s="233"/>
      <c r="T192" s="233"/>
      <c r="U192" s="233"/>
      <c r="V192" s="233"/>
      <c r="W192" s="233"/>
      <c r="X192" s="233"/>
      <c r="Y192" s="233"/>
      <c r="Z192" s="233"/>
      <c r="AA192" s="233"/>
      <c r="AB192" s="233"/>
      <c r="AC192" s="233"/>
    </row>
    <row r="193" spans="11:32">
      <c r="K193" s="233"/>
      <c r="L193" s="233"/>
      <c r="M193" s="233"/>
      <c r="N193" s="233"/>
      <c r="O193" s="233"/>
      <c r="P193" s="233"/>
      <c r="Q193" s="233"/>
      <c r="R193" s="233"/>
      <c r="S193" s="233"/>
      <c r="T193" s="233"/>
      <c r="U193" s="233"/>
      <c r="V193" s="233"/>
      <c r="W193" s="233"/>
      <c r="X193" s="233"/>
      <c r="Y193" s="233"/>
      <c r="Z193" s="233"/>
      <c r="AA193" s="233"/>
      <c r="AB193" s="233"/>
      <c r="AC193" s="233"/>
    </row>
    <row r="196" spans="11:32">
      <c r="K196" s="233" t="s">
        <v>27</v>
      </c>
      <c r="L196" s="233"/>
      <c r="M196" s="233"/>
      <c r="N196" s="233"/>
      <c r="O196" s="233"/>
      <c r="P196" s="233"/>
      <c r="Q196" s="233"/>
      <c r="R196" s="233"/>
      <c r="S196" s="233"/>
      <c r="T196" s="233"/>
      <c r="U196" s="233"/>
      <c r="V196" s="233"/>
      <c r="W196" s="233"/>
      <c r="X196" s="233"/>
      <c r="Y196" s="233"/>
      <c r="Z196" s="233"/>
      <c r="AA196" s="233"/>
      <c r="AB196" s="233"/>
      <c r="AC196" s="233"/>
      <c r="AD196" s="233"/>
    </row>
    <row r="197" spans="11:32">
      <c r="K197" s="233"/>
      <c r="L197" s="233"/>
      <c r="M197" s="233"/>
      <c r="N197" s="233"/>
      <c r="O197" s="233"/>
      <c r="P197" s="233"/>
      <c r="Q197" s="233"/>
      <c r="R197" s="233"/>
      <c r="S197" s="233"/>
      <c r="T197" s="233"/>
      <c r="U197" s="233"/>
      <c r="V197" s="233"/>
      <c r="W197" s="233"/>
      <c r="X197" s="233"/>
      <c r="Y197" s="233"/>
      <c r="Z197" s="233"/>
      <c r="AA197" s="233"/>
      <c r="AB197" s="233"/>
      <c r="AC197" s="233"/>
      <c r="AD197" s="233"/>
    </row>
    <row r="198" spans="11:32">
      <c r="K198" s="233"/>
      <c r="L198" s="233"/>
      <c r="M198" s="233"/>
      <c r="N198" s="233"/>
      <c r="O198" s="233"/>
      <c r="P198" s="233"/>
      <c r="Q198" s="233"/>
      <c r="R198" s="233"/>
      <c r="S198" s="233"/>
      <c r="T198" s="233"/>
      <c r="U198" s="233"/>
      <c r="V198" s="233"/>
      <c r="W198" s="233"/>
      <c r="X198" s="233"/>
      <c r="Y198" s="233"/>
      <c r="Z198" s="233"/>
      <c r="AA198" s="233"/>
      <c r="AB198" s="233"/>
      <c r="AC198" s="233"/>
      <c r="AD198" s="233"/>
    </row>
    <row r="199" spans="11:32">
      <c r="K199" s="233"/>
      <c r="L199" s="233"/>
      <c r="M199" s="233"/>
      <c r="N199" s="233"/>
      <c r="O199" s="233"/>
      <c r="P199" s="233"/>
      <c r="Q199" s="233"/>
      <c r="R199" s="233"/>
      <c r="S199" s="233"/>
      <c r="T199" s="233"/>
      <c r="U199" s="233"/>
      <c r="V199" s="233"/>
      <c r="W199" s="233"/>
      <c r="X199" s="233"/>
      <c r="Y199" s="233"/>
      <c r="Z199" s="233"/>
      <c r="AA199" s="233"/>
      <c r="AB199" s="233"/>
      <c r="AC199" s="233"/>
      <c r="AD199" s="233"/>
    </row>
    <row r="207" spans="11:32">
      <c r="V207" s="231" t="s">
        <v>81</v>
      </c>
      <c r="W207" s="231"/>
      <c r="X207" s="231"/>
      <c r="Y207" s="231"/>
      <c r="Z207" s="231"/>
      <c r="AA207" s="231"/>
      <c r="AB207" s="231"/>
      <c r="AC207" s="231"/>
      <c r="AD207" s="231"/>
      <c r="AE207" s="231"/>
      <c r="AF207" s="231"/>
    </row>
    <row r="208" spans="11:32">
      <c r="V208" s="231"/>
      <c r="W208" s="231"/>
      <c r="X208" s="231"/>
      <c r="Y208" s="231"/>
      <c r="Z208" s="231"/>
      <c r="AA208" s="231"/>
      <c r="AB208" s="231"/>
      <c r="AC208" s="231"/>
      <c r="AD208" s="231"/>
      <c r="AE208" s="231"/>
      <c r="AF208" s="231"/>
    </row>
    <row r="209" spans="22:32">
      <c r="V209" s="231"/>
      <c r="W209" s="231"/>
      <c r="X209" s="231"/>
      <c r="Y209" s="231"/>
      <c r="Z209" s="231"/>
      <c r="AA209" s="231"/>
      <c r="AB209" s="231"/>
      <c r="AC209" s="231"/>
      <c r="AD209" s="231"/>
      <c r="AE209" s="231"/>
      <c r="AF209" s="231"/>
    </row>
    <row r="210" spans="22:32">
      <c r="V210" s="231"/>
      <c r="W210" s="231"/>
      <c r="X210" s="231"/>
      <c r="Y210" s="231"/>
      <c r="Z210" s="231"/>
      <c r="AA210" s="231"/>
      <c r="AB210" s="231"/>
      <c r="AC210" s="231"/>
      <c r="AD210" s="231"/>
      <c r="AE210" s="231"/>
      <c r="AF210" s="231"/>
    </row>
    <row r="211" spans="22:32">
      <c r="V211" s="231"/>
      <c r="W211" s="231"/>
      <c r="X211" s="231"/>
      <c r="Y211" s="231"/>
      <c r="Z211" s="231"/>
      <c r="AA211" s="231"/>
      <c r="AB211" s="231"/>
      <c r="AC211" s="231"/>
      <c r="AD211" s="231"/>
      <c r="AE211" s="231"/>
      <c r="AF211" s="231"/>
    </row>
    <row r="212" spans="22:32">
      <c r="V212" s="231"/>
      <c r="W212" s="231"/>
      <c r="X212" s="231"/>
      <c r="Y212" s="231"/>
      <c r="Z212" s="231"/>
      <c r="AA212" s="231"/>
      <c r="AB212" s="231"/>
      <c r="AC212" s="231"/>
      <c r="AD212" s="231"/>
      <c r="AE212" s="231"/>
      <c r="AF212" s="231"/>
    </row>
    <row r="213" spans="22:32">
      <c r="V213" s="231"/>
      <c r="W213" s="231"/>
      <c r="X213" s="231"/>
      <c r="Y213" s="231"/>
      <c r="Z213" s="231"/>
      <c r="AA213" s="231"/>
      <c r="AB213" s="231"/>
      <c r="AC213" s="231"/>
      <c r="AD213" s="231"/>
      <c r="AE213" s="231"/>
      <c r="AF213" s="231"/>
    </row>
    <row r="214" spans="22:32">
      <c r="V214" s="231"/>
      <c r="W214" s="231"/>
      <c r="X214" s="231"/>
      <c r="Y214" s="231"/>
      <c r="Z214" s="231"/>
      <c r="AA214" s="231"/>
      <c r="AB214" s="231"/>
      <c r="AC214" s="231"/>
      <c r="AD214" s="231"/>
      <c r="AE214" s="231"/>
      <c r="AF214" s="231"/>
    </row>
    <row r="215" spans="22:32">
      <c r="V215" s="231"/>
      <c r="W215" s="231"/>
      <c r="X215" s="231"/>
      <c r="Y215" s="231"/>
      <c r="Z215" s="231"/>
      <c r="AA215" s="231"/>
      <c r="AB215" s="231"/>
      <c r="AC215" s="231"/>
      <c r="AD215" s="231"/>
      <c r="AE215" s="231"/>
      <c r="AF215" s="231"/>
    </row>
    <row r="216" spans="22:32">
      <c r="V216" s="231"/>
      <c r="W216" s="231"/>
      <c r="X216" s="231"/>
      <c r="Y216" s="231"/>
      <c r="Z216" s="231"/>
      <c r="AA216" s="231"/>
      <c r="AB216" s="231"/>
      <c r="AC216" s="231"/>
      <c r="AD216" s="231"/>
      <c r="AE216" s="231"/>
      <c r="AF216" s="231"/>
    </row>
    <row r="217" spans="22:32">
      <c r="V217" s="231"/>
      <c r="W217" s="231"/>
      <c r="X217" s="231"/>
      <c r="Y217" s="231"/>
      <c r="Z217" s="231"/>
      <c r="AA217" s="231"/>
      <c r="AB217" s="231"/>
      <c r="AC217" s="231"/>
      <c r="AD217" s="231"/>
      <c r="AE217" s="231"/>
      <c r="AF217" s="231"/>
    </row>
    <row r="218" spans="22:32">
      <c r="V218" s="231"/>
      <c r="W218" s="231"/>
      <c r="X218" s="231"/>
      <c r="Y218" s="231"/>
      <c r="Z218" s="231"/>
      <c r="AA218" s="231"/>
      <c r="AB218" s="231"/>
      <c r="AC218" s="231"/>
      <c r="AD218" s="231"/>
      <c r="AE218" s="231"/>
      <c r="AF218" s="231"/>
    </row>
    <row r="219" spans="22:32">
      <c r="V219" s="231"/>
      <c r="W219" s="231"/>
      <c r="X219" s="231"/>
      <c r="Y219" s="231"/>
      <c r="Z219" s="231"/>
      <c r="AA219" s="231"/>
      <c r="AB219" s="231"/>
      <c r="AC219" s="231"/>
      <c r="AD219" s="231"/>
      <c r="AE219" s="231"/>
      <c r="AF219" s="231"/>
    </row>
    <row r="220" spans="22:32">
      <c r="V220" s="231"/>
      <c r="W220" s="231"/>
      <c r="X220" s="231"/>
      <c r="Y220" s="231"/>
      <c r="Z220" s="231"/>
      <c r="AA220" s="231"/>
      <c r="AB220" s="231"/>
      <c r="AC220" s="231"/>
      <c r="AD220" s="231"/>
      <c r="AE220" s="231"/>
      <c r="AF220" s="231"/>
    </row>
    <row r="221" spans="22:32">
      <c r="V221" s="231"/>
      <c r="W221" s="231"/>
      <c r="X221" s="231"/>
      <c r="Y221" s="231"/>
      <c r="Z221" s="231"/>
      <c r="AA221" s="231"/>
      <c r="AB221" s="231"/>
      <c r="AC221" s="231"/>
      <c r="AD221" s="231"/>
      <c r="AE221" s="231"/>
      <c r="AF221" s="231"/>
    </row>
    <row r="222" spans="22:32">
      <c r="V222" s="231"/>
      <c r="W222" s="231"/>
      <c r="X222" s="231"/>
      <c r="Y222" s="231"/>
      <c r="Z222" s="231"/>
      <c r="AA222" s="231"/>
      <c r="AB222" s="231"/>
      <c r="AC222" s="231"/>
      <c r="AD222" s="231"/>
      <c r="AE222" s="231"/>
      <c r="AF222" s="231"/>
    </row>
    <row r="223" spans="22:32">
      <c r="V223" s="231"/>
      <c r="W223" s="231"/>
      <c r="X223" s="231"/>
      <c r="Y223" s="231"/>
      <c r="Z223" s="231"/>
      <c r="AA223" s="231"/>
      <c r="AB223" s="231"/>
      <c r="AC223" s="231"/>
      <c r="AD223" s="231"/>
      <c r="AE223" s="231"/>
      <c r="AF223" s="231"/>
    </row>
    <row r="226" spans="22:33">
      <c r="V226" s="231" t="s">
        <v>80</v>
      </c>
      <c r="W226" s="231"/>
      <c r="X226" s="231"/>
      <c r="Y226" s="231"/>
      <c r="Z226" s="231"/>
      <c r="AA226" s="231"/>
      <c r="AB226" s="231"/>
      <c r="AC226" s="231"/>
      <c r="AD226" s="231"/>
      <c r="AE226" s="231"/>
      <c r="AF226" s="231"/>
      <c r="AG226" s="231"/>
    </row>
    <row r="227" spans="22:33">
      <c r="V227" s="231"/>
      <c r="W227" s="231"/>
      <c r="X227" s="231"/>
      <c r="Y227" s="231"/>
      <c r="Z227" s="231"/>
      <c r="AA227" s="231"/>
      <c r="AB227" s="231"/>
      <c r="AC227" s="231"/>
      <c r="AD227" s="231"/>
      <c r="AE227" s="231"/>
      <c r="AF227" s="231"/>
      <c r="AG227" s="231"/>
    </row>
    <row r="228" spans="22:33">
      <c r="V228" s="231"/>
      <c r="W228" s="231"/>
      <c r="X228" s="231"/>
      <c r="Y228" s="231"/>
      <c r="Z228" s="231"/>
      <c r="AA228" s="231"/>
      <c r="AB228" s="231"/>
      <c r="AC228" s="231"/>
      <c r="AD228" s="231"/>
      <c r="AE228" s="231"/>
      <c r="AF228" s="231"/>
      <c r="AG228" s="231"/>
    </row>
    <row r="229" spans="22:33">
      <c r="V229" s="231"/>
      <c r="W229" s="231"/>
      <c r="X229" s="231"/>
      <c r="Y229" s="231"/>
      <c r="Z229" s="231"/>
      <c r="AA229" s="231"/>
      <c r="AB229" s="231"/>
      <c r="AC229" s="231"/>
      <c r="AD229" s="231"/>
      <c r="AE229" s="231"/>
      <c r="AF229" s="231"/>
      <c r="AG229" s="231"/>
    </row>
    <row r="230" spans="22:33">
      <c r="V230" s="231"/>
      <c r="W230" s="231"/>
      <c r="X230" s="231"/>
      <c r="Y230" s="231"/>
      <c r="Z230" s="231"/>
      <c r="AA230" s="231"/>
      <c r="AB230" s="231"/>
      <c r="AC230" s="231"/>
      <c r="AD230" s="231"/>
      <c r="AE230" s="231"/>
      <c r="AF230" s="231"/>
      <c r="AG230" s="231"/>
    </row>
    <row r="231" spans="22:33">
      <c r="V231" s="231"/>
      <c r="W231" s="231"/>
      <c r="X231" s="231"/>
      <c r="Y231" s="231"/>
      <c r="Z231" s="231"/>
      <c r="AA231" s="231"/>
      <c r="AB231" s="231"/>
      <c r="AC231" s="231"/>
      <c r="AD231" s="231"/>
      <c r="AE231" s="231"/>
      <c r="AF231" s="231"/>
      <c r="AG231" s="231"/>
    </row>
    <row r="232" spans="22:33">
      <c r="V232" s="231"/>
      <c r="W232" s="231"/>
      <c r="X232" s="231"/>
      <c r="Y232" s="231"/>
      <c r="Z232" s="231"/>
      <c r="AA232" s="231"/>
      <c r="AB232" s="231"/>
      <c r="AC232" s="231"/>
      <c r="AD232" s="231"/>
      <c r="AE232" s="231"/>
      <c r="AF232" s="231"/>
      <c r="AG232" s="231"/>
    </row>
    <row r="233" spans="22:33">
      <c r="V233" s="231"/>
      <c r="W233" s="231"/>
      <c r="X233" s="231"/>
      <c r="Y233" s="231"/>
      <c r="Z233" s="231"/>
      <c r="AA233" s="231"/>
      <c r="AB233" s="231"/>
      <c r="AC233" s="231"/>
      <c r="AD233" s="231"/>
      <c r="AE233" s="231"/>
      <c r="AF233" s="231"/>
      <c r="AG233" s="231"/>
    </row>
    <row r="234" spans="22:33">
      <c r="V234" s="231"/>
      <c r="W234" s="231"/>
      <c r="X234" s="231"/>
      <c r="Y234" s="231"/>
      <c r="Z234" s="231"/>
      <c r="AA234" s="231"/>
      <c r="AB234" s="231"/>
      <c r="AC234" s="231"/>
      <c r="AD234" s="231"/>
      <c r="AE234" s="231"/>
      <c r="AF234" s="231"/>
      <c r="AG234" s="231"/>
    </row>
    <row r="241" spans="2:22" ht="27" customHeight="1">
      <c r="B241" s="234" t="s">
        <v>82</v>
      </c>
      <c r="C241" s="234"/>
      <c r="D241" s="234"/>
      <c r="E241" s="234"/>
      <c r="F241" s="234"/>
      <c r="G241" s="234"/>
      <c r="H241" s="234"/>
      <c r="I241" s="234"/>
      <c r="J241" s="234"/>
      <c r="K241" s="234"/>
      <c r="L241" s="234"/>
      <c r="M241" s="234"/>
      <c r="N241" s="234"/>
      <c r="O241" s="234"/>
      <c r="P241" s="234"/>
      <c r="Q241" s="234"/>
      <c r="R241" s="234"/>
      <c r="S241" s="234"/>
      <c r="T241" s="234"/>
      <c r="U241" s="234"/>
      <c r="V241" s="234"/>
    </row>
  </sheetData>
  <sheetProtection selectLockedCells="1"/>
  <mergeCells count="15">
    <mergeCell ref="A3:AG8"/>
    <mergeCell ref="A27:AG28"/>
    <mergeCell ref="A37:AG41"/>
    <mergeCell ref="A74:AG76"/>
    <mergeCell ref="B241:V241"/>
    <mergeCell ref="V226:AG234"/>
    <mergeCell ref="V207:AF223"/>
    <mergeCell ref="B19:AI19"/>
    <mergeCell ref="K190:AC193"/>
    <mergeCell ref="K196:AD199"/>
    <mergeCell ref="G31:X34"/>
    <mergeCell ref="A113:AG118"/>
    <mergeCell ref="A150:AG155"/>
    <mergeCell ref="AE45:AJ63"/>
    <mergeCell ref="L104:Z109"/>
  </mergeCells>
  <phoneticPr fontId="8"/>
  <pageMargins left="0.7" right="0.7" top="0.75" bottom="0.75" header="0.3" footer="0.3"/>
  <pageSetup paperSize="9" scale="64" fitToHeight="0" orientation="portrait" horizontalDpi="300" verticalDpi="300"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CC78"/>
  <sheetViews>
    <sheetView zoomScaleNormal="100" zoomScaleSheetLayoutView="40" workbookViewId="0">
      <selection activeCell="J2" sqref="J2:AM2"/>
    </sheetView>
  </sheetViews>
  <sheetFormatPr defaultColWidth="3.625" defaultRowHeight="20.100000000000001" customHeight="1"/>
  <cols>
    <col min="1" max="1" width="1" style="7" customWidth="1"/>
    <col min="2" max="2" width="6.25" style="7" customWidth="1"/>
    <col min="3" max="3" width="1.25" style="7" customWidth="1"/>
    <col min="4" max="7" width="3.625" style="7"/>
    <col min="8" max="9" width="0.875" style="7" customWidth="1"/>
    <col min="10" max="13" width="3.625" style="7"/>
    <col min="14" max="15" width="0.875" style="7" customWidth="1"/>
    <col min="16" max="19" width="3.625" style="7"/>
    <col min="20" max="21" width="0.875" style="7" customWidth="1"/>
    <col min="22" max="25" width="3.625" style="7"/>
    <col min="26" max="27" width="0.875" style="7" customWidth="1"/>
    <col min="28" max="31" width="3.625" style="7"/>
    <col min="32" max="33" width="0.875" style="7" customWidth="1"/>
    <col min="34" max="37" width="3.625" style="7"/>
    <col min="38" max="39" width="0.875" style="7" customWidth="1"/>
    <col min="40" max="43" width="3.625" style="7"/>
    <col min="44" max="45" width="0.875" style="7" customWidth="1"/>
    <col min="46" max="49" width="3.625" style="7"/>
    <col min="50" max="51" width="0.875" style="7" customWidth="1"/>
    <col min="52" max="55" width="3.625" style="7"/>
    <col min="56" max="57" width="0.875" style="7" customWidth="1"/>
    <col min="58" max="61" width="3.625" style="7"/>
    <col min="62" max="63" width="0.875" style="7" customWidth="1"/>
    <col min="64" max="67" width="3.625" style="7"/>
    <col min="68" max="69" width="0.875" style="7" customWidth="1"/>
    <col min="70" max="73" width="3.625" style="7"/>
    <col min="74" max="75" width="0.875" style="7" customWidth="1"/>
    <col min="76" max="79" width="3.625" style="7"/>
    <col min="80" max="80" width="1.875" style="7" customWidth="1"/>
    <col min="81" max="16384" width="3.625" style="7"/>
  </cols>
  <sheetData>
    <row r="1" spans="2:80" ht="19.5" customHeight="1" thickBot="1">
      <c r="J1" s="307" t="s">
        <v>9</v>
      </c>
      <c r="K1" s="308"/>
      <c r="L1" s="308"/>
      <c r="M1" s="308"/>
      <c r="N1" s="308"/>
      <c r="O1" s="95"/>
      <c r="P1" s="120" t="s">
        <v>22</v>
      </c>
      <c r="S1" s="8"/>
      <c r="T1" s="8"/>
      <c r="U1" s="8"/>
      <c r="V1" s="8"/>
      <c r="W1" s="8"/>
      <c r="X1" s="8"/>
      <c r="Y1" s="8"/>
      <c r="Z1" s="8"/>
      <c r="AA1" s="8"/>
      <c r="AB1" s="8"/>
      <c r="AC1" s="8"/>
      <c r="AD1" s="8"/>
      <c r="AE1" s="8"/>
      <c r="AF1" s="8"/>
      <c r="AG1" s="8"/>
      <c r="AH1" s="8"/>
      <c r="AI1" s="8"/>
      <c r="AJ1" s="8"/>
      <c r="AK1" s="8"/>
      <c r="AL1" s="8"/>
      <c r="AM1" s="8"/>
    </row>
    <row r="2" spans="2:80" ht="38.25" customHeight="1" thickBot="1">
      <c r="J2" s="450"/>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2"/>
      <c r="AN2" s="9"/>
      <c r="AO2" s="9"/>
      <c r="AP2" s="9"/>
      <c r="AQ2" s="9"/>
      <c r="AR2" s="9"/>
      <c r="AS2" s="9"/>
      <c r="AT2" s="9"/>
      <c r="AU2" s="9"/>
      <c r="AV2" s="9"/>
      <c r="AW2" s="9"/>
    </row>
    <row r="3" spans="2:80" ht="13.5" customHeight="1" thickBot="1">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8"/>
    </row>
    <row r="4" spans="2:80" ht="20.100000000000001" customHeight="1" thickBot="1">
      <c r="D4" s="10"/>
      <c r="E4" s="10"/>
      <c r="F4" s="10"/>
      <c r="G4" s="10"/>
      <c r="H4" s="11"/>
      <c r="I4" s="12"/>
      <c r="J4" s="430">
        <v>0</v>
      </c>
      <c r="K4" s="431"/>
      <c r="L4" s="431"/>
      <c r="M4" s="13" t="s">
        <v>4</v>
      </c>
      <c r="O4" s="12"/>
      <c r="P4" s="410">
        <f>IF(J5+1&lt;13,J4,J4+1)</f>
        <v>0</v>
      </c>
      <c r="Q4" s="411"/>
      <c r="R4" s="411"/>
      <c r="S4" s="13" t="s">
        <v>4</v>
      </c>
      <c r="U4" s="12"/>
      <c r="V4" s="410">
        <f>IF(P5+1&lt;13,P4,P4+1)</f>
        <v>0</v>
      </c>
      <c r="W4" s="411"/>
      <c r="X4" s="411"/>
      <c r="Y4" s="13" t="s">
        <v>4</v>
      </c>
      <c r="AA4" s="12"/>
      <c r="AB4" s="410">
        <f>IF(V5+1&lt;13,V4,V4+1)</f>
        <v>0</v>
      </c>
      <c r="AC4" s="411"/>
      <c r="AD4" s="411"/>
      <c r="AE4" s="13" t="s">
        <v>4</v>
      </c>
      <c r="AG4" s="12"/>
      <c r="AH4" s="410">
        <f>IF(AB5+1&lt;13,AB4,AB4+1)</f>
        <v>0</v>
      </c>
      <c r="AI4" s="411"/>
      <c r="AJ4" s="411"/>
      <c r="AK4" s="13" t="s">
        <v>4</v>
      </c>
      <c r="AM4" s="12"/>
      <c r="AN4" s="410">
        <f>IF(AH5+1&lt;13,AH4,AH4+1)</f>
        <v>0</v>
      </c>
      <c r="AO4" s="411"/>
      <c r="AP4" s="411"/>
      <c r="AQ4" s="13" t="s">
        <v>4</v>
      </c>
      <c r="AS4" s="12"/>
      <c r="AT4" s="410">
        <f>IF(AN5+1&lt;13,AN4,AN4+1)</f>
        <v>0</v>
      </c>
      <c r="AU4" s="411"/>
      <c r="AV4" s="411"/>
      <c r="AW4" s="13" t="s">
        <v>4</v>
      </c>
      <c r="AY4" s="12"/>
      <c r="AZ4" s="410">
        <f>IF(AT5+1&lt;13,AT4,AT4+1)</f>
        <v>0</v>
      </c>
      <c r="BA4" s="411"/>
      <c r="BB4" s="411"/>
      <c r="BC4" s="13" t="s">
        <v>4</v>
      </c>
      <c r="BE4" s="12"/>
      <c r="BF4" s="410">
        <f>IF(AZ5+1&lt;13,AZ4,AZ4+1)</f>
        <v>0</v>
      </c>
      <c r="BG4" s="411"/>
      <c r="BH4" s="411"/>
      <c r="BI4" s="13" t="s">
        <v>4</v>
      </c>
      <c r="BK4" s="12"/>
      <c r="BL4" s="410">
        <f>IF(BF5+1&lt;13,BF4,BF4+1)</f>
        <v>1</v>
      </c>
      <c r="BM4" s="411"/>
      <c r="BN4" s="411"/>
      <c r="BO4" s="13" t="s">
        <v>4</v>
      </c>
      <c r="BQ4" s="12"/>
      <c r="BR4" s="410">
        <f>IF(BL5+1&lt;13,BL4,BL4+1)</f>
        <v>1</v>
      </c>
      <c r="BS4" s="411"/>
      <c r="BT4" s="411"/>
      <c r="BU4" s="13" t="s">
        <v>4</v>
      </c>
      <c r="BW4" s="12"/>
      <c r="BX4" s="410">
        <f>IF(BR5+1&lt;13,BR4,BR4+1)</f>
        <v>1</v>
      </c>
      <c r="BY4" s="411"/>
      <c r="BZ4" s="411"/>
      <c r="CA4" s="13" t="s">
        <v>4</v>
      </c>
    </row>
    <row r="5" spans="2:80" ht="20.100000000000001" customHeight="1">
      <c r="D5" s="14"/>
      <c r="E5" s="14"/>
      <c r="F5" s="14"/>
      <c r="G5" s="14"/>
      <c r="H5" s="15"/>
      <c r="I5" s="16"/>
      <c r="J5" s="424">
        <v>4</v>
      </c>
      <c r="K5" s="425"/>
      <c r="L5" s="425"/>
      <c r="M5" s="426"/>
      <c r="N5" s="15"/>
      <c r="O5" s="16"/>
      <c r="P5" s="412">
        <f>IF(J5+1&lt;13,J5+1,1)</f>
        <v>5</v>
      </c>
      <c r="Q5" s="413"/>
      <c r="R5" s="413"/>
      <c r="S5" s="414"/>
      <c r="T5" s="15"/>
      <c r="U5" s="16"/>
      <c r="V5" s="412">
        <f>IF(P5+1&lt;13,P5+1,1)</f>
        <v>6</v>
      </c>
      <c r="W5" s="413"/>
      <c r="X5" s="413"/>
      <c r="Y5" s="414"/>
      <c r="Z5" s="15"/>
      <c r="AA5" s="16"/>
      <c r="AB5" s="412">
        <f>IF(V5+1&lt;13,V5+1,1)</f>
        <v>7</v>
      </c>
      <c r="AC5" s="413"/>
      <c r="AD5" s="413"/>
      <c r="AE5" s="414"/>
      <c r="AF5" s="15"/>
      <c r="AG5" s="16"/>
      <c r="AH5" s="412">
        <f>IF(AB5+1&lt;13,AB5+1,1)</f>
        <v>8</v>
      </c>
      <c r="AI5" s="413"/>
      <c r="AJ5" s="413"/>
      <c r="AK5" s="414"/>
      <c r="AL5" s="15"/>
      <c r="AM5" s="16"/>
      <c r="AN5" s="412">
        <f>IF(AH5+1&lt;13,AH5+1,1)</f>
        <v>9</v>
      </c>
      <c r="AO5" s="413"/>
      <c r="AP5" s="413"/>
      <c r="AQ5" s="414"/>
      <c r="AR5" s="15"/>
      <c r="AS5" s="16"/>
      <c r="AT5" s="412">
        <f>IF(AN5+1&lt;13,AN5+1,1)</f>
        <v>10</v>
      </c>
      <c r="AU5" s="413"/>
      <c r="AV5" s="413"/>
      <c r="AW5" s="414"/>
      <c r="AX5" s="15"/>
      <c r="AY5" s="16"/>
      <c r="AZ5" s="412">
        <f>IF(AT5+1&lt;13,AT5+1,1)</f>
        <v>11</v>
      </c>
      <c r="BA5" s="413"/>
      <c r="BB5" s="413"/>
      <c r="BC5" s="414"/>
      <c r="BD5" s="15"/>
      <c r="BE5" s="16"/>
      <c r="BF5" s="412">
        <f>IF(AZ5+1&lt;13,AZ5+1,1)</f>
        <v>12</v>
      </c>
      <c r="BG5" s="413"/>
      <c r="BH5" s="413"/>
      <c r="BI5" s="414"/>
      <c r="BJ5" s="15"/>
      <c r="BK5" s="16"/>
      <c r="BL5" s="412">
        <f>IF(BF5+1&lt;13,BF5+1,1)</f>
        <v>1</v>
      </c>
      <c r="BM5" s="413"/>
      <c r="BN5" s="413"/>
      <c r="BO5" s="414"/>
      <c r="BP5" s="15"/>
      <c r="BQ5" s="16"/>
      <c r="BR5" s="412">
        <f>IF(BL5+1&lt;13,BL5+1,1)</f>
        <v>2</v>
      </c>
      <c r="BS5" s="413"/>
      <c r="BT5" s="413"/>
      <c r="BU5" s="414"/>
      <c r="BV5" s="15"/>
      <c r="BW5" s="16"/>
      <c r="BX5" s="412">
        <f>IF(BR5+1&lt;13,BR5+1,1)</f>
        <v>3</v>
      </c>
      <c r="BY5" s="413"/>
      <c r="BZ5" s="413"/>
      <c r="CA5" s="414"/>
      <c r="CB5" s="15"/>
    </row>
    <row r="6" spans="2:80" ht="19.5" customHeight="1" thickBot="1">
      <c r="D6" s="14"/>
      <c r="E6" s="14"/>
      <c r="F6" s="14"/>
      <c r="G6" s="14"/>
      <c r="H6" s="15"/>
      <c r="I6" s="16"/>
      <c r="J6" s="427"/>
      <c r="K6" s="428"/>
      <c r="L6" s="428"/>
      <c r="M6" s="429"/>
      <c r="N6" s="15"/>
      <c r="O6" s="16"/>
      <c r="P6" s="415"/>
      <c r="Q6" s="416"/>
      <c r="R6" s="416"/>
      <c r="S6" s="417"/>
      <c r="T6" s="15"/>
      <c r="U6" s="16"/>
      <c r="V6" s="415"/>
      <c r="W6" s="416"/>
      <c r="X6" s="416"/>
      <c r="Y6" s="417"/>
      <c r="Z6" s="15"/>
      <c r="AA6" s="16"/>
      <c r="AB6" s="415"/>
      <c r="AC6" s="416"/>
      <c r="AD6" s="416"/>
      <c r="AE6" s="417"/>
      <c r="AF6" s="15"/>
      <c r="AG6" s="16"/>
      <c r="AH6" s="415"/>
      <c r="AI6" s="416"/>
      <c r="AJ6" s="416"/>
      <c r="AK6" s="417"/>
      <c r="AL6" s="15"/>
      <c r="AM6" s="16"/>
      <c r="AN6" s="415"/>
      <c r="AO6" s="416"/>
      <c r="AP6" s="416"/>
      <c r="AQ6" s="417"/>
      <c r="AR6" s="15"/>
      <c r="AS6" s="16"/>
      <c r="AT6" s="415"/>
      <c r="AU6" s="416"/>
      <c r="AV6" s="416"/>
      <c r="AW6" s="417"/>
      <c r="AX6" s="15"/>
      <c r="AY6" s="16"/>
      <c r="AZ6" s="415"/>
      <c r="BA6" s="416"/>
      <c r="BB6" s="416"/>
      <c r="BC6" s="417"/>
      <c r="BD6" s="15"/>
      <c r="BE6" s="16"/>
      <c r="BF6" s="415"/>
      <c r="BG6" s="416"/>
      <c r="BH6" s="416"/>
      <c r="BI6" s="417"/>
      <c r="BJ6" s="15"/>
      <c r="BK6" s="16"/>
      <c r="BL6" s="415"/>
      <c r="BM6" s="416"/>
      <c r="BN6" s="416"/>
      <c r="BO6" s="417"/>
      <c r="BP6" s="15"/>
      <c r="BQ6" s="16"/>
      <c r="BR6" s="415"/>
      <c r="BS6" s="416"/>
      <c r="BT6" s="416"/>
      <c r="BU6" s="417"/>
      <c r="BV6" s="15"/>
      <c r="BW6" s="16"/>
      <c r="BX6" s="415"/>
      <c r="BY6" s="416"/>
      <c r="BZ6" s="416"/>
      <c r="CA6" s="417"/>
      <c r="CB6" s="15"/>
    </row>
    <row r="7" spans="2:80" ht="12" customHeight="1" thickBot="1">
      <c r="D7" s="17"/>
      <c r="E7" s="17"/>
      <c r="F7" s="17"/>
      <c r="G7" s="17"/>
      <c r="H7" s="17"/>
      <c r="I7" s="16"/>
      <c r="J7" s="14"/>
      <c r="K7" s="14"/>
      <c r="L7" s="14"/>
      <c r="M7" s="14"/>
      <c r="N7" s="15"/>
      <c r="O7" s="16"/>
      <c r="P7" s="14"/>
      <c r="Q7" s="14"/>
      <c r="R7" s="14"/>
      <c r="S7" s="14"/>
      <c r="T7" s="15"/>
      <c r="U7" s="16"/>
      <c r="V7" s="14"/>
      <c r="W7" s="14"/>
      <c r="X7" s="14"/>
      <c r="Y7" s="14"/>
      <c r="Z7" s="15"/>
      <c r="AA7" s="16"/>
      <c r="AB7" s="14"/>
      <c r="AC7" s="14"/>
      <c r="AD7" s="14"/>
      <c r="AE7" s="14"/>
      <c r="AF7" s="15"/>
      <c r="AG7" s="16"/>
      <c r="AH7" s="14"/>
      <c r="AI7" s="14"/>
      <c r="AJ7" s="14"/>
      <c r="AK7" s="14"/>
      <c r="AL7" s="15"/>
      <c r="AM7" s="16"/>
      <c r="AN7" s="14"/>
      <c r="AO7" s="14"/>
      <c r="AP7" s="14"/>
      <c r="AQ7" s="14"/>
      <c r="AR7" s="15"/>
      <c r="AS7" s="16"/>
      <c r="AT7" s="14"/>
      <c r="AU7" s="14"/>
      <c r="AV7" s="14"/>
      <c r="AW7" s="14"/>
      <c r="AX7" s="15"/>
      <c r="AY7" s="16"/>
      <c r="AZ7" s="14"/>
      <c r="BA7" s="14"/>
      <c r="BB7" s="14"/>
      <c r="BC7" s="14"/>
      <c r="BD7" s="15"/>
      <c r="BE7" s="16"/>
      <c r="BF7" s="14"/>
      <c r="BG7" s="14"/>
      <c r="BH7" s="14"/>
      <c r="BI7" s="14"/>
      <c r="BJ7" s="15"/>
      <c r="BK7" s="16"/>
      <c r="BL7" s="14"/>
      <c r="BM7" s="14"/>
      <c r="BN7" s="14"/>
      <c r="BO7" s="14"/>
      <c r="BP7" s="15"/>
      <c r="BQ7" s="16"/>
      <c r="BR7" s="14"/>
      <c r="BS7" s="14"/>
      <c r="BT7" s="14"/>
      <c r="BU7" s="14"/>
      <c r="BV7" s="15"/>
      <c r="BW7" s="16"/>
      <c r="BX7" s="14"/>
      <c r="BY7" s="14"/>
      <c r="BZ7" s="14"/>
      <c r="CA7" s="14"/>
      <c r="CB7" s="15"/>
    </row>
    <row r="8" spans="2:80" ht="7.5" customHeight="1" thickBot="1">
      <c r="B8" s="444" t="s">
        <v>13</v>
      </c>
      <c r="C8" s="33"/>
      <c r="D8" s="34"/>
      <c r="E8" s="34"/>
      <c r="F8" s="34"/>
      <c r="G8" s="34"/>
      <c r="H8" s="34"/>
      <c r="I8" s="35"/>
      <c r="J8" s="36"/>
      <c r="K8" s="36"/>
      <c r="L8" s="36"/>
      <c r="M8" s="36"/>
      <c r="N8" s="34"/>
      <c r="O8" s="35"/>
      <c r="P8" s="36"/>
      <c r="Q8" s="36"/>
      <c r="R8" s="36"/>
      <c r="S8" s="36"/>
      <c r="T8" s="34"/>
      <c r="U8" s="35"/>
      <c r="V8" s="36"/>
      <c r="W8" s="36"/>
      <c r="X8" s="36"/>
      <c r="Y8" s="36"/>
      <c r="Z8" s="34"/>
      <c r="AA8" s="35"/>
      <c r="AB8" s="36"/>
      <c r="AC8" s="36"/>
      <c r="AD8" s="36"/>
      <c r="AE8" s="36"/>
      <c r="AF8" s="34"/>
      <c r="AG8" s="35"/>
      <c r="AH8" s="36"/>
      <c r="AI8" s="36"/>
      <c r="AJ8" s="36"/>
      <c r="AK8" s="36"/>
      <c r="AL8" s="34"/>
      <c r="AM8" s="35"/>
      <c r="AN8" s="36"/>
      <c r="AO8" s="36"/>
      <c r="AP8" s="36"/>
      <c r="AQ8" s="36"/>
      <c r="AR8" s="34"/>
      <c r="AS8" s="35"/>
      <c r="AT8" s="36"/>
      <c r="AU8" s="36"/>
      <c r="AV8" s="36"/>
      <c r="AW8" s="36"/>
      <c r="AX8" s="34"/>
      <c r="AY8" s="35"/>
      <c r="AZ8" s="36"/>
      <c r="BA8" s="36"/>
      <c r="BB8" s="36"/>
      <c r="BC8" s="36"/>
      <c r="BD8" s="34"/>
      <c r="BE8" s="35"/>
      <c r="BF8" s="36"/>
      <c r="BG8" s="36"/>
      <c r="BH8" s="36"/>
      <c r="BI8" s="36"/>
      <c r="BJ8" s="34"/>
      <c r="BK8" s="35"/>
      <c r="BL8" s="36"/>
      <c r="BM8" s="36"/>
      <c r="BN8" s="36"/>
      <c r="BO8" s="36"/>
      <c r="BP8" s="34"/>
      <c r="BQ8" s="35"/>
      <c r="BR8" s="36"/>
      <c r="BS8" s="36"/>
      <c r="BT8" s="36"/>
      <c r="BU8" s="36"/>
      <c r="BV8" s="34"/>
      <c r="BW8" s="35"/>
      <c r="BX8" s="36"/>
      <c r="BY8" s="36"/>
      <c r="BZ8" s="36"/>
      <c r="CA8" s="36"/>
      <c r="CB8" s="37"/>
    </row>
    <row r="9" spans="2:80" ht="32.25" customHeight="1">
      <c r="B9" s="445"/>
      <c r="C9" s="38"/>
      <c r="D9" s="350" t="s">
        <v>10</v>
      </c>
      <c r="E9" s="351"/>
      <c r="F9" s="351"/>
      <c r="G9" s="352"/>
      <c r="H9" s="41"/>
      <c r="I9" s="48"/>
      <c r="J9" s="418">
        <v>0</v>
      </c>
      <c r="K9" s="419"/>
      <c r="L9" s="419"/>
      <c r="M9" s="420"/>
      <c r="N9" s="41"/>
      <c r="O9" s="48"/>
      <c r="P9" s="418">
        <v>0</v>
      </c>
      <c r="Q9" s="419"/>
      <c r="R9" s="419"/>
      <c r="S9" s="420"/>
      <c r="T9" s="41"/>
      <c r="U9" s="48"/>
      <c r="V9" s="418">
        <v>0</v>
      </c>
      <c r="W9" s="419"/>
      <c r="X9" s="419"/>
      <c r="Y9" s="420"/>
      <c r="Z9" s="41"/>
      <c r="AA9" s="48"/>
      <c r="AB9" s="418">
        <v>0</v>
      </c>
      <c r="AC9" s="419"/>
      <c r="AD9" s="419"/>
      <c r="AE9" s="420"/>
      <c r="AF9" s="41"/>
      <c r="AG9" s="48"/>
      <c r="AH9" s="418">
        <v>0</v>
      </c>
      <c r="AI9" s="419"/>
      <c r="AJ9" s="419"/>
      <c r="AK9" s="420"/>
      <c r="AL9" s="41"/>
      <c r="AM9" s="48"/>
      <c r="AN9" s="418">
        <v>0</v>
      </c>
      <c r="AO9" s="419"/>
      <c r="AP9" s="419"/>
      <c r="AQ9" s="420"/>
      <c r="AR9" s="41"/>
      <c r="AS9" s="48"/>
      <c r="AT9" s="418">
        <v>0</v>
      </c>
      <c r="AU9" s="419"/>
      <c r="AV9" s="419"/>
      <c r="AW9" s="420"/>
      <c r="AX9" s="41"/>
      <c r="AY9" s="48"/>
      <c r="AZ9" s="418">
        <v>0</v>
      </c>
      <c r="BA9" s="419"/>
      <c r="BB9" s="419"/>
      <c r="BC9" s="420"/>
      <c r="BD9" s="41"/>
      <c r="BE9" s="48"/>
      <c r="BF9" s="418">
        <v>0</v>
      </c>
      <c r="BG9" s="419"/>
      <c r="BH9" s="419"/>
      <c r="BI9" s="420"/>
      <c r="BJ9" s="41"/>
      <c r="BK9" s="48"/>
      <c r="BL9" s="418">
        <v>0</v>
      </c>
      <c r="BM9" s="419"/>
      <c r="BN9" s="419"/>
      <c r="BO9" s="420"/>
      <c r="BP9" s="41"/>
      <c r="BQ9" s="48"/>
      <c r="BR9" s="418">
        <v>0</v>
      </c>
      <c r="BS9" s="419"/>
      <c r="BT9" s="419"/>
      <c r="BU9" s="420"/>
      <c r="BV9" s="41"/>
      <c r="BW9" s="48"/>
      <c r="BX9" s="418">
        <v>0</v>
      </c>
      <c r="BY9" s="419"/>
      <c r="BZ9" s="419"/>
      <c r="CA9" s="420"/>
      <c r="CB9" s="50"/>
    </row>
    <row r="10" spans="2:80" ht="24" customHeight="1" thickBot="1">
      <c r="B10" s="445"/>
      <c r="C10" s="38"/>
      <c r="D10" s="330" t="s">
        <v>5</v>
      </c>
      <c r="E10" s="331"/>
      <c r="F10" s="331"/>
      <c r="G10" s="332"/>
      <c r="H10" s="41"/>
      <c r="I10" s="48"/>
      <c r="J10" s="421">
        <v>0</v>
      </c>
      <c r="K10" s="422"/>
      <c r="L10" s="422"/>
      <c r="M10" s="423"/>
      <c r="N10" s="41"/>
      <c r="O10" s="48"/>
      <c r="P10" s="421">
        <v>0</v>
      </c>
      <c r="Q10" s="422"/>
      <c r="R10" s="422"/>
      <c r="S10" s="423"/>
      <c r="T10" s="41"/>
      <c r="U10" s="48"/>
      <c r="V10" s="421">
        <v>0</v>
      </c>
      <c r="W10" s="422"/>
      <c r="X10" s="422"/>
      <c r="Y10" s="423"/>
      <c r="Z10" s="41"/>
      <c r="AA10" s="48"/>
      <c r="AB10" s="421">
        <v>0</v>
      </c>
      <c r="AC10" s="422"/>
      <c r="AD10" s="422"/>
      <c r="AE10" s="423"/>
      <c r="AF10" s="41"/>
      <c r="AG10" s="48"/>
      <c r="AH10" s="421">
        <v>0</v>
      </c>
      <c r="AI10" s="422"/>
      <c r="AJ10" s="422"/>
      <c r="AK10" s="423"/>
      <c r="AL10" s="41"/>
      <c r="AM10" s="48"/>
      <c r="AN10" s="421">
        <v>0</v>
      </c>
      <c r="AO10" s="422"/>
      <c r="AP10" s="422"/>
      <c r="AQ10" s="423"/>
      <c r="AR10" s="41"/>
      <c r="AS10" s="48"/>
      <c r="AT10" s="421">
        <v>0</v>
      </c>
      <c r="AU10" s="422"/>
      <c r="AV10" s="422"/>
      <c r="AW10" s="423"/>
      <c r="AX10" s="41"/>
      <c r="AY10" s="48"/>
      <c r="AZ10" s="421">
        <v>0</v>
      </c>
      <c r="BA10" s="422"/>
      <c r="BB10" s="422"/>
      <c r="BC10" s="423"/>
      <c r="BD10" s="41"/>
      <c r="BE10" s="48"/>
      <c r="BF10" s="421">
        <v>0</v>
      </c>
      <c r="BG10" s="422"/>
      <c r="BH10" s="422"/>
      <c r="BI10" s="423"/>
      <c r="BJ10" s="41"/>
      <c r="BK10" s="48"/>
      <c r="BL10" s="421">
        <v>0</v>
      </c>
      <c r="BM10" s="422"/>
      <c r="BN10" s="422"/>
      <c r="BO10" s="423"/>
      <c r="BP10" s="41"/>
      <c r="BQ10" s="48"/>
      <c r="BR10" s="421">
        <v>0</v>
      </c>
      <c r="BS10" s="422"/>
      <c r="BT10" s="422"/>
      <c r="BU10" s="423"/>
      <c r="BV10" s="41"/>
      <c r="BW10" s="48"/>
      <c r="BX10" s="421">
        <v>0</v>
      </c>
      <c r="BY10" s="422"/>
      <c r="BZ10" s="422"/>
      <c r="CA10" s="423"/>
      <c r="CB10" s="50"/>
    </row>
    <row r="11" spans="2:80" s="19" customFormat="1" ht="20.100000000000001" customHeight="1" thickBot="1">
      <c r="B11" s="445"/>
      <c r="C11" s="39"/>
      <c r="D11" s="39"/>
      <c r="E11" s="39"/>
      <c r="F11" s="39"/>
      <c r="G11" s="39"/>
      <c r="H11" s="41"/>
      <c r="I11" s="42"/>
      <c r="J11" s="308" t="s">
        <v>0</v>
      </c>
      <c r="K11" s="308"/>
      <c r="L11" s="308"/>
      <c r="M11" s="308"/>
      <c r="N11" s="41"/>
      <c r="O11" s="42"/>
      <c r="P11" s="308" t="s">
        <v>0</v>
      </c>
      <c r="Q11" s="308"/>
      <c r="R11" s="308"/>
      <c r="S11" s="308"/>
      <c r="T11" s="41"/>
      <c r="U11" s="42"/>
      <c r="V11" s="308" t="s">
        <v>0</v>
      </c>
      <c r="W11" s="308"/>
      <c r="X11" s="308"/>
      <c r="Y11" s="308"/>
      <c r="Z11" s="41"/>
      <c r="AA11" s="42"/>
      <c r="AB11" s="308" t="s">
        <v>0</v>
      </c>
      <c r="AC11" s="308"/>
      <c r="AD11" s="308"/>
      <c r="AE11" s="308"/>
      <c r="AF11" s="41"/>
      <c r="AG11" s="42"/>
      <c r="AH11" s="308" t="s">
        <v>0</v>
      </c>
      <c r="AI11" s="308"/>
      <c r="AJ11" s="308"/>
      <c r="AK11" s="308"/>
      <c r="AL11" s="41"/>
      <c r="AM11" s="42"/>
      <c r="AN11" s="308" t="s">
        <v>0</v>
      </c>
      <c r="AO11" s="308"/>
      <c r="AP11" s="308"/>
      <c r="AQ11" s="308"/>
      <c r="AR11" s="41"/>
      <c r="AS11" s="42"/>
      <c r="AT11" s="308" t="s">
        <v>0</v>
      </c>
      <c r="AU11" s="308"/>
      <c r="AV11" s="308"/>
      <c r="AW11" s="308"/>
      <c r="AX11" s="41"/>
      <c r="AY11" s="42"/>
      <c r="AZ11" s="308" t="s">
        <v>0</v>
      </c>
      <c r="BA11" s="308"/>
      <c r="BB11" s="308"/>
      <c r="BC11" s="308"/>
      <c r="BD11" s="41"/>
      <c r="BE11" s="42"/>
      <c r="BF11" s="308" t="s">
        <v>0</v>
      </c>
      <c r="BG11" s="308"/>
      <c r="BH11" s="308"/>
      <c r="BI11" s="308"/>
      <c r="BJ11" s="41"/>
      <c r="BK11" s="42"/>
      <c r="BL11" s="308" t="s">
        <v>0</v>
      </c>
      <c r="BM11" s="308"/>
      <c r="BN11" s="308"/>
      <c r="BO11" s="308"/>
      <c r="BP11" s="41"/>
      <c r="BQ11" s="42"/>
      <c r="BR11" s="308" t="s">
        <v>0</v>
      </c>
      <c r="BS11" s="308"/>
      <c r="BT11" s="308"/>
      <c r="BU11" s="308"/>
      <c r="BV11" s="41"/>
      <c r="BW11" s="42"/>
      <c r="BX11" s="308" t="s">
        <v>0</v>
      </c>
      <c r="BY11" s="308"/>
      <c r="BZ11" s="308"/>
      <c r="CA11" s="308"/>
      <c r="CB11" s="43"/>
    </row>
    <row r="12" spans="2:80" ht="20.100000000000001" customHeight="1">
      <c r="B12" s="445"/>
      <c r="C12" s="38"/>
      <c r="D12" s="327" t="s">
        <v>3</v>
      </c>
      <c r="E12" s="328"/>
      <c r="F12" s="328"/>
      <c r="G12" s="329"/>
      <c r="H12" s="41"/>
      <c r="I12" s="56"/>
      <c r="J12" s="340">
        <v>0.44</v>
      </c>
      <c r="K12" s="341"/>
      <c r="L12" s="341"/>
      <c r="M12" s="342"/>
      <c r="N12" s="195"/>
      <c r="O12" s="196"/>
      <c r="P12" s="340">
        <f>J12</f>
        <v>0.44</v>
      </c>
      <c r="Q12" s="341"/>
      <c r="R12" s="341"/>
      <c r="S12" s="342"/>
      <c r="T12" s="195"/>
      <c r="U12" s="196"/>
      <c r="V12" s="340">
        <f>P12</f>
        <v>0.44</v>
      </c>
      <c r="W12" s="341"/>
      <c r="X12" s="341"/>
      <c r="Y12" s="342"/>
      <c r="Z12" s="195"/>
      <c r="AA12" s="196"/>
      <c r="AB12" s="340">
        <f>V12</f>
        <v>0.44</v>
      </c>
      <c r="AC12" s="341"/>
      <c r="AD12" s="341"/>
      <c r="AE12" s="342"/>
      <c r="AF12" s="195"/>
      <c r="AG12" s="196"/>
      <c r="AH12" s="340">
        <f>AB12</f>
        <v>0.44</v>
      </c>
      <c r="AI12" s="341"/>
      <c r="AJ12" s="341"/>
      <c r="AK12" s="342"/>
      <c r="AL12" s="195"/>
      <c r="AM12" s="196"/>
      <c r="AN12" s="340">
        <f>AH12</f>
        <v>0.44</v>
      </c>
      <c r="AO12" s="341"/>
      <c r="AP12" s="341"/>
      <c r="AQ12" s="342"/>
      <c r="AR12" s="195"/>
      <c r="AS12" s="196"/>
      <c r="AT12" s="340">
        <f>AN12</f>
        <v>0.44</v>
      </c>
      <c r="AU12" s="341"/>
      <c r="AV12" s="341"/>
      <c r="AW12" s="342"/>
      <c r="AX12" s="195"/>
      <c r="AY12" s="196"/>
      <c r="AZ12" s="340">
        <f>AT12</f>
        <v>0.44</v>
      </c>
      <c r="BA12" s="341"/>
      <c r="BB12" s="341"/>
      <c r="BC12" s="342"/>
      <c r="BD12" s="195"/>
      <c r="BE12" s="196"/>
      <c r="BF12" s="340">
        <f>AZ12</f>
        <v>0.44</v>
      </c>
      <c r="BG12" s="341"/>
      <c r="BH12" s="341"/>
      <c r="BI12" s="342"/>
      <c r="BJ12" s="195"/>
      <c r="BK12" s="196"/>
      <c r="BL12" s="340">
        <f>BF12</f>
        <v>0.44</v>
      </c>
      <c r="BM12" s="341"/>
      <c r="BN12" s="341"/>
      <c r="BO12" s="342"/>
      <c r="BP12" s="195"/>
      <c r="BQ12" s="196"/>
      <c r="BR12" s="340">
        <f>BL12</f>
        <v>0.44</v>
      </c>
      <c r="BS12" s="341"/>
      <c r="BT12" s="341"/>
      <c r="BU12" s="342"/>
      <c r="BV12" s="195"/>
      <c r="BW12" s="196"/>
      <c r="BX12" s="340">
        <f>BR12</f>
        <v>0.44</v>
      </c>
      <c r="BY12" s="341"/>
      <c r="BZ12" s="341"/>
      <c r="CA12" s="342"/>
      <c r="CB12" s="57"/>
    </row>
    <row r="13" spans="2:80" ht="20.100000000000001" customHeight="1" thickBot="1">
      <c r="B13" s="445"/>
      <c r="C13" s="38"/>
      <c r="D13" s="330"/>
      <c r="E13" s="331"/>
      <c r="F13" s="331"/>
      <c r="G13" s="332"/>
      <c r="H13" s="41"/>
      <c r="I13" s="56"/>
      <c r="J13" s="343"/>
      <c r="K13" s="344"/>
      <c r="L13" s="344"/>
      <c r="M13" s="345"/>
      <c r="N13" s="195"/>
      <c r="O13" s="196"/>
      <c r="P13" s="343"/>
      <c r="Q13" s="344"/>
      <c r="R13" s="344"/>
      <c r="S13" s="345"/>
      <c r="T13" s="195"/>
      <c r="U13" s="196"/>
      <c r="V13" s="343"/>
      <c r="W13" s="344"/>
      <c r="X13" s="344"/>
      <c r="Y13" s="345"/>
      <c r="Z13" s="195"/>
      <c r="AA13" s="196"/>
      <c r="AB13" s="343"/>
      <c r="AC13" s="344"/>
      <c r="AD13" s="344"/>
      <c r="AE13" s="345"/>
      <c r="AF13" s="195"/>
      <c r="AG13" s="196"/>
      <c r="AH13" s="343"/>
      <c r="AI13" s="344"/>
      <c r="AJ13" s="344"/>
      <c r="AK13" s="345"/>
      <c r="AL13" s="195"/>
      <c r="AM13" s="196"/>
      <c r="AN13" s="343"/>
      <c r="AO13" s="344"/>
      <c r="AP13" s="344"/>
      <c r="AQ13" s="345"/>
      <c r="AR13" s="195"/>
      <c r="AS13" s="196"/>
      <c r="AT13" s="343"/>
      <c r="AU13" s="344"/>
      <c r="AV13" s="344"/>
      <c r="AW13" s="345"/>
      <c r="AX13" s="195"/>
      <c r="AY13" s="196"/>
      <c r="AZ13" s="343"/>
      <c r="BA13" s="344"/>
      <c r="BB13" s="344"/>
      <c r="BC13" s="345"/>
      <c r="BD13" s="195"/>
      <c r="BE13" s="196"/>
      <c r="BF13" s="343"/>
      <c r="BG13" s="344"/>
      <c r="BH13" s="344"/>
      <c r="BI13" s="345"/>
      <c r="BJ13" s="195"/>
      <c r="BK13" s="196"/>
      <c r="BL13" s="343"/>
      <c r="BM13" s="344"/>
      <c r="BN13" s="344"/>
      <c r="BO13" s="345"/>
      <c r="BP13" s="195"/>
      <c r="BQ13" s="196"/>
      <c r="BR13" s="343"/>
      <c r="BS13" s="344"/>
      <c r="BT13" s="344"/>
      <c r="BU13" s="345"/>
      <c r="BV13" s="195"/>
      <c r="BW13" s="196"/>
      <c r="BX13" s="343"/>
      <c r="BY13" s="344"/>
      <c r="BZ13" s="344"/>
      <c r="CA13" s="345"/>
      <c r="CB13" s="57"/>
    </row>
    <row r="14" spans="2:80" ht="19.5" customHeight="1" thickBot="1">
      <c r="B14" s="445"/>
      <c r="C14" s="38"/>
      <c r="D14" s="44"/>
      <c r="E14" s="44"/>
      <c r="F14" s="44"/>
      <c r="G14" s="44"/>
      <c r="H14" s="41"/>
      <c r="I14" s="45"/>
      <c r="J14" s="284" t="s">
        <v>1</v>
      </c>
      <c r="K14" s="284"/>
      <c r="L14" s="284"/>
      <c r="M14" s="284"/>
      <c r="N14" s="41"/>
      <c r="O14" s="45"/>
      <c r="P14" s="284" t="s">
        <v>1</v>
      </c>
      <c r="Q14" s="284"/>
      <c r="R14" s="284"/>
      <c r="S14" s="284"/>
      <c r="T14" s="41"/>
      <c r="U14" s="45"/>
      <c r="V14" s="284" t="s">
        <v>1</v>
      </c>
      <c r="W14" s="284"/>
      <c r="X14" s="284"/>
      <c r="Y14" s="284"/>
      <c r="Z14" s="41"/>
      <c r="AA14" s="45"/>
      <c r="AB14" s="284" t="s">
        <v>1</v>
      </c>
      <c r="AC14" s="284"/>
      <c r="AD14" s="284"/>
      <c r="AE14" s="284"/>
      <c r="AF14" s="41"/>
      <c r="AG14" s="45"/>
      <c r="AH14" s="284" t="s">
        <v>1</v>
      </c>
      <c r="AI14" s="284"/>
      <c r="AJ14" s="284"/>
      <c r="AK14" s="284"/>
      <c r="AL14" s="41"/>
      <c r="AM14" s="45"/>
      <c r="AN14" s="284" t="s">
        <v>1</v>
      </c>
      <c r="AO14" s="284"/>
      <c r="AP14" s="284"/>
      <c r="AQ14" s="284"/>
      <c r="AR14" s="41"/>
      <c r="AS14" s="45"/>
      <c r="AT14" s="284" t="s">
        <v>1</v>
      </c>
      <c r="AU14" s="284"/>
      <c r="AV14" s="284"/>
      <c r="AW14" s="284"/>
      <c r="AX14" s="41"/>
      <c r="AY14" s="45"/>
      <c r="AZ14" s="284" t="s">
        <v>1</v>
      </c>
      <c r="BA14" s="284"/>
      <c r="BB14" s="284"/>
      <c r="BC14" s="284"/>
      <c r="BD14" s="41"/>
      <c r="BE14" s="45"/>
      <c r="BF14" s="284" t="s">
        <v>1</v>
      </c>
      <c r="BG14" s="284"/>
      <c r="BH14" s="284"/>
      <c r="BI14" s="284"/>
      <c r="BJ14" s="41"/>
      <c r="BK14" s="45"/>
      <c r="BL14" s="284" t="s">
        <v>1</v>
      </c>
      <c r="BM14" s="284"/>
      <c r="BN14" s="284"/>
      <c r="BO14" s="284"/>
      <c r="BP14" s="41"/>
      <c r="BQ14" s="45"/>
      <c r="BR14" s="284" t="s">
        <v>1</v>
      </c>
      <c r="BS14" s="284"/>
      <c r="BT14" s="284"/>
      <c r="BU14" s="284"/>
      <c r="BV14" s="41"/>
      <c r="BW14" s="45"/>
      <c r="BX14" s="284" t="s">
        <v>1</v>
      </c>
      <c r="BY14" s="284"/>
      <c r="BZ14" s="284"/>
      <c r="CA14" s="284"/>
      <c r="CB14" s="46"/>
    </row>
    <row r="15" spans="2:80" ht="48.75" customHeight="1">
      <c r="B15" s="445"/>
      <c r="C15" s="38"/>
      <c r="D15" s="350" t="s">
        <v>11</v>
      </c>
      <c r="E15" s="351"/>
      <c r="F15" s="351"/>
      <c r="G15" s="352"/>
      <c r="H15" s="41"/>
      <c r="I15" s="48"/>
      <c r="J15" s="362">
        <f>J9*J12</f>
        <v>0</v>
      </c>
      <c r="K15" s="363"/>
      <c r="L15" s="363"/>
      <c r="M15" s="364"/>
      <c r="N15" s="41"/>
      <c r="O15" s="48"/>
      <c r="P15" s="362">
        <f>P9*P12</f>
        <v>0</v>
      </c>
      <c r="Q15" s="363"/>
      <c r="R15" s="363"/>
      <c r="S15" s="364"/>
      <c r="T15" s="41"/>
      <c r="U15" s="48"/>
      <c r="V15" s="362">
        <f>V9*V12</f>
        <v>0</v>
      </c>
      <c r="W15" s="363"/>
      <c r="X15" s="363"/>
      <c r="Y15" s="364"/>
      <c r="Z15" s="41"/>
      <c r="AA15" s="48"/>
      <c r="AB15" s="362">
        <f>AB9*AB12</f>
        <v>0</v>
      </c>
      <c r="AC15" s="363"/>
      <c r="AD15" s="363"/>
      <c r="AE15" s="364"/>
      <c r="AF15" s="41"/>
      <c r="AG15" s="48"/>
      <c r="AH15" s="362">
        <f>AH9*AH12</f>
        <v>0</v>
      </c>
      <c r="AI15" s="363"/>
      <c r="AJ15" s="363"/>
      <c r="AK15" s="364"/>
      <c r="AL15" s="41"/>
      <c r="AM15" s="48"/>
      <c r="AN15" s="362">
        <f>AN9*AN12</f>
        <v>0</v>
      </c>
      <c r="AO15" s="363"/>
      <c r="AP15" s="363"/>
      <c r="AQ15" s="364"/>
      <c r="AR15" s="41"/>
      <c r="AS15" s="48"/>
      <c r="AT15" s="362">
        <f>AT9*AT12</f>
        <v>0</v>
      </c>
      <c r="AU15" s="363"/>
      <c r="AV15" s="363"/>
      <c r="AW15" s="364"/>
      <c r="AX15" s="41"/>
      <c r="AY15" s="48"/>
      <c r="AZ15" s="362">
        <f>AZ9*AZ12</f>
        <v>0</v>
      </c>
      <c r="BA15" s="363"/>
      <c r="BB15" s="363"/>
      <c r="BC15" s="364"/>
      <c r="BD15" s="41"/>
      <c r="BE15" s="48"/>
      <c r="BF15" s="362">
        <f>BF9*BF12</f>
        <v>0</v>
      </c>
      <c r="BG15" s="363"/>
      <c r="BH15" s="363"/>
      <c r="BI15" s="364"/>
      <c r="BJ15" s="41"/>
      <c r="BK15" s="48"/>
      <c r="BL15" s="362">
        <f>BL9*BL12</f>
        <v>0</v>
      </c>
      <c r="BM15" s="363"/>
      <c r="BN15" s="363"/>
      <c r="BO15" s="364"/>
      <c r="BP15" s="41"/>
      <c r="BQ15" s="48"/>
      <c r="BR15" s="362">
        <f>BR9*BR12</f>
        <v>0</v>
      </c>
      <c r="BS15" s="363"/>
      <c r="BT15" s="363"/>
      <c r="BU15" s="364"/>
      <c r="BV15" s="41"/>
      <c r="BW15" s="48"/>
      <c r="BX15" s="362">
        <f>BX9*BX12</f>
        <v>0</v>
      </c>
      <c r="BY15" s="363"/>
      <c r="BZ15" s="363"/>
      <c r="CA15" s="364"/>
      <c r="CB15" s="50"/>
    </row>
    <row r="16" spans="2:80" ht="24.95" customHeight="1" thickBot="1">
      <c r="B16" s="445"/>
      <c r="C16" s="38"/>
      <c r="D16" s="330" t="s">
        <v>5</v>
      </c>
      <c r="E16" s="331"/>
      <c r="F16" s="331"/>
      <c r="G16" s="332"/>
      <c r="H16" s="41"/>
      <c r="I16" s="48"/>
      <c r="J16" s="333">
        <f>J10*J12</f>
        <v>0</v>
      </c>
      <c r="K16" s="334"/>
      <c r="L16" s="334"/>
      <c r="M16" s="335"/>
      <c r="N16" s="41"/>
      <c r="O16" s="48"/>
      <c r="P16" s="333">
        <f>P10*P12</f>
        <v>0</v>
      </c>
      <c r="Q16" s="334"/>
      <c r="R16" s="334"/>
      <c r="S16" s="335"/>
      <c r="T16" s="41"/>
      <c r="U16" s="48"/>
      <c r="V16" s="333">
        <f>V10*V12</f>
        <v>0</v>
      </c>
      <c r="W16" s="334"/>
      <c r="X16" s="334"/>
      <c r="Y16" s="335"/>
      <c r="Z16" s="41"/>
      <c r="AA16" s="48"/>
      <c r="AB16" s="333">
        <f>AB10*AB12</f>
        <v>0</v>
      </c>
      <c r="AC16" s="334"/>
      <c r="AD16" s="334"/>
      <c r="AE16" s="335"/>
      <c r="AF16" s="41"/>
      <c r="AG16" s="48"/>
      <c r="AH16" s="333">
        <f>AH10*AH12</f>
        <v>0</v>
      </c>
      <c r="AI16" s="334"/>
      <c r="AJ16" s="334"/>
      <c r="AK16" s="335"/>
      <c r="AL16" s="41"/>
      <c r="AM16" s="48"/>
      <c r="AN16" s="333">
        <f>AN10*AN12</f>
        <v>0</v>
      </c>
      <c r="AO16" s="334"/>
      <c r="AP16" s="334"/>
      <c r="AQ16" s="335"/>
      <c r="AR16" s="41"/>
      <c r="AS16" s="48"/>
      <c r="AT16" s="333">
        <f>AT10*AT12</f>
        <v>0</v>
      </c>
      <c r="AU16" s="334"/>
      <c r="AV16" s="334"/>
      <c r="AW16" s="335"/>
      <c r="AX16" s="41"/>
      <c r="AY16" s="48"/>
      <c r="AZ16" s="333">
        <f>AZ10*AZ12</f>
        <v>0</v>
      </c>
      <c r="BA16" s="334"/>
      <c r="BB16" s="334"/>
      <c r="BC16" s="335"/>
      <c r="BD16" s="41"/>
      <c r="BE16" s="48"/>
      <c r="BF16" s="333">
        <f>BF10*BF12</f>
        <v>0</v>
      </c>
      <c r="BG16" s="334"/>
      <c r="BH16" s="334"/>
      <c r="BI16" s="335"/>
      <c r="BJ16" s="41"/>
      <c r="BK16" s="48"/>
      <c r="BL16" s="333">
        <f>BL10*BL12</f>
        <v>0</v>
      </c>
      <c r="BM16" s="334"/>
      <c r="BN16" s="334"/>
      <c r="BO16" s="335"/>
      <c r="BP16" s="41"/>
      <c r="BQ16" s="48"/>
      <c r="BR16" s="333">
        <f>BR10*BR12</f>
        <v>0</v>
      </c>
      <c r="BS16" s="334"/>
      <c r="BT16" s="334"/>
      <c r="BU16" s="335"/>
      <c r="BV16" s="41"/>
      <c r="BW16" s="48"/>
      <c r="BX16" s="333">
        <f>BX10*BX12</f>
        <v>0</v>
      </c>
      <c r="BY16" s="334"/>
      <c r="BZ16" s="334"/>
      <c r="CA16" s="335"/>
      <c r="CB16" s="50"/>
    </row>
    <row r="17" spans="2:80" ht="6.75" customHeight="1" thickBot="1">
      <c r="B17" s="445"/>
      <c r="C17" s="38"/>
      <c r="D17" s="47"/>
      <c r="E17" s="47"/>
      <c r="F17" s="47"/>
      <c r="G17" s="47"/>
      <c r="H17" s="41"/>
      <c r="I17" s="48"/>
      <c r="J17" s="49"/>
      <c r="K17" s="49"/>
      <c r="L17" s="49"/>
      <c r="M17" s="49"/>
      <c r="N17" s="41"/>
      <c r="O17" s="48"/>
      <c r="P17" s="49"/>
      <c r="Q17" s="49"/>
      <c r="R17" s="49"/>
      <c r="S17" s="49"/>
      <c r="T17" s="41"/>
      <c r="U17" s="48"/>
      <c r="V17" s="49"/>
      <c r="W17" s="49"/>
      <c r="X17" s="49"/>
      <c r="Y17" s="49"/>
      <c r="Z17" s="41"/>
      <c r="AA17" s="48"/>
      <c r="AB17" s="49"/>
      <c r="AC17" s="49"/>
      <c r="AD17" s="49"/>
      <c r="AE17" s="49"/>
      <c r="AF17" s="41"/>
      <c r="AG17" s="48"/>
      <c r="AH17" s="49"/>
      <c r="AI17" s="49"/>
      <c r="AJ17" s="49"/>
      <c r="AK17" s="49"/>
      <c r="AL17" s="41"/>
      <c r="AM17" s="48"/>
      <c r="AN17" s="49"/>
      <c r="AO17" s="49"/>
      <c r="AP17" s="49"/>
      <c r="AQ17" s="49"/>
      <c r="AR17" s="41"/>
      <c r="AS17" s="48"/>
      <c r="AT17" s="49"/>
      <c r="AU17" s="49"/>
      <c r="AV17" s="49"/>
      <c r="AW17" s="49"/>
      <c r="AX17" s="41"/>
      <c r="AY17" s="48"/>
      <c r="AZ17" s="49"/>
      <c r="BA17" s="49"/>
      <c r="BB17" s="49"/>
      <c r="BC17" s="49"/>
      <c r="BD17" s="41"/>
      <c r="BE17" s="48"/>
      <c r="BF17" s="49"/>
      <c r="BG17" s="49"/>
      <c r="BH17" s="49"/>
      <c r="BI17" s="49"/>
      <c r="BJ17" s="41"/>
      <c r="BK17" s="48"/>
      <c r="BL17" s="49"/>
      <c r="BM17" s="49"/>
      <c r="BN17" s="49"/>
      <c r="BO17" s="49"/>
      <c r="BP17" s="41"/>
      <c r="BQ17" s="48"/>
      <c r="BR17" s="49"/>
      <c r="BS17" s="49"/>
      <c r="BT17" s="49"/>
      <c r="BU17" s="49"/>
      <c r="BV17" s="41"/>
      <c r="BW17" s="48"/>
      <c r="BX17" s="49"/>
      <c r="BY17" s="49"/>
      <c r="BZ17" s="49"/>
      <c r="CA17" s="49"/>
      <c r="CB17" s="50"/>
    </row>
    <row r="18" spans="2:80" ht="27" customHeight="1">
      <c r="B18" s="445"/>
      <c r="C18" s="38"/>
      <c r="D18" s="350" t="s">
        <v>12</v>
      </c>
      <c r="E18" s="351"/>
      <c r="F18" s="351"/>
      <c r="G18" s="352"/>
      <c r="H18" s="41"/>
      <c r="I18" s="48"/>
      <c r="J18" s="432">
        <v>0</v>
      </c>
      <c r="K18" s="433"/>
      <c r="L18" s="433"/>
      <c r="M18" s="434"/>
      <c r="N18" s="41"/>
      <c r="O18" s="48"/>
      <c r="P18" s="438">
        <v>0</v>
      </c>
      <c r="Q18" s="439"/>
      <c r="R18" s="439"/>
      <c r="S18" s="440"/>
      <c r="T18" s="41"/>
      <c r="U18" s="48"/>
      <c r="V18" s="438">
        <v>0</v>
      </c>
      <c r="W18" s="439"/>
      <c r="X18" s="439"/>
      <c r="Y18" s="440"/>
      <c r="Z18" s="41"/>
      <c r="AA18" s="48"/>
      <c r="AB18" s="438">
        <v>0</v>
      </c>
      <c r="AC18" s="439"/>
      <c r="AD18" s="439"/>
      <c r="AE18" s="440"/>
      <c r="AF18" s="41"/>
      <c r="AG18" s="48"/>
      <c r="AH18" s="438">
        <v>0</v>
      </c>
      <c r="AI18" s="439"/>
      <c r="AJ18" s="439"/>
      <c r="AK18" s="440"/>
      <c r="AL18" s="41"/>
      <c r="AM18" s="48"/>
      <c r="AN18" s="438">
        <v>0</v>
      </c>
      <c r="AO18" s="439"/>
      <c r="AP18" s="439"/>
      <c r="AQ18" s="440"/>
      <c r="AR18" s="41"/>
      <c r="AS18" s="48"/>
      <c r="AT18" s="438">
        <v>0</v>
      </c>
      <c r="AU18" s="439"/>
      <c r="AV18" s="439"/>
      <c r="AW18" s="440"/>
      <c r="AX18" s="41"/>
      <c r="AY18" s="48"/>
      <c r="AZ18" s="438">
        <v>0</v>
      </c>
      <c r="BA18" s="439"/>
      <c r="BB18" s="439"/>
      <c r="BC18" s="440"/>
      <c r="BD18" s="41"/>
      <c r="BE18" s="48"/>
      <c r="BF18" s="438">
        <v>0</v>
      </c>
      <c r="BG18" s="439"/>
      <c r="BH18" s="439"/>
      <c r="BI18" s="440"/>
      <c r="BJ18" s="41"/>
      <c r="BK18" s="48"/>
      <c r="BL18" s="438">
        <v>0</v>
      </c>
      <c r="BM18" s="439"/>
      <c r="BN18" s="439"/>
      <c r="BO18" s="440"/>
      <c r="BP18" s="41"/>
      <c r="BQ18" s="48"/>
      <c r="BR18" s="438">
        <v>0</v>
      </c>
      <c r="BS18" s="439"/>
      <c r="BT18" s="439"/>
      <c r="BU18" s="440"/>
      <c r="BV18" s="41"/>
      <c r="BW18" s="48"/>
      <c r="BX18" s="438">
        <v>0</v>
      </c>
      <c r="BY18" s="439"/>
      <c r="BZ18" s="439"/>
      <c r="CA18" s="440"/>
      <c r="CB18" s="50"/>
    </row>
    <row r="19" spans="2:80" ht="24.95" customHeight="1" thickBot="1">
      <c r="B19" s="445"/>
      <c r="C19" s="38"/>
      <c r="D19" s="330" t="s">
        <v>8</v>
      </c>
      <c r="E19" s="331"/>
      <c r="F19" s="331"/>
      <c r="G19" s="332"/>
      <c r="H19" s="41"/>
      <c r="I19" s="48"/>
      <c r="J19" s="435">
        <v>0</v>
      </c>
      <c r="K19" s="436"/>
      <c r="L19" s="436"/>
      <c r="M19" s="437"/>
      <c r="N19" s="41"/>
      <c r="O19" s="48"/>
      <c r="P19" s="441">
        <v>0</v>
      </c>
      <c r="Q19" s="442"/>
      <c r="R19" s="442"/>
      <c r="S19" s="443"/>
      <c r="T19" s="41"/>
      <c r="U19" s="48"/>
      <c r="V19" s="441">
        <v>0</v>
      </c>
      <c r="W19" s="442"/>
      <c r="X19" s="442"/>
      <c r="Y19" s="443"/>
      <c r="Z19" s="41"/>
      <c r="AA19" s="48"/>
      <c r="AB19" s="441">
        <v>0</v>
      </c>
      <c r="AC19" s="442"/>
      <c r="AD19" s="442"/>
      <c r="AE19" s="443"/>
      <c r="AF19" s="41"/>
      <c r="AG19" s="48"/>
      <c r="AH19" s="441">
        <v>0</v>
      </c>
      <c r="AI19" s="442"/>
      <c r="AJ19" s="442"/>
      <c r="AK19" s="443"/>
      <c r="AL19" s="41"/>
      <c r="AM19" s="48"/>
      <c r="AN19" s="441">
        <v>0</v>
      </c>
      <c r="AO19" s="442"/>
      <c r="AP19" s="442"/>
      <c r="AQ19" s="443"/>
      <c r="AR19" s="41"/>
      <c r="AS19" s="48"/>
      <c r="AT19" s="441">
        <v>0</v>
      </c>
      <c r="AU19" s="442"/>
      <c r="AV19" s="442"/>
      <c r="AW19" s="443"/>
      <c r="AX19" s="41"/>
      <c r="AY19" s="48"/>
      <c r="AZ19" s="441">
        <v>0</v>
      </c>
      <c r="BA19" s="442"/>
      <c r="BB19" s="442"/>
      <c r="BC19" s="443"/>
      <c r="BD19" s="41"/>
      <c r="BE19" s="48"/>
      <c r="BF19" s="441">
        <v>0</v>
      </c>
      <c r="BG19" s="442"/>
      <c r="BH19" s="442"/>
      <c r="BI19" s="443"/>
      <c r="BJ19" s="41"/>
      <c r="BK19" s="48"/>
      <c r="BL19" s="441">
        <v>0</v>
      </c>
      <c r="BM19" s="442"/>
      <c r="BN19" s="442"/>
      <c r="BO19" s="443"/>
      <c r="BP19" s="41"/>
      <c r="BQ19" s="48"/>
      <c r="BR19" s="441">
        <v>0</v>
      </c>
      <c r="BS19" s="442"/>
      <c r="BT19" s="442"/>
      <c r="BU19" s="443"/>
      <c r="BV19" s="41"/>
      <c r="BW19" s="48"/>
      <c r="BX19" s="441">
        <v>0</v>
      </c>
      <c r="BY19" s="442"/>
      <c r="BZ19" s="442"/>
      <c r="CA19" s="443"/>
      <c r="CB19" s="50"/>
    </row>
    <row r="20" spans="2:80" ht="9" customHeight="1" thickBot="1">
      <c r="B20" s="446"/>
      <c r="C20" s="40"/>
      <c r="D20" s="51"/>
      <c r="E20" s="51"/>
      <c r="F20" s="51"/>
      <c r="G20" s="51"/>
      <c r="H20" s="52"/>
      <c r="I20" s="53"/>
      <c r="J20" s="54"/>
      <c r="K20" s="54"/>
      <c r="L20" s="54"/>
      <c r="M20" s="54"/>
      <c r="N20" s="52"/>
      <c r="O20" s="53"/>
      <c r="P20" s="54"/>
      <c r="Q20" s="54"/>
      <c r="R20" s="54"/>
      <c r="S20" s="54"/>
      <c r="T20" s="52"/>
      <c r="U20" s="53"/>
      <c r="V20" s="54"/>
      <c r="W20" s="54"/>
      <c r="X20" s="54"/>
      <c r="Y20" s="54"/>
      <c r="Z20" s="52"/>
      <c r="AA20" s="53"/>
      <c r="AB20" s="54"/>
      <c r="AC20" s="54"/>
      <c r="AD20" s="54"/>
      <c r="AE20" s="54"/>
      <c r="AF20" s="52"/>
      <c r="AG20" s="53"/>
      <c r="AH20" s="54"/>
      <c r="AI20" s="54"/>
      <c r="AJ20" s="54"/>
      <c r="AK20" s="54"/>
      <c r="AL20" s="52"/>
      <c r="AM20" s="53"/>
      <c r="AN20" s="54"/>
      <c r="AO20" s="54"/>
      <c r="AP20" s="54"/>
      <c r="AQ20" s="54"/>
      <c r="AR20" s="52"/>
      <c r="AS20" s="53"/>
      <c r="AT20" s="54"/>
      <c r="AU20" s="54"/>
      <c r="AV20" s="54"/>
      <c r="AW20" s="54"/>
      <c r="AX20" s="52"/>
      <c r="AY20" s="53"/>
      <c r="AZ20" s="54"/>
      <c r="BA20" s="54"/>
      <c r="BB20" s="54"/>
      <c r="BC20" s="54"/>
      <c r="BD20" s="52"/>
      <c r="BE20" s="53"/>
      <c r="BF20" s="54"/>
      <c r="BG20" s="54"/>
      <c r="BH20" s="54"/>
      <c r="BI20" s="54"/>
      <c r="BJ20" s="52"/>
      <c r="BK20" s="53"/>
      <c r="BL20" s="54"/>
      <c r="BM20" s="54"/>
      <c r="BN20" s="54"/>
      <c r="BO20" s="54"/>
      <c r="BP20" s="52"/>
      <c r="BQ20" s="53"/>
      <c r="BR20" s="54"/>
      <c r="BS20" s="54"/>
      <c r="BT20" s="54"/>
      <c r="BU20" s="54"/>
      <c r="BV20" s="52"/>
      <c r="BW20" s="53"/>
      <c r="BX20" s="54"/>
      <c r="BY20" s="54"/>
      <c r="BZ20" s="54"/>
      <c r="CA20" s="54"/>
      <c r="CB20" s="55"/>
    </row>
    <row r="21" spans="2:80" ht="9.9499999999999993" customHeight="1">
      <c r="B21" s="21"/>
      <c r="C21" s="21"/>
      <c r="D21" s="22"/>
      <c r="E21" s="22"/>
      <c r="F21" s="22"/>
      <c r="G21" s="22"/>
      <c r="H21" s="23"/>
      <c r="I21" s="24"/>
      <c r="J21" s="22"/>
      <c r="K21" s="22"/>
      <c r="L21" s="22"/>
      <c r="M21" s="22"/>
      <c r="N21" s="22"/>
      <c r="O21" s="24"/>
      <c r="P21" s="22"/>
      <c r="Q21" s="22"/>
      <c r="R21" s="22"/>
      <c r="S21" s="22"/>
      <c r="T21" s="22"/>
      <c r="U21" s="24"/>
      <c r="V21" s="22"/>
      <c r="W21" s="22"/>
      <c r="X21" s="22"/>
      <c r="Y21" s="22"/>
      <c r="Z21" s="22"/>
      <c r="AA21" s="24"/>
      <c r="AB21" s="22"/>
      <c r="AC21" s="22"/>
      <c r="AD21" s="22"/>
      <c r="AE21" s="22"/>
      <c r="AF21" s="22"/>
      <c r="AG21" s="24"/>
      <c r="AH21" s="22"/>
      <c r="AI21" s="22"/>
      <c r="AJ21" s="22"/>
      <c r="AK21" s="22"/>
      <c r="AL21" s="22"/>
      <c r="AM21" s="24"/>
      <c r="AN21" s="22"/>
      <c r="AO21" s="22"/>
      <c r="AP21" s="22"/>
      <c r="AQ21" s="22"/>
      <c r="AR21" s="22"/>
      <c r="AS21" s="24"/>
      <c r="AT21" s="22"/>
      <c r="AU21" s="22"/>
      <c r="AV21" s="22"/>
      <c r="AW21" s="22"/>
      <c r="AX21" s="22"/>
      <c r="AY21" s="24"/>
      <c r="AZ21" s="22"/>
      <c r="BA21" s="22"/>
      <c r="BB21" s="22"/>
      <c r="BC21" s="22"/>
      <c r="BD21" s="22"/>
      <c r="BE21" s="24"/>
      <c r="BF21" s="22"/>
      <c r="BG21" s="22"/>
      <c r="BH21" s="22"/>
      <c r="BI21" s="22"/>
      <c r="BJ21" s="22"/>
      <c r="BK21" s="24"/>
      <c r="BL21" s="22"/>
      <c r="BM21" s="22"/>
      <c r="BN21" s="22"/>
      <c r="BO21" s="22"/>
      <c r="BP21" s="22"/>
      <c r="BQ21" s="24"/>
      <c r="BR21" s="22"/>
      <c r="BS21" s="22"/>
      <c r="BT21" s="22"/>
      <c r="BU21" s="22"/>
      <c r="BV21" s="22"/>
      <c r="BW21" s="24"/>
      <c r="BX21" s="22"/>
      <c r="BY21" s="22"/>
      <c r="BZ21" s="22"/>
      <c r="CA21" s="22"/>
      <c r="CB21" s="22"/>
    </row>
    <row r="22" spans="2:80" ht="9.9499999999999993" customHeight="1" thickBot="1">
      <c r="D22" s="11"/>
      <c r="E22" s="11"/>
      <c r="F22" s="11"/>
      <c r="G22" s="11"/>
      <c r="H22" s="17"/>
      <c r="I22" s="18"/>
      <c r="J22" s="11"/>
      <c r="K22" s="11"/>
      <c r="L22" s="11"/>
      <c r="M22" s="11"/>
      <c r="N22" s="11"/>
      <c r="O22" s="18"/>
      <c r="P22" s="11"/>
      <c r="Q22" s="11"/>
      <c r="R22" s="11"/>
      <c r="S22" s="11"/>
      <c r="T22" s="11"/>
      <c r="U22" s="18"/>
      <c r="V22" s="11"/>
      <c r="W22" s="11"/>
      <c r="X22" s="11"/>
      <c r="Y22" s="11"/>
      <c r="Z22" s="11"/>
      <c r="AA22" s="18"/>
      <c r="AB22" s="11"/>
      <c r="AC22" s="11"/>
      <c r="AD22" s="11"/>
      <c r="AE22" s="11"/>
      <c r="AF22" s="11"/>
      <c r="AG22" s="18"/>
      <c r="AH22" s="11"/>
      <c r="AI22" s="11"/>
      <c r="AJ22" s="11"/>
      <c r="AK22" s="11"/>
      <c r="AL22" s="11"/>
      <c r="AM22" s="18"/>
      <c r="AN22" s="11"/>
      <c r="AO22" s="11"/>
      <c r="AP22" s="11"/>
      <c r="AQ22" s="11"/>
      <c r="AR22" s="11"/>
      <c r="AS22" s="18"/>
      <c r="AT22" s="11"/>
      <c r="AU22" s="11"/>
      <c r="AV22" s="11"/>
      <c r="AW22" s="11"/>
      <c r="AX22" s="11"/>
      <c r="AY22" s="18"/>
      <c r="AZ22" s="11"/>
      <c r="BA22" s="11"/>
      <c r="BB22" s="11"/>
      <c r="BC22" s="11"/>
      <c r="BD22" s="11"/>
      <c r="BE22" s="18"/>
      <c r="BF22" s="11"/>
      <c r="BG22" s="11"/>
      <c r="BH22" s="11"/>
      <c r="BI22" s="11"/>
      <c r="BJ22" s="11"/>
      <c r="BK22" s="18"/>
      <c r="BL22" s="11"/>
      <c r="BM22" s="11"/>
      <c r="BN22" s="11"/>
      <c r="BO22" s="11"/>
      <c r="BP22" s="11"/>
      <c r="BQ22" s="18"/>
      <c r="BR22" s="11"/>
      <c r="BS22" s="11"/>
      <c r="BT22" s="11"/>
      <c r="BU22" s="11"/>
      <c r="BV22" s="11"/>
      <c r="BW22" s="18"/>
      <c r="BX22" s="11"/>
      <c r="BY22" s="11"/>
      <c r="BZ22" s="11"/>
      <c r="CA22" s="11"/>
      <c r="CB22" s="11"/>
    </row>
    <row r="23" spans="2:80" ht="9.9499999999999993" customHeight="1" thickBot="1">
      <c r="B23" s="447" t="s">
        <v>14</v>
      </c>
      <c r="C23" s="58"/>
      <c r="D23" s="59"/>
      <c r="E23" s="59"/>
      <c r="F23" s="59"/>
      <c r="G23" s="59"/>
      <c r="H23" s="60"/>
      <c r="I23" s="61"/>
      <c r="J23" s="59"/>
      <c r="K23" s="59"/>
      <c r="L23" s="59"/>
      <c r="M23" s="59"/>
      <c r="N23" s="60"/>
      <c r="O23" s="61"/>
      <c r="P23" s="59"/>
      <c r="Q23" s="59"/>
      <c r="R23" s="59"/>
      <c r="S23" s="59"/>
      <c r="T23" s="60"/>
      <c r="U23" s="61"/>
      <c r="V23" s="59"/>
      <c r="W23" s="59"/>
      <c r="X23" s="59"/>
      <c r="Y23" s="59"/>
      <c r="Z23" s="60"/>
      <c r="AA23" s="61"/>
      <c r="AB23" s="59"/>
      <c r="AC23" s="59"/>
      <c r="AD23" s="59"/>
      <c r="AE23" s="59"/>
      <c r="AF23" s="60"/>
      <c r="AG23" s="61"/>
      <c r="AH23" s="59"/>
      <c r="AI23" s="59"/>
      <c r="AJ23" s="59"/>
      <c r="AK23" s="59"/>
      <c r="AL23" s="60"/>
      <c r="AM23" s="61"/>
      <c r="AN23" s="59"/>
      <c r="AO23" s="59"/>
      <c r="AP23" s="59"/>
      <c r="AQ23" s="59"/>
      <c r="AR23" s="60"/>
      <c r="AS23" s="61"/>
      <c r="AT23" s="59"/>
      <c r="AU23" s="59"/>
      <c r="AV23" s="59"/>
      <c r="AW23" s="59"/>
      <c r="AX23" s="60"/>
      <c r="AY23" s="61"/>
      <c r="AZ23" s="59"/>
      <c r="BA23" s="59"/>
      <c r="BB23" s="59"/>
      <c r="BC23" s="59"/>
      <c r="BD23" s="60"/>
      <c r="BE23" s="61"/>
      <c r="BF23" s="59"/>
      <c r="BG23" s="59"/>
      <c r="BH23" s="59"/>
      <c r="BI23" s="59"/>
      <c r="BJ23" s="60"/>
      <c r="BK23" s="61"/>
      <c r="BL23" s="59"/>
      <c r="BM23" s="59"/>
      <c r="BN23" s="59"/>
      <c r="BO23" s="59"/>
      <c r="BP23" s="60"/>
      <c r="BQ23" s="61"/>
      <c r="BR23" s="59"/>
      <c r="BS23" s="59"/>
      <c r="BT23" s="59"/>
      <c r="BU23" s="59"/>
      <c r="BV23" s="60"/>
      <c r="BW23" s="61"/>
      <c r="BX23" s="59"/>
      <c r="BY23" s="59"/>
      <c r="BZ23" s="59"/>
      <c r="CA23" s="59"/>
      <c r="CB23" s="62"/>
    </row>
    <row r="24" spans="2:80" ht="49.5" customHeight="1">
      <c r="B24" s="448"/>
      <c r="C24" s="63"/>
      <c r="D24" s="353" t="s">
        <v>7</v>
      </c>
      <c r="E24" s="354"/>
      <c r="F24" s="354"/>
      <c r="G24" s="355"/>
      <c r="H24" s="64"/>
      <c r="I24" s="65"/>
      <c r="J24" s="336">
        <v>0</v>
      </c>
      <c r="K24" s="337"/>
      <c r="L24" s="337"/>
      <c r="M24" s="338"/>
      <c r="N24" s="64"/>
      <c r="O24" s="65"/>
      <c r="P24" s="336">
        <v>0</v>
      </c>
      <c r="Q24" s="337"/>
      <c r="R24" s="337"/>
      <c r="S24" s="338"/>
      <c r="T24" s="64"/>
      <c r="U24" s="65"/>
      <c r="V24" s="336">
        <v>0</v>
      </c>
      <c r="W24" s="337"/>
      <c r="X24" s="337"/>
      <c r="Y24" s="338"/>
      <c r="Z24" s="64"/>
      <c r="AA24" s="65"/>
      <c r="AB24" s="336">
        <v>0</v>
      </c>
      <c r="AC24" s="337"/>
      <c r="AD24" s="337"/>
      <c r="AE24" s="338"/>
      <c r="AF24" s="64"/>
      <c r="AG24" s="65"/>
      <c r="AH24" s="336">
        <v>0</v>
      </c>
      <c r="AI24" s="337"/>
      <c r="AJ24" s="337"/>
      <c r="AK24" s="338"/>
      <c r="AL24" s="64"/>
      <c r="AM24" s="65"/>
      <c r="AN24" s="336">
        <v>0</v>
      </c>
      <c r="AO24" s="337"/>
      <c r="AP24" s="337"/>
      <c r="AQ24" s="338"/>
      <c r="AR24" s="64"/>
      <c r="AS24" s="65"/>
      <c r="AT24" s="336">
        <v>0</v>
      </c>
      <c r="AU24" s="337"/>
      <c r="AV24" s="337"/>
      <c r="AW24" s="338"/>
      <c r="AX24" s="64"/>
      <c r="AY24" s="65"/>
      <c r="AZ24" s="336">
        <v>0</v>
      </c>
      <c r="BA24" s="337"/>
      <c r="BB24" s="337"/>
      <c r="BC24" s="338"/>
      <c r="BD24" s="64"/>
      <c r="BE24" s="65"/>
      <c r="BF24" s="336">
        <v>0</v>
      </c>
      <c r="BG24" s="337"/>
      <c r="BH24" s="337"/>
      <c r="BI24" s="338"/>
      <c r="BJ24" s="64"/>
      <c r="BK24" s="65"/>
      <c r="BL24" s="336">
        <v>0</v>
      </c>
      <c r="BM24" s="337"/>
      <c r="BN24" s="337"/>
      <c r="BO24" s="338"/>
      <c r="BP24" s="64"/>
      <c r="BQ24" s="65"/>
      <c r="BR24" s="336">
        <v>0</v>
      </c>
      <c r="BS24" s="337"/>
      <c r="BT24" s="337"/>
      <c r="BU24" s="338"/>
      <c r="BV24" s="64"/>
      <c r="BW24" s="65"/>
      <c r="BX24" s="336">
        <v>0</v>
      </c>
      <c r="BY24" s="337"/>
      <c r="BZ24" s="337"/>
      <c r="CA24" s="338"/>
      <c r="CB24" s="66"/>
    </row>
    <row r="25" spans="2:80" ht="24.95" customHeight="1" thickBot="1">
      <c r="B25" s="448"/>
      <c r="C25" s="63"/>
      <c r="D25" s="356" t="s">
        <v>5</v>
      </c>
      <c r="E25" s="357"/>
      <c r="F25" s="357"/>
      <c r="G25" s="358"/>
      <c r="H25" s="64"/>
      <c r="I25" s="79"/>
      <c r="J25" s="359">
        <v>0</v>
      </c>
      <c r="K25" s="360"/>
      <c r="L25" s="360"/>
      <c r="M25" s="361"/>
      <c r="N25" s="64"/>
      <c r="O25" s="79"/>
      <c r="P25" s="359">
        <v>0</v>
      </c>
      <c r="Q25" s="360"/>
      <c r="R25" s="360"/>
      <c r="S25" s="361"/>
      <c r="T25" s="64"/>
      <c r="U25" s="79"/>
      <c r="V25" s="359">
        <v>0</v>
      </c>
      <c r="W25" s="360"/>
      <c r="X25" s="360"/>
      <c r="Y25" s="361"/>
      <c r="Z25" s="64"/>
      <c r="AA25" s="79"/>
      <c r="AB25" s="359">
        <v>0</v>
      </c>
      <c r="AC25" s="360"/>
      <c r="AD25" s="360"/>
      <c r="AE25" s="361"/>
      <c r="AF25" s="64"/>
      <c r="AG25" s="79"/>
      <c r="AH25" s="359">
        <v>0</v>
      </c>
      <c r="AI25" s="360"/>
      <c r="AJ25" s="360"/>
      <c r="AK25" s="361"/>
      <c r="AL25" s="64"/>
      <c r="AM25" s="79"/>
      <c r="AN25" s="359">
        <v>0</v>
      </c>
      <c r="AO25" s="360"/>
      <c r="AP25" s="360"/>
      <c r="AQ25" s="361"/>
      <c r="AR25" s="64"/>
      <c r="AS25" s="79"/>
      <c r="AT25" s="359">
        <v>0</v>
      </c>
      <c r="AU25" s="360"/>
      <c r="AV25" s="360"/>
      <c r="AW25" s="361"/>
      <c r="AX25" s="64"/>
      <c r="AY25" s="79"/>
      <c r="AZ25" s="359">
        <v>0</v>
      </c>
      <c r="BA25" s="360"/>
      <c r="BB25" s="360"/>
      <c r="BC25" s="361"/>
      <c r="BD25" s="64"/>
      <c r="BE25" s="79"/>
      <c r="BF25" s="359">
        <v>0</v>
      </c>
      <c r="BG25" s="360"/>
      <c r="BH25" s="360"/>
      <c r="BI25" s="361"/>
      <c r="BJ25" s="64"/>
      <c r="BK25" s="79"/>
      <c r="BL25" s="359">
        <v>0</v>
      </c>
      <c r="BM25" s="360"/>
      <c r="BN25" s="360"/>
      <c r="BO25" s="361"/>
      <c r="BP25" s="64"/>
      <c r="BQ25" s="79"/>
      <c r="BR25" s="359">
        <v>0</v>
      </c>
      <c r="BS25" s="360"/>
      <c r="BT25" s="360"/>
      <c r="BU25" s="361"/>
      <c r="BV25" s="64"/>
      <c r="BW25" s="79"/>
      <c r="BX25" s="359">
        <v>0</v>
      </c>
      <c r="BY25" s="360"/>
      <c r="BZ25" s="360"/>
      <c r="CA25" s="361"/>
      <c r="CB25" s="81"/>
    </row>
    <row r="26" spans="2:80" ht="20.100000000000001" customHeight="1" thickBot="1">
      <c r="B26" s="448"/>
      <c r="C26" s="63"/>
      <c r="D26" s="64"/>
      <c r="E26" s="64"/>
      <c r="F26" s="64"/>
      <c r="G26" s="64"/>
      <c r="H26" s="64"/>
      <c r="I26" s="65"/>
      <c r="J26" s="339" t="s">
        <v>0</v>
      </c>
      <c r="K26" s="339"/>
      <c r="L26" s="339"/>
      <c r="M26" s="339"/>
      <c r="N26" s="64"/>
      <c r="O26" s="65"/>
      <c r="P26" s="339" t="s">
        <v>0</v>
      </c>
      <c r="Q26" s="339"/>
      <c r="R26" s="339"/>
      <c r="S26" s="339"/>
      <c r="T26" s="64"/>
      <c r="U26" s="65"/>
      <c r="V26" s="339" t="s">
        <v>0</v>
      </c>
      <c r="W26" s="339"/>
      <c r="X26" s="339"/>
      <c r="Y26" s="339"/>
      <c r="Z26" s="64"/>
      <c r="AA26" s="65"/>
      <c r="AB26" s="339" t="s">
        <v>0</v>
      </c>
      <c r="AC26" s="339"/>
      <c r="AD26" s="339"/>
      <c r="AE26" s="339"/>
      <c r="AF26" s="64"/>
      <c r="AG26" s="65"/>
      <c r="AH26" s="339" t="s">
        <v>0</v>
      </c>
      <c r="AI26" s="339"/>
      <c r="AJ26" s="339"/>
      <c r="AK26" s="339"/>
      <c r="AL26" s="64"/>
      <c r="AM26" s="65"/>
      <c r="AN26" s="339" t="s">
        <v>0</v>
      </c>
      <c r="AO26" s="339"/>
      <c r="AP26" s="339"/>
      <c r="AQ26" s="339"/>
      <c r="AR26" s="64"/>
      <c r="AS26" s="65"/>
      <c r="AT26" s="339" t="s">
        <v>0</v>
      </c>
      <c r="AU26" s="339"/>
      <c r="AV26" s="339"/>
      <c r="AW26" s="339"/>
      <c r="AX26" s="64"/>
      <c r="AY26" s="65"/>
      <c r="AZ26" s="339" t="s">
        <v>0</v>
      </c>
      <c r="BA26" s="339"/>
      <c r="BB26" s="339"/>
      <c r="BC26" s="339"/>
      <c r="BD26" s="64"/>
      <c r="BE26" s="65"/>
      <c r="BF26" s="339" t="s">
        <v>0</v>
      </c>
      <c r="BG26" s="339"/>
      <c r="BH26" s="339"/>
      <c r="BI26" s="339"/>
      <c r="BJ26" s="64"/>
      <c r="BK26" s="65"/>
      <c r="BL26" s="339" t="s">
        <v>0</v>
      </c>
      <c r="BM26" s="339"/>
      <c r="BN26" s="339"/>
      <c r="BO26" s="339"/>
      <c r="BP26" s="64"/>
      <c r="BQ26" s="65"/>
      <c r="BR26" s="339" t="s">
        <v>0</v>
      </c>
      <c r="BS26" s="339"/>
      <c r="BT26" s="339"/>
      <c r="BU26" s="339"/>
      <c r="BV26" s="64"/>
      <c r="BW26" s="65"/>
      <c r="BX26" s="339" t="s">
        <v>0</v>
      </c>
      <c r="BY26" s="339"/>
      <c r="BZ26" s="339"/>
      <c r="CA26" s="339"/>
      <c r="CB26" s="66"/>
    </row>
    <row r="27" spans="2:80" ht="20.100000000000001" customHeight="1">
      <c r="B27" s="448"/>
      <c r="C27" s="63"/>
      <c r="D27" s="309" t="s">
        <v>3</v>
      </c>
      <c r="E27" s="310"/>
      <c r="F27" s="310"/>
      <c r="G27" s="311"/>
      <c r="H27" s="64"/>
      <c r="I27" s="80"/>
      <c r="J27" s="318">
        <f>IF(D29="都市ガス",2.21,6.53)</f>
        <v>2.21</v>
      </c>
      <c r="K27" s="319"/>
      <c r="L27" s="319"/>
      <c r="M27" s="320"/>
      <c r="N27" s="64"/>
      <c r="O27" s="80"/>
      <c r="P27" s="318">
        <f>J27</f>
        <v>2.21</v>
      </c>
      <c r="Q27" s="319"/>
      <c r="R27" s="319"/>
      <c r="S27" s="320"/>
      <c r="T27" s="64"/>
      <c r="U27" s="80"/>
      <c r="V27" s="318">
        <f>P27</f>
        <v>2.21</v>
      </c>
      <c r="W27" s="319"/>
      <c r="X27" s="319"/>
      <c r="Y27" s="320"/>
      <c r="Z27" s="64"/>
      <c r="AA27" s="80"/>
      <c r="AB27" s="318">
        <f>V27</f>
        <v>2.21</v>
      </c>
      <c r="AC27" s="319"/>
      <c r="AD27" s="319"/>
      <c r="AE27" s="320"/>
      <c r="AF27" s="64"/>
      <c r="AG27" s="80"/>
      <c r="AH27" s="318">
        <f>AB27</f>
        <v>2.21</v>
      </c>
      <c r="AI27" s="319"/>
      <c r="AJ27" s="319"/>
      <c r="AK27" s="320"/>
      <c r="AL27" s="64"/>
      <c r="AM27" s="80"/>
      <c r="AN27" s="318">
        <f>AH27</f>
        <v>2.21</v>
      </c>
      <c r="AO27" s="319"/>
      <c r="AP27" s="319"/>
      <c r="AQ27" s="320"/>
      <c r="AR27" s="64"/>
      <c r="AS27" s="80"/>
      <c r="AT27" s="318">
        <f>AN27</f>
        <v>2.21</v>
      </c>
      <c r="AU27" s="319"/>
      <c r="AV27" s="319"/>
      <c r="AW27" s="320"/>
      <c r="AX27" s="64"/>
      <c r="AY27" s="80"/>
      <c r="AZ27" s="318">
        <f>AT27</f>
        <v>2.21</v>
      </c>
      <c r="BA27" s="319"/>
      <c r="BB27" s="319"/>
      <c r="BC27" s="320"/>
      <c r="BD27" s="64"/>
      <c r="BE27" s="80"/>
      <c r="BF27" s="318">
        <f>AZ27</f>
        <v>2.21</v>
      </c>
      <c r="BG27" s="319"/>
      <c r="BH27" s="319"/>
      <c r="BI27" s="320"/>
      <c r="BJ27" s="64"/>
      <c r="BK27" s="80"/>
      <c r="BL27" s="318">
        <f>BF27</f>
        <v>2.21</v>
      </c>
      <c r="BM27" s="319"/>
      <c r="BN27" s="319"/>
      <c r="BO27" s="320"/>
      <c r="BP27" s="64"/>
      <c r="BQ27" s="80"/>
      <c r="BR27" s="318">
        <f>BL27</f>
        <v>2.21</v>
      </c>
      <c r="BS27" s="319"/>
      <c r="BT27" s="319"/>
      <c r="BU27" s="320"/>
      <c r="BV27" s="64"/>
      <c r="BW27" s="80"/>
      <c r="BX27" s="318">
        <f>BR27</f>
        <v>2.21</v>
      </c>
      <c r="BY27" s="319"/>
      <c r="BZ27" s="319"/>
      <c r="CA27" s="320"/>
      <c r="CB27" s="82"/>
    </row>
    <row r="28" spans="2:80" ht="20.100000000000001" customHeight="1">
      <c r="B28" s="448"/>
      <c r="C28" s="63"/>
      <c r="D28" s="312"/>
      <c r="E28" s="313"/>
      <c r="F28" s="313"/>
      <c r="G28" s="314"/>
      <c r="H28" s="64"/>
      <c r="I28" s="80"/>
      <c r="J28" s="321"/>
      <c r="K28" s="322"/>
      <c r="L28" s="322"/>
      <c r="M28" s="323"/>
      <c r="N28" s="64"/>
      <c r="O28" s="80"/>
      <c r="P28" s="321"/>
      <c r="Q28" s="322"/>
      <c r="R28" s="322"/>
      <c r="S28" s="323"/>
      <c r="T28" s="64"/>
      <c r="U28" s="80"/>
      <c r="V28" s="321"/>
      <c r="W28" s="322"/>
      <c r="X28" s="322"/>
      <c r="Y28" s="323"/>
      <c r="Z28" s="64"/>
      <c r="AA28" s="80"/>
      <c r="AB28" s="321"/>
      <c r="AC28" s="322"/>
      <c r="AD28" s="322"/>
      <c r="AE28" s="323"/>
      <c r="AF28" s="64"/>
      <c r="AG28" s="80"/>
      <c r="AH28" s="321"/>
      <c r="AI28" s="322"/>
      <c r="AJ28" s="322"/>
      <c r="AK28" s="323"/>
      <c r="AL28" s="64"/>
      <c r="AM28" s="80"/>
      <c r="AN28" s="321"/>
      <c r="AO28" s="322"/>
      <c r="AP28" s="322"/>
      <c r="AQ28" s="323"/>
      <c r="AR28" s="64"/>
      <c r="AS28" s="80"/>
      <c r="AT28" s="321"/>
      <c r="AU28" s="322"/>
      <c r="AV28" s="322"/>
      <c r="AW28" s="323"/>
      <c r="AX28" s="64"/>
      <c r="AY28" s="80"/>
      <c r="AZ28" s="321"/>
      <c r="BA28" s="322"/>
      <c r="BB28" s="322"/>
      <c r="BC28" s="323"/>
      <c r="BD28" s="64"/>
      <c r="BE28" s="80"/>
      <c r="BF28" s="321"/>
      <c r="BG28" s="322"/>
      <c r="BH28" s="322"/>
      <c r="BI28" s="323"/>
      <c r="BJ28" s="64"/>
      <c r="BK28" s="80"/>
      <c r="BL28" s="321"/>
      <c r="BM28" s="322"/>
      <c r="BN28" s="322"/>
      <c r="BO28" s="323"/>
      <c r="BP28" s="64"/>
      <c r="BQ28" s="80"/>
      <c r="BR28" s="321"/>
      <c r="BS28" s="322"/>
      <c r="BT28" s="322"/>
      <c r="BU28" s="323"/>
      <c r="BV28" s="64"/>
      <c r="BW28" s="80"/>
      <c r="BX28" s="321"/>
      <c r="BY28" s="322"/>
      <c r="BZ28" s="322"/>
      <c r="CA28" s="323"/>
      <c r="CB28" s="82"/>
    </row>
    <row r="29" spans="2:80" ht="20.100000000000001" customHeight="1" thickBot="1">
      <c r="B29" s="448"/>
      <c r="C29" s="63"/>
      <c r="D29" s="315" t="s">
        <v>63</v>
      </c>
      <c r="E29" s="316"/>
      <c r="F29" s="316"/>
      <c r="G29" s="317"/>
      <c r="H29" s="64"/>
      <c r="I29" s="65"/>
      <c r="J29" s="324"/>
      <c r="K29" s="325"/>
      <c r="L29" s="325"/>
      <c r="M29" s="326"/>
      <c r="N29" s="64"/>
      <c r="O29" s="65"/>
      <c r="P29" s="324"/>
      <c r="Q29" s="325"/>
      <c r="R29" s="325"/>
      <c r="S29" s="326"/>
      <c r="T29" s="64"/>
      <c r="U29" s="65"/>
      <c r="V29" s="324"/>
      <c r="W29" s="325"/>
      <c r="X29" s="325"/>
      <c r="Y29" s="326"/>
      <c r="Z29" s="64"/>
      <c r="AA29" s="65"/>
      <c r="AB29" s="324"/>
      <c r="AC29" s="325"/>
      <c r="AD29" s="325"/>
      <c r="AE29" s="326"/>
      <c r="AF29" s="64"/>
      <c r="AG29" s="65"/>
      <c r="AH29" s="324"/>
      <c r="AI29" s="325"/>
      <c r="AJ29" s="325"/>
      <c r="AK29" s="326"/>
      <c r="AL29" s="64"/>
      <c r="AM29" s="65"/>
      <c r="AN29" s="324"/>
      <c r="AO29" s="325"/>
      <c r="AP29" s="325"/>
      <c r="AQ29" s="326"/>
      <c r="AR29" s="64"/>
      <c r="AS29" s="65"/>
      <c r="AT29" s="324"/>
      <c r="AU29" s="325"/>
      <c r="AV29" s="325"/>
      <c r="AW29" s="326"/>
      <c r="AX29" s="64"/>
      <c r="AY29" s="65"/>
      <c r="AZ29" s="324"/>
      <c r="BA29" s="325"/>
      <c r="BB29" s="325"/>
      <c r="BC29" s="326"/>
      <c r="BD29" s="64"/>
      <c r="BE29" s="65"/>
      <c r="BF29" s="324"/>
      <c r="BG29" s="325"/>
      <c r="BH29" s="325"/>
      <c r="BI29" s="326"/>
      <c r="BJ29" s="64"/>
      <c r="BK29" s="65"/>
      <c r="BL29" s="324"/>
      <c r="BM29" s="325"/>
      <c r="BN29" s="325"/>
      <c r="BO29" s="326"/>
      <c r="BP29" s="64"/>
      <c r="BQ29" s="65"/>
      <c r="BR29" s="324"/>
      <c r="BS29" s="325"/>
      <c r="BT29" s="325"/>
      <c r="BU29" s="326"/>
      <c r="BV29" s="64"/>
      <c r="BW29" s="65"/>
      <c r="BX29" s="324"/>
      <c r="BY29" s="325"/>
      <c r="BZ29" s="325"/>
      <c r="CA29" s="326"/>
      <c r="CB29" s="66"/>
    </row>
    <row r="30" spans="2:80" ht="20.100000000000001" customHeight="1" thickBot="1">
      <c r="B30" s="448"/>
      <c r="C30" s="63"/>
      <c r="D30" s="64"/>
      <c r="E30" s="64"/>
      <c r="F30" s="64"/>
      <c r="G30" s="64"/>
      <c r="H30" s="64"/>
      <c r="I30" s="67"/>
      <c r="J30" s="349" t="s">
        <v>1</v>
      </c>
      <c r="K30" s="349"/>
      <c r="L30" s="349"/>
      <c r="M30" s="349"/>
      <c r="N30" s="64"/>
      <c r="O30" s="67"/>
      <c r="P30" s="349" t="s">
        <v>1</v>
      </c>
      <c r="Q30" s="349"/>
      <c r="R30" s="349"/>
      <c r="S30" s="349"/>
      <c r="T30" s="64"/>
      <c r="U30" s="67"/>
      <c r="V30" s="349" t="s">
        <v>1</v>
      </c>
      <c r="W30" s="349"/>
      <c r="X30" s="349"/>
      <c r="Y30" s="349"/>
      <c r="Z30" s="64"/>
      <c r="AA30" s="67"/>
      <c r="AB30" s="349" t="s">
        <v>1</v>
      </c>
      <c r="AC30" s="349"/>
      <c r="AD30" s="349"/>
      <c r="AE30" s="349"/>
      <c r="AF30" s="64"/>
      <c r="AG30" s="67"/>
      <c r="AH30" s="349" t="s">
        <v>1</v>
      </c>
      <c r="AI30" s="349"/>
      <c r="AJ30" s="349"/>
      <c r="AK30" s="349"/>
      <c r="AL30" s="64"/>
      <c r="AM30" s="67"/>
      <c r="AN30" s="349" t="s">
        <v>1</v>
      </c>
      <c r="AO30" s="349"/>
      <c r="AP30" s="349"/>
      <c r="AQ30" s="349"/>
      <c r="AR30" s="64"/>
      <c r="AS30" s="67"/>
      <c r="AT30" s="349" t="s">
        <v>1</v>
      </c>
      <c r="AU30" s="349"/>
      <c r="AV30" s="349"/>
      <c r="AW30" s="349"/>
      <c r="AX30" s="64"/>
      <c r="AY30" s="67"/>
      <c r="AZ30" s="349" t="s">
        <v>1</v>
      </c>
      <c r="BA30" s="349"/>
      <c r="BB30" s="349"/>
      <c r="BC30" s="349"/>
      <c r="BD30" s="64"/>
      <c r="BE30" s="67"/>
      <c r="BF30" s="349" t="s">
        <v>1</v>
      </c>
      <c r="BG30" s="349"/>
      <c r="BH30" s="349"/>
      <c r="BI30" s="349"/>
      <c r="BJ30" s="64"/>
      <c r="BK30" s="67"/>
      <c r="BL30" s="349" t="s">
        <v>1</v>
      </c>
      <c r="BM30" s="349"/>
      <c r="BN30" s="349"/>
      <c r="BO30" s="349"/>
      <c r="BP30" s="64"/>
      <c r="BQ30" s="67"/>
      <c r="BR30" s="349" t="s">
        <v>1</v>
      </c>
      <c r="BS30" s="349"/>
      <c r="BT30" s="349"/>
      <c r="BU30" s="349"/>
      <c r="BV30" s="64"/>
      <c r="BW30" s="67"/>
      <c r="BX30" s="349" t="s">
        <v>1</v>
      </c>
      <c r="BY30" s="349"/>
      <c r="BZ30" s="349"/>
      <c r="CA30" s="349"/>
      <c r="CB30" s="68"/>
    </row>
    <row r="31" spans="2:80" ht="49.5" customHeight="1">
      <c r="B31" s="448"/>
      <c r="C31" s="63"/>
      <c r="D31" s="309" t="s">
        <v>6</v>
      </c>
      <c r="E31" s="310"/>
      <c r="F31" s="310"/>
      <c r="G31" s="311"/>
      <c r="H31" s="64"/>
      <c r="I31" s="65"/>
      <c r="J31" s="346">
        <f>J24*J27</f>
        <v>0</v>
      </c>
      <c r="K31" s="347"/>
      <c r="L31" s="347"/>
      <c r="M31" s="348"/>
      <c r="N31" s="64"/>
      <c r="O31" s="65"/>
      <c r="P31" s="346">
        <f>P24*P27</f>
        <v>0</v>
      </c>
      <c r="Q31" s="347"/>
      <c r="R31" s="347"/>
      <c r="S31" s="348"/>
      <c r="T31" s="64"/>
      <c r="U31" s="65"/>
      <c r="V31" s="346">
        <f>V24*V27</f>
        <v>0</v>
      </c>
      <c r="W31" s="347"/>
      <c r="X31" s="347"/>
      <c r="Y31" s="348"/>
      <c r="Z31" s="64"/>
      <c r="AA31" s="65"/>
      <c r="AB31" s="346">
        <f>AB24*AB27</f>
        <v>0</v>
      </c>
      <c r="AC31" s="347"/>
      <c r="AD31" s="347"/>
      <c r="AE31" s="348"/>
      <c r="AF31" s="64"/>
      <c r="AG31" s="65"/>
      <c r="AH31" s="346">
        <f>AH24*AH27</f>
        <v>0</v>
      </c>
      <c r="AI31" s="347"/>
      <c r="AJ31" s="347"/>
      <c r="AK31" s="348"/>
      <c r="AL31" s="64"/>
      <c r="AM31" s="65"/>
      <c r="AN31" s="346">
        <f>AN24*AN27</f>
        <v>0</v>
      </c>
      <c r="AO31" s="347"/>
      <c r="AP31" s="347"/>
      <c r="AQ31" s="348"/>
      <c r="AR31" s="64"/>
      <c r="AS31" s="65"/>
      <c r="AT31" s="346">
        <f>AT24*AT27</f>
        <v>0</v>
      </c>
      <c r="AU31" s="347"/>
      <c r="AV31" s="347"/>
      <c r="AW31" s="348"/>
      <c r="AX31" s="64"/>
      <c r="AY31" s="65"/>
      <c r="AZ31" s="346">
        <f>AZ24*AZ27</f>
        <v>0</v>
      </c>
      <c r="BA31" s="347"/>
      <c r="BB31" s="347"/>
      <c r="BC31" s="348"/>
      <c r="BD31" s="64"/>
      <c r="BE31" s="65"/>
      <c r="BF31" s="346">
        <f>BF24*BF27</f>
        <v>0</v>
      </c>
      <c r="BG31" s="347"/>
      <c r="BH31" s="347"/>
      <c r="BI31" s="348"/>
      <c r="BJ31" s="64"/>
      <c r="BK31" s="65"/>
      <c r="BL31" s="346">
        <f>BL24*BL27</f>
        <v>0</v>
      </c>
      <c r="BM31" s="347"/>
      <c r="BN31" s="347"/>
      <c r="BO31" s="348"/>
      <c r="BP31" s="64"/>
      <c r="BQ31" s="65"/>
      <c r="BR31" s="346">
        <f>BR24*BR27</f>
        <v>0</v>
      </c>
      <c r="BS31" s="347"/>
      <c r="BT31" s="347"/>
      <c r="BU31" s="348"/>
      <c r="BV31" s="64"/>
      <c r="BW31" s="65"/>
      <c r="BX31" s="346">
        <f>BX24*BX27</f>
        <v>0</v>
      </c>
      <c r="BY31" s="347"/>
      <c r="BZ31" s="347"/>
      <c r="CA31" s="348"/>
      <c r="CB31" s="66"/>
    </row>
    <row r="32" spans="2:80" ht="24.95" customHeight="1" thickBot="1">
      <c r="B32" s="448"/>
      <c r="C32" s="63"/>
      <c r="D32" s="374" t="s">
        <v>5</v>
      </c>
      <c r="E32" s="375"/>
      <c r="F32" s="375"/>
      <c r="G32" s="376"/>
      <c r="H32" s="64"/>
      <c r="I32" s="70"/>
      <c r="J32" s="380">
        <f>J25*J27</f>
        <v>0</v>
      </c>
      <c r="K32" s="381"/>
      <c r="L32" s="381"/>
      <c r="M32" s="382"/>
      <c r="N32" s="64"/>
      <c r="O32" s="70"/>
      <c r="P32" s="380">
        <f>P25*P27</f>
        <v>0</v>
      </c>
      <c r="Q32" s="381"/>
      <c r="R32" s="381"/>
      <c r="S32" s="382"/>
      <c r="T32" s="64"/>
      <c r="U32" s="70"/>
      <c r="V32" s="380">
        <f>V25*V27</f>
        <v>0</v>
      </c>
      <c r="W32" s="381"/>
      <c r="X32" s="381"/>
      <c r="Y32" s="382"/>
      <c r="Z32" s="64"/>
      <c r="AA32" s="70"/>
      <c r="AB32" s="380">
        <f>AB25*AB27</f>
        <v>0</v>
      </c>
      <c r="AC32" s="381"/>
      <c r="AD32" s="381"/>
      <c r="AE32" s="382"/>
      <c r="AF32" s="64"/>
      <c r="AG32" s="70"/>
      <c r="AH32" s="380">
        <f>AH25*AH27</f>
        <v>0</v>
      </c>
      <c r="AI32" s="381"/>
      <c r="AJ32" s="381"/>
      <c r="AK32" s="382"/>
      <c r="AL32" s="64"/>
      <c r="AM32" s="70"/>
      <c r="AN32" s="380">
        <f>AN25*AN27</f>
        <v>0</v>
      </c>
      <c r="AO32" s="381"/>
      <c r="AP32" s="381"/>
      <c r="AQ32" s="382"/>
      <c r="AR32" s="64"/>
      <c r="AS32" s="70"/>
      <c r="AT32" s="380">
        <f>AT25*AT27</f>
        <v>0</v>
      </c>
      <c r="AU32" s="381"/>
      <c r="AV32" s="381"/>
      <c r="AW32" s="382"/>
      <c r="AX32" s="64"/>
      <c r="AY32" s="70"/>
      <c r="AZ32" s="380">
        <f>AZ25*AZ27</f>
        <v>0</v>
      </c>
      <c r="BA32" s="381"/>
      <c r="BB32" s="381"/>
      <c r="BC32" s="382"/>
      <c r="BD32" s="64"/>
      <c r="BE32" s="70"/>
      <c r="BF32" s="380">
        <f>BF25*BF27</f>
        <v>0</v>
      </c>
      <c r="BG32" s="381"/>
      <c r="BH32" s="381"/>
      <c r="BI32" s="382"/>
      <c r="BJ32" s="64"/>
      <c r="BK32" s="70"/>
      <c r="BL32" s="380">
        <f>BL25*BL27</f>
        <v>0</v>
      </c>
      <c r="BM32" s="381"/>
      <c r="BN32" s="381"/>
      <c r="BO32" s="382"/>
      <c r="BP32" s="64"/>
      <c r="BQ32" s="70"/>
      <c r="BR32" s="380">
        <f>BR25*BR27</f>
        <v>0</v>
      </c>
      <c r="BS32" s="381"/>
      <c r="BT32" s="381"/>
      <c r="BU32" s="382"/>
      <c r="BV32" s="64"/>
      <c r="BW32" s="70"/>
      <c r="BX32" s="380">
        <f>BX25*BX27</f>
        <v>0</v>
      </c>
      <c r="BY32" s="381"/>
      <c r="BZ32" s="381"/>
      <c r="CA32" s="382"/>
      <c r="CB32" s="72"/>
    </row>
    <row r="33" spans="2:80" ht="6" customHeight="1" thickBot="1">
      <c r="B33" s="448"/>
      <c r="C33" s="63"/>
      <c r="D33" s="69"/>
      <c r="E33" s="69"/>
      <c r="F33" s="69"/>
      <c r="G33" s="69"/>
      <c r="H33" s="64"/>
      <c r="I33" s="70"/>
      <c r="J33" s="71"/>
      <c r="K33" s="71"/>
      <c r="L33" s="71"/>
      <c r="M33" s="71"/>
      <c r="N33" s="64"/>
      <c r="O33" s="70"/>
      <c r="P33" s="71"/>
      <c r="Q33" s="71"/>
      <c r="R33" s="71"/>
      <c r="S33" s="71"/>
      <c r="T33" s="64"/>
      <c r="U33" s="70"/>
      <c r="V33" s="71"/>
      <c r="W33" s="71"/>
      <c r="X33" s="71"/>
      <c r="Y33" s="71"/>
      <c r="Z33" s="64"/>
      <c r="AA33" s="70"/>
      <c r="AB33" s="71"/>
      <c r="AC33" s="71"/>
      <c r="AD33" s="71"/>
      <c r="AE33" s="71"/>
      <c r="AF33" s="64"/>
      <c r="AG33" s="70"/>
      <c r="AH33" s="71"/>
      <c r="AI33" s="71"/>
      <c r="AJ33" s="71"/>
      <c r="AK33" s="71"/>
      <c r="AL33" s="64"/>
      <c r="AM33" s="70"/>
      <c r="AN33" s="71"/>
      <c r="AO33" s="71"/>
      <c r="AP33" s="71"/>
      <c r="AQ33" s="71"/>
      <c r="AR33" s="64"/>
      <c r="AS33" s="70"/>
      <c r="AT33" s="71"/>
      <c r="AU33" s="71"/>
      <c r="AV33" s="71"/>
      <c r="AW33" s="71"/>
      <c r="AX33" s="64"/>
      <c r="AY33" s="70"/>
      <c r="AZ33" s="71"/>
      <c r="BA33" s="71"/>
      <c r="BB33" s="71"/>
      <c r="BC33" s="71"/>
      <c r="BD33" s="64"/>
      <c r="BE33" s="70"/>
      <c r="BF33" s="71"/>
      <c r="BG33" s="71"/>
      <c r="BH33" s="71"/>
      <c r="BI33" s="71"/>
      <c r="BJ33" s="64"/>
      <c r="BK33" s="70"/>
      <c r="BL33" s="71"/>
      <c r="BM33" s="71"/>
      <c r="BN33" s="71"/>
      <c r="BO33" s="71"/>
      <c r="BP33" s="64"/>
      <c r="BQ33" s="70"/>
      <c r="BR33" s="71"/>
      <c r="BS33" s="71"/>
      <c r="BT33" s="71"/>
      <c r="BU33" s="71"/>
      <c r="BV33" s="64"/>
      <c r="BW33" s="70"/>
      <c r="BX33" s="71"/>
      <c r="BY33" s="71"/>
      <c r="BZ33" s="71"/>
      <c r="CA33" s="71"/>
      <c r="CB33" s="72"/>
    </row>
    <row r="34" spans="2:80" ht="33" customHeight="1">
      <c r="B34" s="448"/>
      <c r="C34" s="63"/>
      <c r="D34" s="309" t="s">
        <v>12</v>
      </c>
      <c r="E34" s="310"/>
      <c r="F34" s="310"/>
      <c r="G34" s="311"/>
      <c r="H34" s="64"/>
      <c r="I34" s="65"/>
      <c r="J34" s="398">
        <v>0</v>
      </c>
      <c r="K34" s="399"/>
      <c r="L34" s="399"/>
      <c r="M34" s="400"/>
      <c r="N34" s="64"/>
      <c r="O34" s="65"/>
      <c r="P34" s="398">
        <v>0</v>
      </c>
      <c r="Q34" s="399"/>
      <c r="R34" s="399"/>
      <c r="S34" s="400"/>
      <c r="T34" s="64"/>
      <c r="U34" s="65"/>
      <c r="V34" s="398">
        <v>0</v>
      </c>
      <c r="W34" s="399"/>
      <c r="X34" s="399"/>
      <c r="Y34" s="400"/>
      <c r="Z34" s="64"/>
      <c r="AA34" s="65"/>
      <c r="AB34" s="398">
        <v>0</v>
      </c>
      <c r="AC34" s="399"/>
      <c r="AD34" s="399"/>
      <c r="AE34" s="400"/>
      <c r="AF34" s="64"/>
      <c r="AG34" s="65"/>
      <c r="AH34" s="398">
        <v>0</v>
      </c>
      <c r="AI34" s="399"/>
      <c r="AJ34" s="399"/>
      <c r="AK34" s="400"/>
      <c r="AL34" s="64"/>
      <c r="AM34" s="65"/>
      <c r="AN34" s="398">
        <v>0</v>
      </c>
      <c r="AO34" s="399"/>
      <c r="AP34" s="399"/>
      <c r="AQ34" s="400"/>
      <c r="AR34" s="64"/>
      <c r="AS34" s="65"/>
      <c r="AT34" s="398">
        <v>0</v>
      </c>
      <c r="AU34" s="399"/>
      <c r="AV34" s="399"/>
      <c r="AW34" s="400"/>
      <c r="AX34" s="64"/>
      <c r="AY34" s="65"/>
      <c r="AZ34" s="398">
        <v>0</v>
      </c>
      <c r="BA34" s="399"/>
      <c r="BB34" s="399"/>
      <c r="BC34" s="400"/>
      <c r="BD34" s="64"/>
      <c r="BE34" s="65"/>
      <c r="BF34" s="398">
        <v>0</v>
      </c>
      <c r="BG34" s="399"/>
      <c r="BH34" s="399"/>
      <c r="BI34" s="400"/>
      <c r="BJ34" s="64"/>
      <c r="BK34" s="65"/>
      <c r="BL34" s="398">
        <v>0</v>
      </c>
      <c r="BM34" s="399"/>
      <c r="BN34" s="399"/>
      <c r="BO34" s="400"/>
      <c r="BP34" s="64"/>
      <c r="BQ34" s="65"/>
      <c r="BR34" s="398">
        <v>0</v>
      </c>
      <c r="BS34" s="399"/>
      <c r="BT34" s="399"/>
      <c r="BU34" s="400"/>
      <c r="BV34" s="64"/>
      <c r="BW34" s="65"/>
      <c r="BX34" s="398">
        <v>0</v>
      </c>
      <c r="BY34" s="399"/>
      <c r="BZ34" s="399"/>
      <c r="CA34" s="400"/>
      <c r="CB34" s="72"/>
    </row>
    <row r="35" spans="2:80" ht="24.95" customHeight="1" thickBot="1">
      <c r="B35" s="448"/>
      <c r="C35" s="63"/>
      <c r="D35" s="374" t="s">
        <v>8</v>
      </c>
      <c r="E35" s="375"/>
      <c r="F35" s="375"/>
      <c r="G35" s="376"/>
      <c r="H35" s="64"/>
      <c r="I35" s="65"/>
      <c r="J35" s="383">
        <v>0</v>
      </c>
      <c r="K35" s="384"/>
      <c r="L35" s="384"/>
      <c r="M35" s="385"/>
      <c r="N35" s="64"/>
      <c r="O35" s="65"/>
      <c r="P35" s="383">
        <v>0</v>
      </c>
      <c r="Q35" s="384"/>
      <c r="R35" s="384"/>
      <c r="S35" s="385"/>
      <c r="T35" s="64"/>
      <c r="U35" s="65"/>
      <c r="V35" s="383">
        <v>0</v>
      </c>
      <c r="W35" s="384"/>
      <c r="X35" s="384"/>
      <c r="Y35" s="385"/>
      <c r="Z35" s="64"/>
      <c r="AA35" s="65"/>
      <c r="AB35" s="383">
        <v>0</v>
      </c>
      <c r="AC35" s="384"/>
      <c r="AD35" s="384"/>
      <c r="AE35" s="385"/>
      <c r="AF35" s="64"/>
      <c r="AG35" s="65"/>
      <c r="AH35" s="383">
        <v>0</v>
      </c>
      <c r="AI35" s="384"/>
      <c r="AJ35" s="384"/>
      <c r="AK35" s="385"/>
      <c r="AL35" s="64"/>
      <c r="AM35" s="65"/>
      <c r="AN35" s="383">
        <v>0</v>
      </c>
      <c r="AO35" s="384"/>
      <c r="AP35" s="384"/>
      <c r="AQ35" s="385"/>
      <c r="AR35" s="64"/>
      <c r="AS35" s="65"/>
      <c r="AT35" s="383">
        <v>0</v>
      </c>
      <c r="AU35" s="384"/>
      <c r="AV35" s="384"/>
      <c r="AW35" s="385"/>
      <c r="AX35" s="64"/>
      <c r="AY35" s="65"/>
      <c r="AZ35" s="383">
        <v>0</v>
      </c>
      <c r="BA35" s="384"/>
      <c r="BB35" s="384"/>
      <c r="BC35" s="385"/>
      <c r="BD35" s="64"/>
      <c r="BE35" s="65"/>
      <c r="BF35" s="383">
        <v>0</v>
      </c>
      <c r="BG35" s="384"/>
      <c r="BH35" s="384"/>
      <c r="BI35" s="385"/>
      <c r="BJ35" s="64"/>
      <c r="BK35" s="65"/>
      <c r="BL35" s="383">
        <v>0</v>
      </c>
      <c r="BM35" s="384"/>
      <c r="BN35" s="384"/>
      <c r="BO35" s="385"/>
      <c r="BP35" s="64"/>
      <c r="BQ35" s="65"/>
      <c r="BR35" s="383">
        <v>0</v>
      </c>
      <c r="BS35" s="384"/>
      <c r="BT35" s="384"/>
      <c r="BU35" s="385"/>
      <c r="BV35" s="64"/>
      <c r="BW35" s="65"/>
      <c r="BX35" s="383">
        <v>0</v>
      </c>
      <c r="BY35" s="384"/>
      <c r="BZ35" s="384"/>
      <c r="CA35" s="385"/>
      <c r="CB35" s="72"/>
    </row>
    <row r="36" spans="2:80" ht="11.25" customHeight="1" thickBot="1">
      <c r="B36" s="449"/>
      <c r="C36" s="73"/>
      <c r="D36" s="74"/>
      <c r="E36" s="74"/>
      <c r="F36" s="74"/>
      <c r="G36" s="74"/>
      <c r="H36" s="75"/>
      <c r="I36" s="76"/>
      <c r="J36" s="77"/>
      <c r="K36" s="77"/>
      <c r="L36" s="77"/>
      <c r="M36" s="77"/>
      <c r="N36" s="75"/>
      <c r="O36" s="76"/>
      <c r="P36" s="77"/>
      <c r="Q36" s="77"/>
      <c r="R36" s="77"/>
      <c r="S36" s="77"/>
      <c r="T36" s="75"/>
      <c r="U36" s="76"/>
      <c r="V36" s="77"/>
      <c r="W36" s="77"/>
      <c r="X36" s="77"/>
      <c r="Y36" s="77"/>
      <c r="Z36" s="75"/>
      <c r="AA36" s="76"/>
      <c r="AB36" s="77"/>
      <c r="AC36" s="77"/>
      <c r="AD36" s="77"/>
      <c r="AE36" s="77"/>
      <c r="AF36" s="75"/>
      <c r="AG36" s="76"/>
      <c r="AH36" s="77"/>
      <c r="AI36" s="77"/>
      <c r="AJ36" s="77"/>
      <c r="AK36" s="77"/>
      <c r="AL36" s="75"/>
      <c r="AM36" s="76"/>
      <c r="AN36" s="77"/>
      <c r="AO36" s="77"/>
      <c r="AP36" s="77"/>
      <c r="AQ36" s="77"/>
      <c r="AR36" s="75"/>
      <c r="AS36" s="76"/>
      <c r="AT36" s="77"/>
      <c r="AU36" s="77"/>
      <c r="AV36" s="77"/>
      <c r="AW36" s="77"/>
      <c r="AX36" s="75"/>
      <c r="AY36" s="76"/>
      <c r="AZ36" s="77"/>
      <c r="BA36" s="77"/>
      <c r="BB36" s="77"/>
      <c r="BC36" s="77"/>
      <c r="BD36" s="75"/>
      <c r="BE36" s="76"/>
      <c r="BF36" s="77"/>
      <c r="BG36" s="77"/>
      <c r="BH36" s="77"/>
      <c r="BI36" s="77"/>
      <c r="BJ36" s="75"/>
      <c r="BK36" s="76"/>
      <c r="BL36" s="77"/>
      <c r="BM36" s="77"/>
      <c r="BN36" s="77"/>
      <c r="BO36" s="77"/>
      <c r="BP36" s="75"/>
      <c r="BQ36" s="76"/>
      <c r="BR36" s="77"/>
      <c r="BS36" s="77"/>
      <c r="BT36" s="77"/>
      <c r="BU36" s="77"/>
      <c r="BV36" s="75"/>
      <c r="BW36" s="76"/>
      <c r="BX36" s="77"/>
      <c r="BY36" s="77"/>
      <c r="BZ36" s="77"/>
      <c r="CA36" s="77"/>
      <c r="CB36" s="78"/>
    </row>
    <row r="37" spans="2:80" ht="9.9499999999999993" customHeight="1">
      <c r="B37" s="27"/>
      <c r="C37" s="27"/>
      <c r="D37" s="28"/>
      <c r="E37" s="28"/>
      <c r="F37" s="28"/>
      <c r="G37" s="28"/>
      <c r="H37" s="29"/>
      <c r="I37" s="30"/>
      <c r="J37" s="31"/>
      <c r="K37" s="31"/>
      <c r="L37" s="31"/>
      <c r="M37" s="31"/>
      <c r="N37" s="31"/>
      <c r="O37" s="30"/>
      <c r="P37" s="31"/>
      <c r="Q37" s="31"/>
      <c r="R37" s="31"/>
      <c r="S37" s="31"/>
      <c r="T37" s="31"/>
      <c r="U37" s="30"/>
      <c r="V37" s="31"/>
      <c r="W37" s="31"/>
      <c r="X37" s="31"/>
      <c r="Y37" s="31"/>
      <c r="Z37" s="31"/>
      <c r="AA37" s="30"/>
      <c r="AB37" s="31"/>
      <c r="AC37" s="31"/>
      <c r="AD37" s="31"/>
      <c r="AE37" s="31"/>
      <c r="AF37" s="31"/>
      <c r="AG37" s="30"/>
      <c r="AH37" s="31"/>
      <c r="AI37" s="31"/>
      <c r="AJ37" s="31"/>
      <c r="AK37" s="31"/>
      <c r="AL37" s="31"/>
      <c r="AM37" s="30"/>
      <c r="AN37" s="31"/>
      <c r="AO37" s="31"/>
      <c r="AP37" s="31"/>
      <c r="AQ37" s="31"/>
      <c r="AR37" s="31"/>
      <c r="AS37" s="30"/>
      <c r="AT37" s="31"/>
      <c r="AU37" s="31"/>
      <c r="AV37" s="31"/>
      <c r="AW37" s="31"/>
      <c r="AX37" s="31"/>
      <c r="AY37" s="30"/>
      <c r="AZ37" s="31"/>
      <c r="BA37" s="31"/>
      <c r="BB37" s="31"/>
      <c r="BC37" s="31"/>
      <c r="BD37" s="31"/>
      <c r="BE37" s="30"/>
      <c r="BF37" s="31"/>
      <c r="BG37" s="31"/>
      <c r="BH37" s="31"/>
      <c r="BI37" s="31"/>
      <c r="BJ37" s="31"/>
      <c r="BK37" s="30"/>
      <c r="BL37" s="31"/>
      <c r="BM37" s="31"/>
      <c r="BN37" s="31"/>
      <c r="BO37" s="31"/>
      <c r="BP37" s="31"/>
      <c r="BQ37" s="30"/>
      <c r="BR37" s="31"/>
      <c r="BS37" s="31"/>
      <c r="BT37" s="31"/>
      <c r="BU37" s="31"/>
      <c r="BV37" s="31"/>
      <c r="BW37" s="30"/>
      <c r="BX37" s="31"/>
      <c r="BY37" s="31"/>
      <c r="BZ37" s="31"/>
      <c r="CA37" s="31"/>
      <c r="CB37" s="31"/>
    </row>
    <row r="38" spans="2:80" ht="9.9499999999999993" customHeight="1" thickBot="1">
      <c r="D38" s="124"/>
      <c r="E38" s="124"/>
      <c r="F38" s="124"/>
      <c r="G38" s="124"/>
      <c r="H38" s="17"/>
      <c r="I38" s="25"/>
      <c r="J38" s="26"/>
      <c r="K38" s="26"/>
      <c r="L38" s="26"/>
      <c r="M38" s="26"/>
      <c r="N38" s="26"/>
      <c r="O38" s="25"/>
      <c r="P38" s="26"/>
      <c r="Q38" s="26"/>
      <c r="R38" s="26"/>
      <c r="S38" s="26"/>
      <c r="T38" s="26"/>
      <c r="U38" s="25"/>
      <c r="V38" s="26"/>
      <c r="W38" s="26"/>
      <c r="X38" s="26"/>
      <c r="Y38" s="26"/>
      <c r="Z38" s="26"/>
      <c r="AA38" s="25"/>
      <c r="AB38" s="26"/>
      <c r="AC38" s="26"/>
      <c r="AD38" s="26"/>
      <c r="AE38" s="26"/>
      <c r="AF38" s="26"/>
      <c r="AG38" s="25"/>
      <c r="AH38" s="26"/>
      <c r="AI38" s="26"/>
      <c r="AJ38" s="26"/>
      <c r="AK38" s="26"/>
      <c r="AL38" s="26"/>
      <c r="AM38" s="25"/>
      <c r="AN38" s="26"/>
      <c r="AO38" s="26"/>
      <c r="AP38" s="26"/>
      <c r="AQ38" s="26"/>
      <c r="AR38" s="26"/>
      <c r="AS38" s="25"/>
      <c r="AT38" s="26"/>
      <c r="AU38" s="26"/>
      <c r="AV38" s="26"/>
      <c r="AW38" s="26"/>
      <c r="AX38" s="26"/>
      <c r="AY38" s="25"/>
      <c r="AZ38" s="26"/>
      <c r="BA38" s="26"/>
      <c r="BB38" s="26"/>
      <c r="BC38" s="26"/>
      <c r="BD38" s="26"/>
      <c r="BE38" s="25"/>
      <c r="BF38" s="26"/>
      <c r="BG38" s="26"/>
      <c r="BH38" s="26"/>
      <c r="BI38" s="26"/>
      <c r="BJ38" s="26"/>
      <c r="BK38" s="25"/>
      <c r="BL38" s="26"/>
      <c r="BM38" s="26"/>
      <c r="BN38" s="26"/>
      <c r="BO38" s="26"/>
      <c r="BP38" s="26"/>
      <c r="BQ38" s="25"/>
      <c r="BR38" s="26"/>
      <c r="BS38" s="26"/>
      <c r="BT38" s="26"/>
      <c r="BU38" s="26"/>
      <c r="BV38" s="26"/>
      <c r="BW38" s="25"/>
      <c r="BX38" s="26"/>
      <c r="BY38" s="26"/>
      <c r="BZ38" s="26"/>
      <c r="CA38" s="26"/>
      <c r="CB38" s="26"/>
    </row>
    <row r="39" spans="2:80" ht="7.5" customHeight="1" thickBot="1">
      <c r="B39" s="278" t="s">
        <v>39</v>
      </c>
      <c r="C39" s="125"/>
      <c r="D39" s="126"/>
      <c r="E39" s="126"/>
      <c r="F39" s="126"/>
      <c r="G39" s="126"/>
      <c r="H39" s="126"/>
      <c r="I39" s="127"/>
      <c r="J39" s="128"/>
      <c r="K39" s="128"/>
      <c r="L39" s="128"/>
      <c r="M39" s="128"/>
      <c r="N39" s="126"/>
      <c r="O39" s="127"/>
      <c r="P39" s="128"/>
      <c r="Q39" s="128"/>
      <c r="R39" s="128"/>
      <c r="S39" s="128"/>
      <c r="T39" s="126"/>
      <c r="U39" s="127"/>
      <c r="V39" s="128"/>
      <c r="W39" s="128"/>
      <c r="X39" s="128"/>
      <c r="Y39" s="128"/>
      <c r="Z39" s="126"/>
      <c r="AA39" s="127"/>
      <c r="AB39" s="128"/>
      <c r="AC39" s="128"/>
      <c r="AD39" s="128"/>
      <c r="AE39" s="128"/>
      <c r="AF39" s="126"/>
      <c r="AG39" s="127"/>
      <c r="AH39" s="128"/>
      <c r="AI39" s="128"/>
      <c r="AJ39" s="128"/>
      <c r="AK39" s="128"/>
      <c r="AL39" s="126"/>
      <c r="AM39" s="127"/>
      <c r="AN39" s="128"/>
      <c r="AO39" s="128"/>
      <c r="AP39" s="128"/>
      <c r="AQ39" s="128"/>
      <c r="AR39" s="126"/>
      <c r="AS39" s="127"/>
      <c r="AT39" s="128"/>
      <c r="AU39" s="128"/>
      <c r="AV39" s="128"/>
      <c r="AW39" s="128"/>
      <c r="AX39" s="126"/>
      <c r="AY39" s="127"/>
      <c r="AZ39" s="128"/>
      <c r="BA39" s="128"/>
      <c r="BB39" s="128"/>
      <c r="BC39" s="128"/>
      <c r="BD39" s="126"/>
      <c r="BE39" s="127"/>
      <c r="BF39" s="128"/>
      <c r="BG39" s="128"/>
      <c r="BH39" s="128"/>
      <c r="BI39" s="128"/>
      <c r="BJ39" s="126"/>
      <c r="BK39" s="127"/>
      <c r="BL39" s="128"/>
      <c r="BM39" s="128"/>
      <c r="BN39" s="128"/>
      <c r="BO39" s="128"/>
      <c r="BP39" s="126"/>
      <c r="BQ39" s="127"/>
      <c r="BR39" s="128"/>
      <c r="BS39" s="128"/>
      <c r="BT39" s="128"/>
      <c r="BU39" s="128"/>
      <c r="BV39" s="126"/>
      <c r="BW39" s="127"/>
      <c r="BX39" s="128"/>
      <c r="BY39" s="128"/>
      <c r="BZ39" s="128"/>
      <c r="CA39" s="128"/>
      <c r="CB39" s="136"/>
    </row>
    <row r="40" spans="2:80" ht="32.25" customHeight="1">
      <c r="B40" s="279"/>
      <c r="C40" s="129"/>
      <c r="D40" s="288" t="s">
        <v>40</v>
      </c>
      <c r="E40" s="289"/>
      <c r="F40" s="289"/>
      <c r="G40" s="290"/>
      <c r="H40" s="41"/>
      <c r="I40" s="48"/>
      <c r="J40" s="281">
        <v>0</v>
      </c>
      <c r="K40" s="282"/>
      <c r="L40" s="282"/>
      <c r="M40" s="283"/>
      <c r="N40" s="41"/>
      <c r="O40" s="48"/>
      <c r="P40" s="281">
        <v>0</v>
      </c>
      <c r="Q40" s="282"/>
      <c r="R40" s="282"/>
      <c r="S40" s="283"/>
      <c r="T40" s="41"/>
      <c r="U40" s="48"/>
      <c r="V40" s="281">
        <v>0</v>
      </c>
      <c r="W40" s="282"/>
      <c r="X40" s="282"/>
      <c r="Y40" s="283"/>
      <c r="Z40" s="41"/>
      <c r="AA40" s="48"/>
      <c r="AB40" s="281">
        <v>0</v>
      </c>
      <c r="AC40" s="282"/>
      <c r="AD40" s="282"/>
      <c r="AE40" s="283"/>
      <c r="AF40" s="41"/>
      <c r="AG40" s="48"/>
      <c r="AH40" s="281">
        <v>0</v>
      </c>
      <c r="AI40" s="282"/>
      <c r="AJ40" s="282"/>
      <c r="AK40" s="283"/>
      <c r="AL40" s="41"/>
      <c r="AM40" s="48"/>
      <c r="AN40" s="281">
        <v>0</v>
      </c>
      <c r="AO40" s="282"/>
      <c r="AP40" s="282"/>
      <c r="AQ40" s="283"/>
      <c r="AR40" s="41"/>
      <c r="AS40" s="48"/>
      <c r="AT40" s="281">
        <v>0</v>
      </c>
      <c r="AU40" s="282"/>
      <c r="AV40" s="282"/>
      <c r="AW40" s="283"/>
      <c r="AX40" s="41"/>
      <c r="AY40" s="48"/>
      <c r="AZ40" s="281">
        <v>0</v>
      </c>
      <c r="BA40" s="282"/>
      <c r="BB40" s="282"/>
      <c r="BC40" s="283"/>
      <c r="BD40" s="41"/>
      <c r="BE40" s="48"/>
      <c r="BF40" s="281">
        <v>0</v>
      </c>
      <c r="BG40" s="282"/>
      <c r="BH40" s="282"/>
      <c r="BI40" s="283"/>
      <c r="BJ40" s="41"/>
      <c r="BK40" s="48"/>
      <c r="BL40" s="281">
        <v>0</v>
      </c>
      <c r="BM40" s="282"/>
      <c r="BN40" s="282"/>
      <c r="BO40" s="283"/>
      <c r="BP40" s="41"/>
      <c r="BQ40" s="48"/>
      <c r="BR40" s="281">
        <v>0</v>
      </c>
      <c r="BS40" s="282"/>
      <c r="BT40" s="282"/>
      <c r="BU40" s="283"/>
      <c r="BV40" s="41"/>
      <c r="BW40" s="48"/>
      <c r="BX40" s="281">
        <v>0</v>
      </c>
      <c r="BY40" s="282"/>
      <c r="BZ40" s="282"/>
      <c r="CA40" s="283"/>
      <c r="CB40" s="137"/>
    </row>
    <row r="41" spans="2:80" ht="24" customHeight="1" thickBot="1">
      <c r="B41" s="279"/>
      <c r="C41" s="129"/>
      <c r="D41" s="266" t="s">
        <v>5</v>
      </c>
      <c r="E41" s="267"/>
      <c r="F41" s="267"/>
      <c r="G41" s="268"/>
      <c r="H41" s="41"/>
      <c r="I41" s="48"/>
      <c r="J41" s="301">
        <v>0</v>
      </c>
      <c r="K41" s="302"/>
      <c r="L41" s="302"/>
      <c r="M41" s="303"/>
      <c r="N41" s="41"/>
      <c r="O41" s="48"/>
      <c r="P41" s="301">
        <v>0</v>
      </c>
      <c r="Q41" s="302"/>
      <c r="R41" s="302"/>
      <c r="S41" s="303"/>
      <c r="T41" s="41"/>
      <c r="U41" s="48"/>
      <c r="V41" s="301">
        <v>0</v>
      </c>
      <c r="W41" s="302"/>
      <c r="X41" s="302"/>
      <c r="Y41" s="303"/>
      <c r="Z41" s="41"/>
      <c r="AA41" s="48"/>
      <c r="AB41" s="301">
        <v>0</v>
      </c>
      <c r="AC41" s="302"/>
      <c r="AD41" s="302"/>
      <c r="AE41" s="303"/>
      <c r="AF41" s="41"/>
      <c r="AG41" s="48"/>
      <c r="AH41" s="301">
        <v>0</v>
      </c>
      <c r="AI41" s="302"/>
      <c r="AJ41" s="302"/>
      <c r="AK41" s="303"/>
      <c r="AL41" s="41"/>
      <c r="AM41" s="48"/>
      <c r="AN41" s="301">
        <v>0</v>
      </c>
      <c r="AO41" s="302"/>
      <c r="AP41" s="302"/>
      <c r="AQ41" s="303"/>
      <c r="AR41" s="41"/>
      <c r="AS41" s="48"/>
      <c r="AT41" s="301">
        <v>0</v>
      </c>
      <c r="AU41" s="302"/>
      <c r="AV41" s="302"/>
      <c r="AW41" s="303"/>
      <c r="AX41" s="41"/>
      <c r="AY41" s="48"/>
      <c r="AZ41" s="301">
        <v>0</v>
      </c>
      <c r="BA41" s="302"/>
      <c r="BB41" s="302"/>
      <c r="BC41" s="303"/>
      <c r="BD41" s="41"/>
      <c r="BE41" s="48"/>
      <c r="BF41" s="301">
        <v>0</v>
      </c>
      <c r="BG41" s="302"/>
      <c r="BH41" s="302"/>
      <c r="BI41" s="303"/>
      <c r="BJ41" s="41"/>
      <c r="BK41" s="48"/>
      <c r="BL41" s="301">
        <v>0</v>
      </c>
      <c r="BM41" s="302"/>
      <c r="BN41" s="302"/>
      <c r="BO41" s="303"/>
      <c r="BP41" s="41"/>
      <c r="BQ41" s="48"/>
      <c r="BR41" s="301">
        <v>0</v>
      </c>
      <c r="BS41" s="302"/>
      <c r="BT41" s="302"/>
      <c r="BU41" s="303"/>
      <c r="BV41" s="41"/>
      <c r="BW41" s="48"/>
      <c r="BX41" s="301">
        <v>0</v>
      </c>
      <c r="BY41" s="302"/>
      <c r="BZ41" s="302"/>
      <c r="CA41" s="303"/>
      <c r="CB41" s="137"/>
    </row>
    <row r="42" spans="2:80" s="19" customFormat="1" ht="20.100000000000001" customHeight="1" thickBot="1">
      <c r="B42" s="279"/>
      <c r="C42" s="130"/>
      <c r="D42" s="39"/>
      <c r="E42" s="39"/>
      <c r="F42" s="39"/>
      <c r="G42" s="39"/>
      <c r="H42" s="41"/>
      <c r="I42" s="42"/>
      <c r="J42" s="262" t="s">
        <v>0</v>
      </c>
      <c r="K42" s="262"/>
      <c r="L42" s="262"/>
      <c r="M42" s="262"/>
      <c r="N42" s="41"/>
      <c r="O42" s="42"/>
      <c r="P42" s="262" t="s">
        <v>0</v>
      </c>
      <c r="Q42" s="262"/>
      <c r="R42" s="262"/>
      <c r="S42" s="262"/>
      <c r="T42" s="41"/>
      <c r="U42" s="42"/>
      <c r="V42" s="262" t="s">
        <v>0</v>
      </c>
      <c r="W42" s="262"/>
      <c r="X42" s="262"/>
      <c r="Y42" s="262"/>
      <c r="Z42" s="41"/>
      <c r="AA42" s="42"/>
      <c r="AB42" s="262" t="s">
        <v>0</v>
      </c>
      <c r="AC42" s="262"/>
      <c r="AD42" s="262"/>
      <c r="AE42" s="262"/>
      <c r="AF42" s="41"/>
      <c r="AG42" s="42"/>
      <c r="AH42" s="262" t="s">
        <v>0</v>
      </c>
      <c r="AI42" s="262"/>
      <c r="AJ42" s="262"/>
      <c r="AK42" s="262"/>
      <c r="AL42" s="41"/>
      <c r="AM42" s="42"/>
      <c r="AN42" s="262" t="s">
        <v>0</v>
      </c>
      <c r="AO42" s="262"/>
      <c r="AP42" s="262"/>
      <c r="AQ42" s="262"/>
      <c r="AR42" s="41"/>
      <c r="AS42" s="42"/>
      <c r="AT42" s="262" t="s">
        <v>0</v>
      </c>
      <c r="AU42" s="262"/>
      <c r="AV42" s="262"/>
      <c r="AW42" s="262"/>
      <c r="AX42" s="41"/>
      <c r="AY42" s="42"/>
      <c r="AZ42" s="262" t="s">
        <v>0</v>
      </c>
      <c r="BA42" s="262"/>
      <c r="BB42" s="262"/>
      <c r="BC42" s="262"/>
      <c r="BD42" s="41"/>
      <c r="BE42" s="42"/>
      <c r="BF42" s="262" t="s">
        <v>0</v>
      </c>
      <c r="BG42" s="262"/>
      <c r="BH42" s="262"/>
      <c r="BI42" s="262"/>
      <c r="BJ42" s="41"/>
      <c r="BK42" s="42"/>
      <c r="BL42" s="262" t="s">
        <v>0</v>
      </c>
      <c r="BM42" s="262"/>
      <c r="BN42" s="262"/>
      <c r="BO42" s="262"/>
      <c r="BP42" s="41"/>
      <c r="BQ42" s="42"/>
      <c r="BR42" s="262" t="s">
        <v>0</v>
      </c>
      <c r="BS42" s="262"/>
      <c r="BT42" s="262"/>
      <c r="BU42" s="262"/>
      <c r="BV42" s="41"/>
      <c r="BW42" s="42"/>
      <c r="BX42" s="262" t="s">
        <v>0</v>
      </c>
      <c r="BY42" s="262"/>
      <c r="BZ42" s="262"/>
      <c r="CA42" s="262"/>
      <c r="CB42" s="137"/>
    </row>
    <row r="43" spans="2:80" ht="20.100000000000001" customHeight="1">
      <c r="B43" s="279"/>
      <c r="C43" s="129"/>
      <c r="D43" s="263" t="s">
        <v>3</v>
      </c>
      <c r="E43" s="264"/>
      <c r="F43" s="264"/>
      <c r="G43" s="265"/>
      <c r="H43" s="41"/>
      <c r="I43" s="56"/>
      <c r="J43" s="269">
        <v>2.5</v>
      </c>
      <c r="K43" s="270"/>
      <c r="L43" s="270"/>
      <c r="M43" s="271"/>
      <c r="N43" s="41"/>
      <c r="O43" s="56"/>
      <c r="P43" s="269">
        <f>J43</f>
        <v>2.5</v>
      </c>
      <c r="Q43" s="270"/>
      <c r="R43" s="270"/>
      <c r="S43" s="271"/>
      <c r="T43" s="41"/>
      <c r="U43" s="56"/>
      <c r="V43" s="269">
        <f>P43</f>
        <v>2.5</v>
      </c>
      <c r="W43" s="270"/>
      <c r="X43" s="270"/>
      <c r="Y43" s="271"/>
      <c r="Z43" s="41"/>
      <c r="AA43" s="56"/>
      <c r="AB43" s="269">
        <f>V43</f>
        <v>2.5</v>
      </c>
      <c r="AC43" s="270"/>
      <c r="AD43" s="270"/>
      <c r="AE43" s="271"/>
      <c r="AF43" s="41"/>
      <c r="AG43" s="56"/>
      <c r="AH43" s="269">
        <f>AB43</f>
        <v>2.5</v>
      </c>
      <c r="AI43" s="270"/>
      <c r="AJ43" s="270"/>
      <c r="AK43" s="271"/>
      <c r="AL43" s="41"/>
      <c r="AM43" s="56"/>
      <c r="AN43" s="269">
        <f>AH43</f>
        <v>2.5</v>
      </c>
      <c r="AO43" s="270"/>
      <c r="AP43" s="270"/>
      <c r="AQ43" s="271"/>
      <c r="AR43" s="41"/>
      <c r="AS43" s="56"/>
      <c r="AT43" s="269">
        <f>AN43</f>
        <v>2.5</v>
      </c>
      <c r="AU43" s="270"/>
      <c r="AV43" s="270"/>
      <c r="AW43" s="271"/>
      <c r="AX43" s="41"/>
      <c r="AY43" s="56"/>
      <c r="AZ43" s="269">
        <f>AT43</f>
        <v>2.5</v>
      </c>
      <c r="BA43" s="270"/>
      <c r="BB43" s="270"/>
      <c r="BC43" s="271"/>
      <c r="BD43" s="41"/>
      <c r="BE43" s="56"/>
      <c r="BF43" s="269">
        <f>AZ43</f>
        <v>2.5</v>
      </c>
      <c r="BG43" s="270"/>
      <c r="BH43" s="270"/>
      <c r="BI43" s="271"/>
      <c r="BJ43" s="41"/>
      <c r="BK43" s="56"/>
      <c r="BL43" s="269">
        <f>BF43</f>
        <v>2.5</v>
      </c>
      <c r="BM43" s="270"/>
      <c r="BN43" s="270"/>
      <c r="BO43" s="271"/>
      <c r="BP43" s="41"/>
      <c r="BQ43" s="56"/>
      <c r="BR43" s="269">
        <f>BL43</f>
        <v>2.5</v>
      </c>
      <c r="BS43" s="270"/>
      <c r="BT43" s="270"/>
      <c r="BU43" s="271"/>
      <c r="BV43" s="41"/>
      <c r="BW43" s="56"/>
      <c r="BX43" s="269">
        <f>BR43</f>
        <v>2.5</v>
      </c>
      <c r="BY43" s="270"/>
      <c r="BZ43" s="270"/>
      <c r="CA43" s="271"/>
      <c r="CB43" s="137"/>
    </row>
    <row r="44" spans="2:80" ht="20.100000000000001" customHeight="1" thickBot="1">
      <c r="B44" s="279"/>
      <c r="C44" s="129"/>
      <c r="D44" s="266"/>
      <c r="E44" s="267"/>
      <c r="F44" s="267"/>
      <c r="G44" s="268"/>
      <c r="H44" s="41"/>
      <c r="I44" s="56"/>
      <c r="J44" s="272"/>
      <c r="K44" s="273"/>
      <c r="L44" s="273"/>
      <c r="M44" s="274"/>
      <c r="N44" s="41"/>
      <c r="O44" s="56"/>
      <c r="P44" s="272"/>
      <c r="Q44" s="273"/>
      <c r="R44" s="273"/>
      <c r="S44" s="274"/>
      <c r="T44" s="41"/>
      <c r="U44" s="56"/>
      <c r="V44" s="272"/>
      <c r="W44" s="273"/>
      <c r="X44" s="273"/>
      <c r="Y44" s="274"/>
      <c r="Z44" s="41"/>
      <c r="AA44" s="56"/>
      <c r="AB44" s="272"/>
      <c r="AC44" s="273"/>
      <c r="AD44" s="273"/>
      <c r="AE44" s="274"/>
      <c r="AF44" s="41"/>
      <c r="AG44" s="56"/>
      <c r="AH44" s="272"/>
      <c r="AI44" s="273"/>
      <c r="AJ44" s="273"/>
      <c r="AK44" s="274"/>
      <c r="AL44" s="41"/>
      <c r="AM44" s="56"/>
      <c r="AN44" s="272"/>
      <c r="AO44" s="273"/>
      <c r="AP44" s="273"/>
      <c r="AQ44" s="274"/>
      <c r="AR44" s="41"/>
      <c r="AS44" s="56"/>
      <c r="AT44" s="272"/>
      <c r="AU44" s="273"/>
      <c r="AV44" s="273"/>
      <c r="AW44" s="274"/>
      <c r="AX44" s="41"/>
      <c r="AY44" s="56"/>
      <c r="AZ44" s="272"/>
      <c r="BA44" s="273"/>
      <c r="BB44" s="273"/>
      <c r="BC44" s="274"/>
      <c r="BD44" s="41"/>
      <c r="BE44" s="56"/>
      <c r="BF44" s="272"/>
      <c r="BG44" s="273"/>
      <c r="BH44" s="273"/>
      <c r="BI44" s="274"/>
      <c r="BJ44" s="41"/>
      <c r="BK44" s="56"/>
      <c r="BL44" s="272"/>
      <c r="BM44" s="273"/>
      <c r="BN44" s="273"/>
      <c r="BO44" s="274"/>
      <c r="BP44" s="41"/>
      <c r="BQ44" s="56"/>
      <c r="BR44" s="272"/>
      <c r="BS44" s="273"/>
      <c r="BT44" s="273"/>
      <c r="BU44" s="274"/>
      <c r="BV44" s="41"/>
      <c r="BW44" s="56"/>
      <c r="BX44" s="272"/>
      <c r="BY44" s="273"/>
      <c r="BZ44" s="273"/>
      <c r="CA44" s="274"/>
      <c r="CB44" s="137"/>
    </row>
    <row r="45" spans="2:80" ht="19.5" customHeight="1" thickBot="1">
      <c r="B45" s="279"/>
      <c r="C45" s="129"/>
      <c r="D45" s="41"/>
      <c r="E45" s="41"/>
      <c r="F45" s="41"/>
      <c r="G45" s="41"/>
      <c r="H45" s="41"/>
      <c r="I45" s="45"/>
      <c r="J45" s="284" t="s">
        <v>1</v>
      </c>
      <c r="K45" s="284"/>
      <c r="L45" s="284"/>
      <c r="M45" s="284"/>
      <c r="N45" s="41"/>
      <c r="O45" s="45"/>
      <c r="P45" s="284" t="s">
        <v>1</v>
      </c>
      <c r="Q45" s="284"/>
      <c r="R45" s="284"/>
      <c r="S45" s="284"/>
      <c r="T45" s="41"/>
      <c r="U45" s="45"/>
      <c r="V45" s="284" t="s">
        <v>1</v>
      </c>
      <c r="W45" s="284"/>
      <c r="X45" s="284"/>
      <c r="Y45" s="284"/>
      <c r="Z45" s="41"/>
      <c r="AA45" s="45"/>
      <c r="AB45" s="284" t="s">
        <v>1</v>
      </c>
      <c r="AC45" s="284"/>
      <c r="AD45" s="284"/>
      <c r="AE45" s="284"/>
      <c r="AF45" s="41"/>
      <c r="AG45" s="45"/>
      <c r="AH45" s="284" t="s">
        <v>1</v>
      </c>
      <c r="AI45" s="284"/>
      <c r="AJ45" s="284"/>
      <c r="AK45" s="284"/>
      <c r="AL45" s="41"/>
      <c r="AM45" s="45"/>
      <c r="AN45" s="284" t="s">
        <v>1</v>
      </c>
      <c r="AO45" s="284"/>
      <c r="AP45" s="284"/>
      <c r="AQ45" s="284"/>
      <c r="AR45" s="41"/>
      <c r="AS45" s="45"/>
      <c r="AT45" s="284" t="s">
        <v>1</v>
      </c>
      <c r="AU45" s="284"/>
      <c r="AV45" s="284"/>
      <c r="AW45" s="284"/>
      <c r="AX45" s="41"/>
      <c r="AY45" s="45"/>
      <c r="AZ45" s="284" t="s">
        <v>1</v>
      </c>
      <c r="BA45" s="284"/>
      <c r="BB45" s="284"/>
      <c r="BC45" s="284"/>
      <c r="BD45" s="41"/>
      <c r="BE45" s="45"/>
      <c r="BF45" s="284" t="s">
        <v>1</v>
      </c>
      <c r="BG45" s="284"/>
      <c r="BH45" s="284"/>
      <c r="BI45" s="284"/>
      <c r="BJ45" s="41"/>
      <c r="BK45" s="45"/>
      <c r="BL45" s="284" t="s">
        <v>1</v>
      </c>
      <c r="BM45" s="284"/>
      <c r="BN45" s="284"/>
      <c r="BO45" s="284"/>
      <c r="BP45" s="41"/>
      <c r="BQ45" s="45"/>
      <c r="BR45" s="284" t="s">
        <v>1</v>
      </c>
      <c r="BS45" s="284"/>
      <c r="BT45" s="284"/>
      <c r="BU45" s="284"/>
      <c r="BV45" s="41"/>
      <c r="BW45" s="45"/>
      <c r="BX45" s="284" t="s">
        <v>1</v>
      </c>
      <c r="BY45" s="284"/>
      <c r="BZ45" s="284"/>
      <c r="CA45" s="284"/>
      <c r="CB45" s="137"/>
    </row>
    <row r="46" spans="2:80" ht="48.75" customHeight="1">
      <c r="B46" s="279"/>
      <c r="C46" s="129"/>
      <c r="D46" s="288" t="s">
        <v>11</v>
      </c>
      <c r="E46" s="289"/>
      <c r="F46" s="289"/>
      <c r="G46" s="290"/>
      <c r="H46" s="41"/>
      <c r="I46" s="48"/>
      <c r="J46" s="291">
        <f>J40*J43</f>
        <v>0</v>
      </c>
      <c r="K46" s="292"/>
      <c r="L46" s="292"/>
      <c r="M46" s="293"/>
      <c r="N46" s="41"/>
      <c r="O46" s="48"/>
      <c r="P46" s="291">
        <f>P40*P43</f>
        <v>0</v>
      </c>
      <c r="Q46" s="292"/>
      <c r="R46" s="292"/>
      <c r="S46" s="293"/>
      <c r="T46" s="41"/>
      <c r="U46" s="48"/>
      <c r="V46" s="291">
        <f>V40*V43</f>
        <v>0</v>
      </c>
      <c r="W46" s="292"/>
      <c r="X46" s="292"/>
      <c r="Y46" s="293"/>
      <c r="Z46" s="41"/>
      <c r="AA46" s="48"/>
      <c r="AB46" s="291">
        <f>AB40*AB43</f>
        <v>0</v>
      </c>
      <c r="AC46" s="292"/>
      <c r="AD46" s="292"/>
      <c r="AE46" s="293"/>
      <c r="AF46" s="41"/>
      <c r="AG46" s="48"/>
      <c r="AH46" s="291">
        <f>AH40*AH43</f>
        <v>0</v>
      </c>
      <c r="AI46" s="292"/>
      <c r="AJ46" s="292"/>
      <c r="AK46" s="293"/>
      <c r="AL46" s="41"/>
      <c r="AM46" s="48"/>
      <c r="AN46" s="291">
        <f>AN40*AN43</f>
        <v>0</v>
      </c>
      <c r="AO46" s="292"/>
      <c r="AP46" s="292"/>
      <c r="AQ46" s="293"/>
      <c r="AR46" s="41"/>
      <c r="AS46" s="48"/>
      <c r="AT46" s="291">
        <f>AT40*AT43</f>
        <v>0</v>
      </c>
      <c r="AU46" s="292"/>
      <c r="AV46" s="292"/>
      <c r="AW46" s="293"/>
      <c r="AX46" s="41"/>
      <c r="AY46" s="48"/>
      <c r="AZ46" s="291">
        <f>AZ40*AZ43</f>
        <v>0</v>
      </c>
      <c r="BA46" s="292"/>
      <c r="BB46" s="292"/>
      <c r="BC46" s="293"/>
      <c r="BD46" s="41"/>
      <c r="BE46" s="48"/>
      <c r="BF46" s="291">
        <f>BF40*BF43</f>
        <v>0</v>
      </c>
      <c r="BG46" s="292"/>
      <c r="BH46" s="292"/>
      <c r="BI46" s="293"/>
      <c r="BJ46" s="41"/>
      <c r="BK46" s="48"/>
      <c r="BL46" s="291">
        <f>BL40*BL43</f>
        <v>0</v>
      </c>
      <c r="BM46" s="292"/>
      <c r="BN46" s="292"/>
      <c r="BO46" s="293"/>
      <c r="BP46" s="41"/>
      <c r="BQ46" s="48"/>
      <c r="BR46" s="291">
        <f>BR40*BR43</f>
        <v>0</v>
      </c>
      <c r="BS46" s="292"/>
      <c r="BT46" s="292"/>
      <c r="BU46" s="293"/>
      <c r="BV46" s="41"/>
      <c r="BW46" s="48"/>
      <c r="BX46" s="291">
        <f>BX40*BX43</f>
        <v>0</v>
      </c>
      <c r="BY46" s="292"/>
      <c r="BZ46" s="292"/>
      <c r="CA46" s="293"/>
      <c r="CB46" s="137"/>
    </row>
    <row r="47" spans="2:80" ht="24.95" customHeight="1" thickBot="1">
      <c r="B47" s="279"/>
      <c r="C47" s="129"/>
      <c r="D47" s="266" t="s">
        <v>5</v>
      </c>
      <c r="E47" s="267"/>
      <c r="F47" s="267"/>
      <c r="G47" s="268"/>
      <c r="H47" s="41"/>
      <c r="I47" s="48"/>
      <c r="J47" s="285">
        <f>J41*J43</f>
        <v>0</v>
      </c>
      <c r="K47" s="286"/>
      <c r="L47" s="286"/>
      <c r="M47" s="287"/>
      <c r="N47" s="41"/>
      <c r="O47" s="48"/>
      <c r="P47" s="285">
        <f>P41*P43</f>
        <v>0</v>
      </c>
      <c r="Q47" s="286"/>
      <c r="R47" s="286"/>
      <c r="S47" s="287"/>
      <c r="T47" s="41"/>
      <c r="U47" s="48"/>
      <c r="V47" s="285">
        <f>V41*V43</f>
        <v>0</v>
      </c>
      <c r="W47" s="286"/>
      <c r="X47" s="286"/>
      <c r="Y47" s="287"/>
      <c r="Z47" s="41"/>
      <c r="AA47" s="48"/>
      <c r="AB47" s="285">
        <f>AB41*AB43</f>
        <v>0</v>
      </c>
      <c r="AC47" s="286"/>
      <c r="AD47" s="286"/>
      <c r="AE47" s="287"/>
      <c r="AF47" s="41"/>
      <c r="AG47" s="48"/>
      <c r="AH47" s="285">
        <f>AH41*AH43</f>
        <v>0</v>
      </c>
      <c r="AI47" s="286"/>
      <c r="AJ47" s="286"/>
      <c r="AK47" s="287"/>
      <c r="AL47" s="41"/>
      <c r="AM47" s="48"/>
      <c r="AN47" s="285">
        <f>AN41*AN43</f>
        <v>0</v>
      </c>
      <c r="AO47" s="286"/>
      <c r="AP47" s="286"/>
      <c r="AQ47" s="287"/>
      <c r="AR47" s="41"/>
      <c r="AS47" s="48"/>
      <c r="AT47" s="285">
        <f>AT41*AT43</f>
        <v>0</v>
      </c>
      <c r="AU47" s="286"/>
      <c r="AV47" s="286"/>
      <c r="AW47" s="287"/>
      <c r="AX47" s="41"/>
      <c r="AY47" s="48"/>
      <c r="AZ47" s="285">
        <f>AZ41*AZ43</f>
        <v>0</v>
      </c>
      <c r="BA47" s="286"/>
      <c r="BB47" s="286"/>
      <c r="BC47" s="287"/>
      <c r="BD47" s="41"/>
      <c r="BE47" s="48"/>
      <c r="BF47" s="285">
        <f>BF41*BF43</f>
        <v>0</v>
      </c>
      <c r="BG47" s="286"/>
      <c r="BH47" s="286"/>
      <c r="BI47" s="287"/>
      <c r="BJ47" s="41"/>
      <c r="BK47" s="48"/>
      <c r="BL47" s="285">
        <f>BL41*BL43</f>
        <v>0</v>
      </c>
      <c r="BM47" s="286"/>
      <c r="BN47" s="286"/>
      <c r="BO47" s="287"/>
      <c r="BP47" s="41"/>
      <c r="BQ47" s="48"/>
      <c r="BR47" s="285">
        <f>BR41*BR43</f>
        <v>0</v>
      </c>
      <c r="BS47" s="286"/>
      <c r="BT47" s="286"/>
      <c r="BU47" s="287"/>
      <c r="BV47" s="41"/>
      <c r="BW47" s="48"/>
      <c r="BX47" s="285">
        <f>BX41*BX43</f>
        <v>0</v>
      </c>
      <c r="BY47" s="286"/>
      <c r="BZ47" s="286"/>
      <c r="CA47" s="287"/>
      <c r="CB47" s="137"/>
    </row>
    <row r="48" spans="2:80" ht="6.75" customHeight="1" thickBot="1">
      <c r="B48" s="279"/>
      <c r="C48" s="129"/>
      <c r="D48" s="47"/>
      <c r="E48" s="47"/>
      <c r="F48" s="47"/>
      <c r="G48" s="47"/>
      <c r="H48" s="41"/>
      <c r="I48" s="48"/>
      <c r="J48" s="49"/>
      <c r="K48" s="49"/>
      <c r="L48" s="49"/>
      <c r="M48" s="49"/>
      <c r="N48" s="41"/>
      <c r="O48" s="48"/>
      <c r="P48" s="49"/>
      <c r="Q48" s="49"/>
      <c r="R48" s="49"/>
      <c r="S48" s="49"/>
      <c r="T48" s="41"/>
      <c r="U48" s="48"/>
      <c r="V48" s="49"/>
      <c r="W48" s="49"/>
      <c r="X48" s="49"/>
      <c r="Y48" s="49"/>
      <c r="Z48" s="41"/>
      <c r="AA48" s="48"/>
      <c r="AB48" s="49"/>
      <c r="AC48" s="49"/>
      <c r="AD48" s="49"/>
      <c r="AE48" s="49"/>
      <c r="AF48" s="41"/>
      <c r="AG48" s="48"/>
      <c r="AH48" s="49"/>
      <c r="AI48" s="49"/>
      <c r="AJ48" s="49"/>
      <c r="AK48" s="49"/>
      <c r="AL48" s="41"/>
      <c r="AM48" s="48"/>
      <c r="AN48" s="49"/>
      <c r="AO48" s="49"/>
      <c r="AP48" s="49"/>
      <c r="AQ48" s="49"/>
      <c r="AR48" s="41"/>
      <c r="AS48" s="48"/>
      <c r="AT48" s="49"/>
      <c r="AU48" s="49"/>
      <c r="AV48" s="49"/>
      <c r="AW48" s="49"/>
      <c r="AX48" s="41"/>
      <c r="AY48" s="48"/>
      <c r="AZ48" s="49"/>
      <c r="BA48" s="49"/>
      <c r="BB48" s="49"/>
      <c r="BC48" s="49"/>
      <c r="BD48" s="41"/>
      <c r="BE48" s="48"/>
      <c r="BF48" s="49"/>
      <c r="BG48" s="49"/>
      <c r="BH48" s="49"/>
      <c r="BI48" s="49"/>
      <c r="BJ48" s="41"/>
      <c r="BK48" s="48"/>
      <c r="BL48" s="49"/>
      <c r="BM48" s="49"/>
      <c r="BN48" s="49"/>
      <c r="BO48" s="49"/>
      <c r="BP48" s="41"/>
      <c r="BQ48" s="48"/>
      <c r="BR48" s="49"/>
      <c r="BS48" s="49"/>
      <c r="BT48" s="49"/>
      <c r="BU48" s="49"/>
      <c r="BV48" s="41"/>
      <c r="BW48" s="48"/>
      <c r="BX48" s="49"/>
      <c r="BY48" s="49"/>
      <c r="BZ48" s="49"/>
      <c r="CA48" s="49"/>
      <c r="CB48" s="137"/>
    </row>
    <row r="49" spans="2:80" ht="27" customHeight="1">
      <c r="B49" s="279"/>
      <c r="C49" s="129"/>
      <c r="D49" s="288" t="s">
        <v>12</v>
      </c>
      <c r="E49" s="289"/>
      <c r="F49" s="289"/>
      <c r="G49" s="290"/>
      <c r="H49" s="41"/>
      <c r="I49" s="48"/>
      <c r="J49" s="297">
        <v>0</v>
      </c>
      <c r="K49" s="298"/>
      <c r="L49" s="298"/>
      <c r="M49" s="299"/>
      <c r="N49" s="41"/>
      <c r="O49" s="48"/>
      <c r="P49" s="297">
        <v>0</v>
      </c>
      <c r="Q49" s="298"/>
      <c r="R49" s="298"/>
      <c r="S49" s="299"/>
      <c r="T49" s="41"/>
      <c r="U49" s="48"/>
      <c r="V49" s="297">
        <v>0</v>
      </c>
      <c r="W49" s="298"/>
      <c r="X49" s="298"/>
      <c r="Y49" s="299"/>
      <c r="Z49" s="41"/>
      <c r="AA49" s="48"/>
      <c r="AB49" s="297">
        <v>0</v>
      </c>
      <c r="AC49" s="298"/>
      <c r="AD49" s="298"/>
      <c r="AE49" s="299"/>
      <c r="AF49" s="41"/>
      <c r="AG49" s="48"/>
      <c r="AH49" s="297">
        <v>0</v>
      </c>
      <c r="AI49" s="298"/>
      <c r="AJ49" s="298"/>
      <c r="AK49" s="299"/>
      <c r="AL49" s="41"/>
      <c r="AM49" s="48"/>
      <c r="AN49" s="297">
        <v>0</v>
      </c>
      <c r="AO49" s="298"/>
      <c r="AP49" s="298"/>
      <c r="AQ49" s="299"/>
      <c r="AR49" s="41"/>
      <c r="AS49" s="48"/>
      <c r="AT49" s="297">
        <v>0</v>
      </c>
      <c r="AU49" s="298"/>
      <c r="AV49" s="298"/>
      <c r="AW49" s="299"/>
      <c r="AX49" s="41"/>
      <c r="AY49" s="48"/>
      <c r="AZ49" s="297">
        <v>0</v>
      </c>
      <c r="BA49" s="298"/>
      <c r="BB49" s="298"/>
      <c r="BC49" s="299"/>
      <c r="BD49" s="41"/>
      <c r="BE49" s="48"/>
      <c r="BF49" s="297">
        <v>0</v>
      </c>
      <c r="BG49" s="298"/>
      <c r="BH49" s="298"/>
      <c r="BI49" s="299"/>
      <c r="BJ49" s="41"/>
      <c r="BK49" s="48"/>
      <c r="BL49" s="297">
        <v>0</v>
      </c>
      <c r="BM49" s="298"/>
      <c r="BN49" s="298"/>
      <c r="BO49" s="299"/>
      <c r="BP49" s="41"/>
      <c r="BQ49" s="48"/>
      <c r="BR49" s="297">
        <v>0</v>
      </c>
      <c r="BS49" s="298"/>
      <c r="BT49" s="298"/>
      <c r="BU49" s="299"/>
      <c r="BV49" s="41"/>
      <c r="BW49" s="48"/>
      <c r="BX49" s="297">
        <v>0</v>
      </c>
      <c r="BY49" s="298"/>
      <c r="BZ49" s="298"/>
      <c r="CA49" s="299"/>
      <c r="CB49" s="137"/>
    </row>
    <row r="50" spans="2:80" ht="24.95" customHeight="1" thickBot="1">
      <c r="B50" s="279"/>
      <c r="C50" s="129"/>
      <c r="D50" s="266" t="s">
        <v>8</v>
      </c>
      <c r="E50" s="267"/>
      <c r="F50" s="267"/>
      <c r="G50" s="268"/>
      <c r="H50" s="41"/>
      <c r="I50" s="48"/>
      <c r="J50" s="294">
        <v>0</v>
      </c>
      <c r="K50" s="295"/>
      <c r="L50" s="295"/>
      <c r="M50" s="296"/>
      <c r="N50" s="41"/>
      <c r="O50" s="48"/>
      <c r="P50" s="294">
        <v>0</v>
      </c>
      <c r="Q50" s="295"/>
      <c r="R50" s="295"/>
      <c r="S50" s="296"/>
      <c r="T50" s="41"/>
      <c r="U50" s="48"/>
      <c r="V50" s="294">
        <v>0</v>
      </c>
      <c r="W50" s="295"/>
      <c r="X50" s="295"/>
      <c r="Y50" s="296"/>
      <c r="Z50" s="41"/>
      <c r="AA50" s="48"/>
      <c r="AB50" s="294">
        <v>0</v>
      </c>
      <c r="AC50" s="295"/>
      <c r="AD50" s="295"/>
      <c r="AE50" s="296"/>
      <c r="AF50" s="41"/>
      <c r="AG50" s="48"/>
      <c r="AH50" s="294">
        <v>0</v>
      </c>
      <c r="AI50" s="295"/>
      <c r="AJ50" s="295"/>
      <c r="AK50" s="296"/>
      <c r="AL50" s="41"/>
      <c r="AM50" s="48"/>
      <c r="AN50" s="294">
        <v>0</v>
      </c>
      <c r="AO50" s="295"/>
      <c r="AP50" s="295"/>
      <c r="AQ50" s="296"/>
      <c r="AR50" s="41"/>
      <c r="AS50" s="48"/>
      <c r="AT50" s="294">
        <v>0</v>
      </c>
      <c r="AU50" s="295"/>
      <c r="AV50" s="295"/>
      <c r="AW50" s="296"/>
      <c r="AX50" s="41"/>
      <c r="AY50" s="48"/>
      <c r="AZ50" s="294">
        <v>0</v>
      </c>
      <c r="BA50" s="295"/>
      <c r="BB50" s="295"/>
      <c r="BC50" s="296"/>
      <c r="BD50" s="41"/>
      <c r="BE50" s="48"/>
      <c r="BF50" s="294">
        <v>0</v>
      </c>
      <c r="BG50" s="295"/>
      <c r="BH50" s="295"/>
      <c r="BI50" s="296"/>
      <c r="BJ50" s="41"/>
      <c r="BK50" s="48"/>
      <c r="BL50" s="294">
        <v>0</v>
      </c>
      <c r="BM50" s="295"/>
      <c r="BN50" s="295"/>
      <c r="BO50" s="296"/>
      <c r="BP50" s="41"/>
      <c r="BQ50" s="48"/>
      <c r="BR50" s="294">
        <v>0</v>
      </c>
      <c r="BS50" s="295"/>
      <c r="BT50" s="295"/>
      <c r="BU50" s="296"/>
      <c r="BV50" s="41"/>
      <c r="BW50" s="48"/>
      <c r="BX50" s="294">
        <v>0</v>
      </c>
      <c r="BY50" s="295"/>
      <c r="BZ50" s="295"/>
      <c r="CA50" s="296"/>
      <c r="CB50" s="137"/>
    </row>
    <row r="51" spans="2:80" ht="9" customHeight="1" thickBot="1">
      <c r="B51" s="280"/>
      <c r="C51" s="131"/>
      <c r="D51" s="132"/>
      <c r="E51" s="132"/>
      <c r="F51" s="132"/>
      <c r="G51" s="132"/>
      <c r="H51" s="133"/>
      <c r="I51" s="134"/>
      <c r="J51" s="135"/>
      <c r="K51" s="135"/>
      <c r="L51" s="135"/>
      <c r="M51" s="135"/>
      <c r="N51" s="133"/>
      <c r="O51" s="134"/>
      <c r="P51" s="135"/>
      <c r="Q51" s="135"/>
      <c r="R51" s="135"/>
      <c r="S51" s="135"/>
      <c r="T51" s="133"/>
      <c r="U51" s="134"/>
      <c r="V51" s="135"/>
      <c r="W51" s="135"/>
      <c r="X51" s="135"/>
      <c r="Y51" s="135"/>
      <c r="Z51" s="133"/>
      <c r="AA51" s="134"/>
      <c r="AB51" s="135"/>
      <c r="AC51" s="135"/>
      <c r="AD51" s="135"/>
      <c r="AE51" s="135"/>
      <c r="AF51" s="133"/>
      <c r="AG51" s="134"/>
      <c r="AH51" s="135"/>
      <c r="AI51" s="135"/>
      <c r="AJ51" s="135"/>
      <c r="AK51" s="135"/>
      <c r="AL51" s="133"/>
      <c r="AM51" s="134"/>
      <c r="AN51" s="135"/>
      <c r="AO51" s="135"/>
      <c r="AP51" s="135"/>
      <c r="AQ51" s="135"/>
      <c r="AR51" s="133"/>
      <c r="AS51" s="134"/>
      <c r="AT51" s="135"/>
      <c r="AU51" s="135"/>
      <c r="AV51" s="135"/>
      <c r="AW51" s="135"/>
      <c r="AX51" s="133"/>
      <c r="AY51" s="134"/>
      <c r="AZ51" s="135"/>
      <c r="BA51" s="135"/>
      <c r="BB51" s="135"/>
      <c r="BC51" s="135"/>
      <c r="BD51" s="133"/>
      <c r="BE51" s="134"/>
      <c r="BF51" s="135"/>
      <c r="BG51" s="135"/>
      <c r="BH51" s="135"/>
      <c r="BI51" s="135"/>
      <c r="BJ51" s="133"/>
      <c r="BK51" s="134"/>
      <c r="BL51" s="135"/>
      <c r="BM51" s="135"/>
      <c r="BN51" s="135"/>
      <c r="BO51" s="135"/>
      <c r="BP51" s="133"/>
      <c r="BQ51" s="134"/>
      <c r="BR51" s="135"/>
      <c r="BS51" s="135"/>
      <c r="BT51" s="135"/>
      <c r="BU51" s="135"/>
      <c r="BV51" s="133"/>
      <c r="BW51" s="134"/>
      <c r="BX51" s="135"/>
      <c r="BY51" s="135"/>
      <c r="BZ51" s="135"/>
      <c r="CA51" s="135"/>
      <c r="CB51" s="138"/>
    </row>
    <row r="52" spans="2:80" ht="9.9499999999999993" customHeight="1">
      <c r="B52" s="21"/>
      <c r="C52" s="21"/>
      <c r="D52" s="22"/>
      <c r="E52" s="22"/>
      <c r="F52" s="22"/>
      <c r="G52" s="22"/>
      <c r="H52" s="23"/>
      <c r="I52" s="24"/>
      <c r="J52" s="22"/>
      <c r="K52" s="22"/>
      <c r="L52" s="22"/>
      <c r="M52" s="22"/>
      <c r="N52" s="22"/>
      <c r="O52" s="24"/>
      <c r="P52" s="22"/>
      <c r="Q52" s="22"/>
      <c r="R52" s="22"/>
      <c r="S52" s="22"/>
      <c r="T52" s="22"/>
      <c r="U52" s="24"/>
      <c r="V52" s="22"/>
      <c r="W52" s="22"/>
      <c r="X52" s="22"/>
      <c r="Y52" s="22"/>
      <c r="Z52" s="22"/>
      <c r="AA52" s="24"/>
      <c r="AB52" s="22"/>
      <c r="AC52" s="22"/>
      <c r="AD52" s="22"/>
      <c r="AE52" s="22"/>
      <c r="AF52" s="22"/>
      <c r="AG52" s="24"/>
      <c r="AH52" s="22"/>
      <c r="AI52" s="22"/>
      <c r="AJ52" s="22"/>
      <c r="AK52" s="22"/>
      <c r="AL52" s="22"/>
      <c r="AM52" s="24"/>
      <c r="AN52" s="22"/>
      <c r="AO52" s="22"/>
      <c r="AP52" s="22"/>
      <c r="AQ52" s="22"/>
      <c r="AR52" s="22"/>
      <c r="AS52" s="24"/>
      <c r="AT52" s="22"/>
      <c r="AU52" s="22"/>
      <c r="AV52" s="22"/>
      <c r="AW52" s="22"/>
      <c r="AX52" s="22"/>
      <c r="AY52" s="24"/>
      <c r="AZ52" s="22"/>
      <c r="BA52" s="22"/>
      <c r="BB52" s="22"/>
      <c r="BC52" s="22"/>
      <c r="BD52" s="22"/>
      <c r="BE52" s="24"/>
      <c r="BF52" s="22"/>
      <c r="BG52" s="22"/>
      <c r="BH52" s="22"/>
      <c r="BI52" s="22"/>
      <c r="BJ52" s="22"/>
      <c r="BK52" s="24"/>
      <c r="BL52" s="22"/>
      <c r="BM52" s="22"/>
      <c r="BN52" s="22"/>
      <c r="BO52" s="22"/>
      <c r="BP52" s="22"/>
      <c r="BQ52" s="24"/>
      <c r="BR52" s="22"/>
      <c r="BS52" s="22"/>
      <c r="BT52" s="22"/>
      <c r="BU52" s="22"/>
      <c r="BV52" s="22"/>
      <c r="BW52" s="24"/>
      <c r="BX52" s="22"/>
      <c r="BY52" s="22"/>
      <c r="BZ52" s="22"/>
      <c r="CA52" s="22"/>
      <c r="CB52" s="22"/>
    </row>
    <row r="53" spans="2:80" ht="9.9499999999999993" customHeight="1" thickBot="1">
      <c r="D53" s="124"/>
      <c r="E53" s="124"/>
      <c r="F53" s="124"/>
      <c r="G53" s="124"/>
      <c r="H53" s="17"/>
      <c r="I53" s="25"/>
      <c r="J53" s="26"/>
      <c r="K53" s="26"/>
      <c r="L53" s="26"/>
      <c r="M53" s="26"/>
      <c r="N53" s="26"/>
      <c r="O53" s="25"/>
      <c r="P53" s="26"/>
      <c r="Q53" s="26"/>
      <c r="R53" s="26"/>
      <c r="S53" s="26"/>
      <c r="T53" s="26"/>
      <c r="U53" s="25"/>
      <c r="V53" s="26"/>
      <c r="W53" s="26"/>
      <c r="X53" s="26"/>
      <c r="Y53" s="26"/>
      <c r="Z53" s="26"/>
      <c r="AA53" s="25"/>
      <c r="AB53" s="26"/>
      <c r="AC53" s="26"/>
      <c r="AD53" s="26"/>
      <c r="AE53" s="26"/>
      <c r="AF53" s="26"/>
      <c r="AG53" s="25"/>
      <c r="AH53" s="26"/>
      <c r="AI53" s="26"/>
      <c r="AJ53" s="26"/>
      <c r="AK53" s="26"/>
      <c r="AL53" s="26"/>
      <c r="AM53" s="25"/>
      <c r="AN53" s="26"/>
      <c r="AO53" s="26"/>
      <c r="AP53" s="26"/>
      <c r="AQ53" s="26"/>
      <c r="AR53" s="26"/>
      <c r="AS53" s="25"/>
      <c r="AT53" s="26"/>
      <c r="AU53" s="26"/>
      <c r="AV53" s="26"/>
      <c r="AW53" s="26"/>
      <c r="AX53" s="26"/>
      <c r="AY53" s="25"/>
      <c r="AZ53" s="26"/>
      <c r="BA53" s="26"/>
      <c r="BB53" s="26"/>
      <c r="BC53" s="26"/>
      <c r="BD53" s="26"/>
      <c r="BE53" s="25"/>
      <c r="BF53" s="26"/>
      <c r="BG53" s="26"/>
      <c r="BH53" s="26"/>
      <c r="BI53" s="26"/>
      <c r="BJ53" s="26"/>
      <c r="BK53" s="25"/>
      <c r="BL53" s="26"/>
      <c r="BM53" s="26"/>
      <c r="BN53" s="26"/>
      <c r="BO53" s="26"/>
      <c r="BP53" s="26"/>
      <c r="BQ53" s="25"/>
      <c r="BR53" s="26"/>
      <c r="BS53" s="26"/>
      <c r="BT53" s="26"/>
      <c r="BU53" s="26"/>
      <c r="BV53" s="26"/>
      <c r="BW53" s="25"/>
      <c r="BX53" s="26"/>
      <c r="BY53" s="26"/>
      <c r="BZ53" s="26"/>
      <c r="CA53" s="26"/>
      <c r="CB53" s="26"/>
    </row>
    <row r="54" spans="2:80" ht="7.5" customHeight="1" thickBot="1">
      <c r="B54" s="249" t="s">
        <v>42</v>
      </c>
      <c r="C54" s="139"/>
      <c r="D54" s="140"/>
      <c r="E54" s="140"/>
      <c r="F54" s="140"/>
      <c r="G54" s="140"/>
      <c r="H54" s="140"/>
      <c r="I54" s="141"/>
      <c r="J54" s="142"/>
      <c r="K54" s="142"/>
      <c r="L54" s="142"/>
      <c r="M54" s="142"/>
      <c r="N54" s="140"/>
      <c r="O54" s="141"/>
      <c r="P54" s="142"/>
      <c r="Q54" s="142"/>
      <c r="R54" s="142"/>
      <c r="S54" s="142"/>
      <c r="T54" s="140"/>
      <c r="U54" s="141"/>
      <c r="V54" s="142"/>
      <c r="W54" s="142"/>
      <c r="X54" s="142"/>
      <c r="Y54" s="142"/>
      <c r="Z54" s="140"/>
      <c r="AA54" s="141"/>
      <c r="AB54" s="142"/>
      <c r="AC54" s="142"/>
      <c r="AD54" s="142"/>
      <c r="AE54" s="142"/>
      <c r="AF54" s="140"/>
      <c r="AG54" s="141"/>
      <c r="AH54" s="142"/>
      <c r="AI54" s="142"/>
      <c r="AJ54" s="142"/>
      <c r="AK54" s="142"/>
      <c r="AL54" s="140"/>
      <c r="AM54" s="141"/>
      <c r="AN54" s="142"/>
      <c r="AO54" s="142"/>
      <c r="AP54" s="142"/>
      <c r="AQ54" s="142"/>
      <c r="AR54" s="140"/>
      <c r="AS54" s="141"/>
      <c r="AT54" s="142"/>
      <c r="AU54" s="142"/>
      <c r="AV54" s="142"/>
      <c r="AW54" s="142"/>
      <c r="AX54" s="140"/>
      <c r="AY54" s="141"/>
      <c r="AZ54" s="142"/>
      <c r="BA54" s="142"/>
      <c r="BB54" s="142"/>
      <c r="BC54" s="142"/>
      <c r="BD54" s="140"/>
      <c r="BE54" s="141"/>
      <c r="BF54" s="142"/>
      <c r="BG54" s="142"/>
      <c r="BH54" s="142"/>
      <c r="BI54" s="142"/>
      <c r="BJ54" s="140"/>
      <c r="BK54" s="141"/>
      <c r="BL54" s="142"/>
      <c r="BM54" s="142"/>
      <c r="BN54" s="142"/>
      <c r="BO54" s="142"/>
      <c r="BP54" s="140"/>
      <c r="BQ54" s="141"/>
      <c r="BR54" s="142"/>
      <c r="BS54" s="142"/>
      <c r="BT54" s="142"/>
      <c r="BU54" s="142"/>
      <c r="BV54" s="140"/>
      <c r="BW54" s="141"/>
      <c r="BX54" s="142"/>
      <c r="BY54" s="142"/>
      <c r="BZ54" s="142"/>
      <c r="CA54" s="142"/>
      <c r="CB54" s="157"/>
    </row>
    <row r="55" spans="2:80" ht="32.25" customHeight="1">
      <c r="B55" s="250"/>
      <c r="C55" s="143"/>
      <c r="D55" s="386" t="s">
        <v>40</v>
      </c>
      <c r="E55" s="387"/>
      <c r="F55" s="387"/>
      <c r="G55" s="388"/>
      <c r="H55" s="144"/>
      <c r="I55" s="145"/>
      <c r="J55" s="275">
        <v>0</v>
      </c>
      <c r="K55" s="276"/>
      <c r="L55" s="276"/>
      <c r="M55" s="277"/>
      <c r="N55" s="144"/>
      <c r="O55" s="145"/>
      <c r="P55" s="275">
        <v>0</v>
      </c>
      <c r="Q55" s="276"/>
      <c r="R55" s="276"/>
      <c r="S55" s="277"/>
      <c r="T55" s="144"/>
      <c r="U55" s="145"/>
      <c r="V55" s="275">
        <v>0</v>
      </c>
      <c r="W55" s="276"/>
      <c r="X55" s="276"/>
      <c r="Y55" s="277"/>
      <c r="Z55" s="144"/>
      <c r="AA55" s="145"/>
      <c r="AB55" s="275">
        <v>0</v>
      </c>
      <c r="AC55" s="276"/>
      <c r="AD55" s="276"/>
      <c r="AE55" s="277"/>
      <c r="AF55" s="144"/>
      <c r="AG55" s="145"/>
      <c r="AH55" s="275">
        <v>0</v>
      </c>
      <c r="AI55" s="276"/>
      <c r="AJ55" s="276"/>
      <c r="AK55" s="277"/>
      <c r="AL55" s="144"/>
      <c r="AM55" s="145"/>
      <c r="AN55" s="275">
        <v>0</v>
      </c>
      <c r="AO55" s="276"/>
      <c r="AP55" s="276"/>
      <c r="AQ55" s="277"/>
      <c r="AR55" s="144"/>
      <c r="AS55" s="145"/>
      <c r="AT55" s="275">
        <v>0</v>
      </c>
      <c r="AU55" s="276"/>
      <c r="AV55" s="276"/>
      <c r="AW55" s="277"/>
      <c r="AX55" s="144"/>
      <c r="AY55" s="145"/>
      <c r="AZ55" s="275">
        <v>0</v>
      </c>
      <c r="BA55" s="276"/>
      <c r="BB55" s="276"/>
      <c r="BC55" s="277"/>
      <c r="BD55" s="144"/>
      <c r="BE55" s="145"/>
      <c r="BF55" s="275">
        <v>0</v>
      </c>
      <c r="BG55" s="276"/>
      <c r="BH55" s="276"/>
      <c r="BI55" s="277"/>
      <c r="BJ55" s="144"/>
      <c r="BK55" s="145"/>
      <c r="BL55" s="275">
        <v>0</v>
      </c>
      <c r="BM55" s="276"/>
      <c r="BN55" s="276"/>
      <c r="BO55" s="277"/>
      <c r="BP55" s="144"/>
      <c r="BQ55" s="145"/>
      <c r="BR55" s="275">
        <v>0</v>
      </c>
      <c r="BS55" s="276"/>
      <c r="BT55" s="276"/>
      <c r="BU55" s="277"/>
      <c r="BV55" s="144"/>
      <c r="BW55" s="145"/>
      <c r="BX55" s="275">
        <v>0</v>
      </c>
      <c r="BY55" s="276"/>
      <c r="BZ55" s="276"/>
      <c r="CA55" s="277"/>
      <c r="CB55" s="158"/>
    </row>
    <row r="56" spans="2:80" ht="24" customHeight="1" thickBot="1">
      <c r="B56" s="250"/>
      <c r="C56" s="143"/>
      <c r="D56" s="243" t="s">
        <v>5</v>
      </c>
      <c r="E56" s="244"/>
      <c r="F56" s="244"/>
      <c r="G56" s="245"/>
      <c r="H56" s="144"/>
      <c r="I56" s="145"/>
      <c r="J56" s="259">
        <v>0</v>
      </c>
      <c r="K56" s="260"/>
      <c r="L56" s="260"/>
      <c r="M56" s="261"/>
      <c r="N56" s="144"/>
      <c r="O56" s="145"/>
      <c r="P56" s="259">
        <v>0</v>
      </c>
      <c r="Q56" s="260"/>
      <c r="R56" s="260"/>
      <c r="S56" s="261"/>
      <c r="T56" s="144"/>
      <c r="U56" s="145"/>
      <c r="V56" s="259">
        <v>0</v>
      </c>
      <c r="W56" s="260"/>
      <c r="X56" s="260"/>
      <c r="Y56" s="261"/>
      <c r="Z56" s="144"/>
      <c r="AA56" s="145"/>
      <c r="AB56" s="259">
        <v>0</v>
      </c>
      <c r="AC56" s="260"/>
      <c r="AD56" s="260"/>
      <c r="AE56" s="261"/>
      <c r="AF56" s="144"/>
      <c r="AG56" s="145"/>
      <c r="AH56" s="259">
        <v>0</v>
      </c>
      <c r="AI56" s="260"/>
      <c r="AJ56" s="260"/>
      <c r="AK56" s="261"/>
      <c r="AL56" s="144"/>
      <c r="AM56" s="145"/>
      <c r="AN56" s="259">
        <v>0</v>
      </c>
      <c r="AO56" s="260"/>
      <c r="AP56" s="260"/>
      <c r="AQ56" s="261"/>
      <c r="AR56" s="144"/>
      <c r="AS56" s="145"/>
      <c r="AT56" s="259">
        <v>0</v>
      </c>
      <c r="AU56" s="260"/>
      <c r="AV56" s="260"/>
      <c r="AW56" s="261"/>
      <c r="AX56" s="144"/>
      <c r="AY56" s="145"/>
      <c r="AZ56" s="259">
        <v>0</v>
      </c>
      <c r="BA56" s="260"/>
      <c r="BB56" s="260"/>
      <c r="BC56" s="261"/>
      <c r="BD56" s="144"/>
      <c r="BE56" s="145"/>
      <c r="BF56" s="259">
        <v>0</v>
      </c>
      <c r="BG56" s="260"/>
      <c r="BH56" s="260"/>
      <c r="BI56" s="261"/>
      <c r="BJ56" s="144"/>
      <c r="BK56" s="145"/>
      <c r="BL56" s="259">
        <v>0</v>
      </c>
      <c r="BM56" s="260"/>
      <c r="BN56" s="260"/>
      <c r="BO56" s="261"/>
      <c r="BP56" s="144"/>
      <c r="BQ56" s="145"/>
      <c r="BR56" s="259">
        <v>0</v>
      </c>
      <c r="BS56" s="260"/>
      <c r="BT56" s="260"/>
      <c r="BU56" s="261"/>
      <c r="BV56" s="144"/>
      <c r="BW56" s="145"/>
      <c r="BX56" s="259">
        <v>0</v>
      </c>
      <c r="BY56" s="260"/>
      <c r="BZ56" s="260"/>
      <c r="CA56" s="261"/>
      <c r="CB56" s="158"/>
    </row>
    <row r="57" spans="2:80" s="19" customFormat="1" ht="20.100000000000001" customHeight="1" thickBot="1">
      <c r="B57" s="250"/>
      <c r="C57" s="146"/>
      <c r="D57" s="147"/>
      <c r="E57" s="147"/>
      <c r="F57" s="147"/>
      <c r="G57" s="147"/>
      <c r="H57" s="144"/>
      <c r="I57" s="148"/>
      <c r="J57" s="258" t="s">
        <v>0</v>
      </c>
      <c r="K57" s="258"/>
      <c r="L57" s="258"/>
      <c r="M57" s="258"/>
      <c r="N57" s="144"/>
      <c r="O57" s="148"/>
      <c r="P57" s="258" t="s">
        <v>0</v>
      </c>
      <c r="Q57" s="258"/>
      <c r="R57" s="258"/>
      <c r="S57" s="258"/>
      <c r="T57" s="144"/>
      <c r="U57" s="148"/>
      <c r="V57" s="258" t="s">
        <v>0</v>
      </c>
      <c r="W57" s="258"/>
      <c r="X57" s="258"/>
      <c r="Y57" s="258"/>
      <c r="Z57" s="144"/>
      <c r="AA57" s="148"/>
      <c r="AB57" s="258" t="s">
        <v>0</v>
      </c>
      <c r="AC57" s="258"/>
      <c r="AD57" s="258"/>
      <c r="AE57" s="258"/>
      <c r="AF57" s="144"/>
      <c r="AG57" s="148"/>
      <c r="AH57" s="258" t="s">
        <v>0</v>
      </c>
      <c r="AI57" s="258"/>
      <c r="AJ57" s="258"/>
      <c r="AK57" s="258"/>
      <c r="AL57" s="144"/>
      <c r="AM57" s="148"/>
      <c r="AN57" s="258" t="s">
        <v>0</v>
      </c>
      <c r="AO57" s="258"/>
      <c r="AP57" s="258"/>
      <c r="AQ57" s="258"/>
      <c r="AR57" s="144"/>
      <c r="AS57" s="148"/>
      <c r="AT57" s="258" t="s">
        <v>0</v>
      </c>
      <c r="AU57" s="258"/>
      <c r="AV57" s="258"/>
      <c r="AW57" s="258"/>
      <c r="AX57" s="144"/>
      <c r="AY57" s="148"/>
      <c r="AZ57" s="258" t="s">
        <v>0</v>
      </c>
      <c r="BA57" s="258"/>
      <c r="BB57" s="258"/>
      <c r="BC57" s="258"/>
      <c r="BD57" s="144"/>
      <c r="BE57" s="148"/>
      <c r="BF57" s="258" t="s">
        <v>0</v>
      </c>
      <c r="BG57" s="258"/>
      <c r="BH57" s="258"/>
      <c r="BI57" s="258"/>
      <c r="BJ57" s="144"/>
      <c r="BK57" s="148"/>
      <c r="BL57" s="258" t="s">
        <v>0</v>
      </c>
      <c r="BM57" s="258"/>
      <c r="BN57" s="258"/>
      <c r="BO57" s="258"/>
      <c r="BP57" s="144"/>
      <c r="BQ57" s="148"/>
      <c r="BR57" s="258" t="s">
        <v>0</v>
      </c>
      <c r="BS57" s="258"/>
      <c r="BT57" s="258"/>
      <c r="BU57" s="258"/>
      <c r="BV57" s="144"/>
      <c r="BW57" s="148"/>
      <c r="BX57" s="258" t="s">
        <v>0</v>
      </c>
      <c r="BY57" s="258"/>
      <c r="BZ57" s="258"/>
      <c r="CA57" s="258"/>
      <c r="CB57" s="158"/>
    </row>
    <row r="58" spans="2:80" ht="20.100000000000001" customHeight="1">
      <c r="B58" s="250"/>
      <c r="C58" s="143"/>
      <c r="D58" s="240" t="s">
        <v>3</v>
      </c>
      <c r="E58" s="241"/>
      <c r="F58" s="241"/>
      <c r="G58" s="242"/>
      <c r="H58" s="144"/>
      <c r="I58" s="149"/>
      <c r="J58" s="240">
        <v>2.2999999999999998</v>
      </c>
      <c r="K58" s="241"/>
      <c r="L58" s="241"/>
      <c r="M58" s="242"/>
      <c r="N58" s="144"/>
      <c r="O58" s="149"/>
      <c r="P58" s="240">
        <f>J58</f>
        <v>2.2999999999999998</v>
      </c>
      <c r="Q58" s="241"/>
      <c r="R58" s="241"/>
      <c r="S58" s="242"/>
      <c r="T58" s="144"/>
      <c r="U58" s="149"/>
      <c r="V58" s="240">
        <f>P58</f>
        <v>2.2999999999999998</v>
      </c>
      <c r="W58" s="241"/>
      <c r="X58" s="241"/>
      <c r="Y58" s="242"/>
      <c r="Z58" s="144"/>
      <c r="AA58" s="149"/>
      <c r="AB58" s="240">
        <f>V58</f>
        <v>2.2999999999999998</v>
      </c>
      <c r="AC58" s="241"/>
      <c r="AD58" s="241"/>
      <c r="AE58" s="242"/>
      <c r="AF58" s="144"/>
      <c r="AG58" s="149"/>
      <c r="AH58" s="240">
        <f>AB58</f>
        <v>2.2999999999999998</v>
      </c>
      <c r="AI58" s="241"/>
      <c r="AJ58" s="241"/>
      <c r="AK58" s="242"/>
      <c r="AL58" s="144"/>
      <c r="AM58" s="149"/>
      <c r="AN58" s="240">
        <f>AH58</f>
        <v>2.2999999999999998</v>
      </c>
      <c r="AO58" s="241"/>
      <c r="AP58" s="241"/>
      <c r="AQ58" s="242"/>
      <c r="AR58" s="144"/>
      <c r="AS58" s="149"/>
      <c r="AT58" s="240">
        <f>AN58</f>
        <v>2.2999999999999998</v>
      </c>
      <c r="AU58" s="241"/>
      <c r="AV58" s="241"/>
      <c r="AW58" s="242"/>
      <c r="AX58" s="144"/>
      <c r="AY58" s="149"/>
      <c r="AZ58" s="240">
        <f>AT58</f>
        <v>2.2999999999999998</v>
      </c>
      <c r="BA58" s="241"/>
      <c r="BB58" s="241"/>
      <c r="BC58" s="242"/>
      <c r="BD58" s="144"/>
      <c r="BE58" s="149"/>
      <c r="BF58" s="240">
        <f>AZ58</f>
        <v>2.2999999999999998</v>
      </c>
      <c r="BG58" s="241"/>
      <c r="BH58" s="241"/>
      <c r="BI58" s="242"/>
      <c r="BJ58" s="144"/>
      <c r="BK58" s="149"/>
      <c r="BL58" s="240">
        <f>BF58</f>
        <v>2.2999999999999998</v>
      </c>
      <c r="BM58" s="241"/>
      <c r="BN58" s="241"/>
      <c r="BO58" s="242"/>
      <c r="BP58" s="144"/>
      <c r="BQ58" s="149"/>
      <c r="BR58" s="240">
        <f>BL58</f>
        <v>2.2999999999999998</v>
      </c>
      <c r="BS58" s="241"/>
      <c r="BT58" s="241"/>
      <c r="BU58" s="242"/>
      <c r="BV58" s="144"/>
      <c r="BW58" s="149"/>
      <c r="BX58" s="240">
        <f>BR58</f>
        <v>2.2999999999999998</v>
      </c>
      <c r="BY58" s="241"/>
      <c r="BZ58" s="241"/>
      <c r="CA58" s="242"/>
      <c r="CB58" s="158"/>
    </row>
    <row r="59" spans="2:80" ht="20.100000000000001" customHeight="1" thickBot="1">
      <c r="B59" s="250"/>
      <c r="C59" s="143"/>
      <c r="D59" s="243"/>
      <c r="E59" s="244"/>
      <c r="F59" s="244"/>
      <c r="G59" s="245"/>
      <c r="H59" s="144"/>
      <c r="I59" s="149"/>
      <c r="J59" s="243"/>
      <c r="K59" s="244"/>
      <c r="L59" s="244"/>
      <c r="M59" s="245"/>
      <c r="N59" s="144"/>
      <c r="O59" s="149"/>
      <c r="P59" s="243"/>
      <c r="Q59" s="244"/>
      <c r="R59" s="244"/>
      <c r="S59" s="245"/>
      <c r="T59" s="144"/>
      <c r="U59" s="149"/>
      <c r="V59" s="243"/>
      <c r="W59" s="244"/>
      <c r="X59" s="244"/>
      <c r="Y59" s="245"/>
      <c r="Z59" s="144"/>
      <c r="AA59" s="149"/>
      <c r="AB59" s="243"/>
      <c r="AC59" s="244"/>
      <c r="AD59" s="244"/>
      <c r="AE59" s="245"/>
      <c r="AF59" s="144"/>
      <c r="AG59" s="149"/>
      <c r="AH59" s="243"/>
      <c r="AI59" s="244"/>
      <c r="AJ59" s="244"/>
      <c r="AK59" s="245"/>
      <c r="AL59" s="144"/>
      <c r="AM59" s="149"/>
      <c r="AN59" s="243"/>
      <c r="AO59" s="244"/>
      <c r="AP59" s="244"/>
      <c r="AQ59" s="245"/>
      <c r="AR59" s="144"/>
      <c r="AS59" s="149"/>
      <c r="AT59" s="243"/>
      <c r="AU59" s="244"/>
      <c r="AV59" s="244"/>
      <c r="AW59" s="245"/>
      <c r="AX59" s="144"/>
      <c r="AY59" s="149"/>
      <c r="AZ59" s="243"/>
      <c r="BA59" s="244"/>
      <c r="BB59" s="244"/>
      <c r="BC59" s="245"/>
      <c r="BD59" s="144"/>
      <c r="BE59" s="149"/>
      <c r="BF59" s="243"/>
      <c r="BG59" s="244"/>
      <c r="BH59" s="244"/>
      <c r="BI59" s="245"/>
      <c r="BJ59" s="144"/>
      <c r="BK59" s="149"/>
      <c r="BL59" s="243"/>
      <c r="BM59" s="244"/>
      <c r="BN59" s="244"/>
      <c r="BO59" s="245"/>
      <c r="BP59" s="144"/>
      <c r="BQ59" s="149"/>
      <c r="BR59" s="243"/>
      <c r="BS59" s="244"/>
      <c r="BT59" s="244"/>
      <c r="BU59" s="245"/>
      <c r="BV59" s="144"/>
      <c r="BW59" s="149"/>
      <c r="BX59" s="243"/>
      <c r="BY59" s="244"/>
      <c r="BZ59" s="244"/>
      <c r="CA59" s="245"/>
      <c r="CB59" s="158"/>
    </row>
    <row r="60" spans="2:80" ht="19.5" customHeight="1" thickBot="1">
      <c r="B60" s="250"/>
      <c r="C60" s="143"/>
      <c r="D60" s="144"/>
      <c r="E60" s="144"/>
      <c r="F60" s="144"/>
      <c r="G60" s="144"/>
      <c r="H60" s="144"/>
      <c r="I60" s="150"/>
      <c r="J60" s="300" t="s">
        <v>1</v>
      </c>
      <c r="K60" s="300"/>
      <c r="L60" s="300"/>
      <c r="M60" s="300"/>
      <c r="N60" s="144"/>
      <c r="O60" s="150"/>
      <c r="P60" s="300" t="s">
        <v>1</v>
      </c>
      <c r="Q60" s="300"/>
      <c r="R60" s="300"/>
      <c r="S60" s="300"/>
      <c r="T60" s="144"/>
      <c r="U60" s="150"/>
      <c r="V60" s="300" t="s">
        <v>1</v>
      </c>
      <c r="W60" s="300"/>
      <c r="X60" s="300"/>
      <c r="Y60" s="300"/>
      <c r="Z60" s="144"/>
      <c r="AA60" s="150"/>
      <c r="AB60" s="300" t="s">
        <v>1</v>
      </c>
      <c r="AC60" s="300"/>
      <c r="AD60" s="300"/>
      <c r="AE60" s="300"/>
      <c r="AF60" s="144"/>
      <c r="AG60" s="150"/>
      <c r="AH60" s="300" t="s">
        <v>1</v>
      </c>
      <c r="AI60" s="300"/>
      <c r="AJ60" s="300"/>
      <c r="AK60" s="300"/>
      <c r="AL60" s="144"/>
      <c r="AM60" s="150"/>
      <c r="AN60" s="300" t="s">
        <v>1</v>
      </c>
      <c r="AO60" s="300"/>
      <c r="AP60" s="300"/>
      <c r="AQ60" s="300"/>
      <c r="AR60" s="144"/>
      <c r="AS60" s="150"/>
      <c r="AT60" s="300" t="s">
        <v>1</v>
      </c>
      <c r="AU60" s="300"/>
      <c r="AV60" s="300"/>
      <c r="AW60" s="300"/>
      <c r="AX60" s="144"/>
      <c r="AY60" s="150"/>
      <c r="AZ60" s="300" t="s">
        <v>1</v>
      </c>
      <c r="BA60" s="300"/>
      <c r="BB60" s="300"/>
      <c r="BC60" s="300"/>
      <c r="BD60" s="144"/>
      <c r="BE60" s="150"/>
      <c r="BF60" s="300" t="s">
        <v>1</v>
      </c>
      <c r="BG60" s="300"/>
      <c r="BH60" s="300"/>
      <c r="BI60" s="300"/>
      <c r="BJ60" s="144"/>
      <c r="BK60" s="150"/>
      <c r="BL60" s="300" t="s">
        <v>1</v>
      </c>
      <c r="BM60" s="300"/>
      <c r="BN60" s="300"/>
      <c r="BO60" s="300"/>
      <c r="BP60" s="144"/>
      <c r="BQ60" s="150"/>
      <c r="BR60" s="300" t="s">
        <v>1</v>
      </c>
      <c r="BS60" s="300"/>
      <c r="BT60" s="300"/>
      <c r="BU60" s="300"/>
      <c r="BV60" s="144"/>
      <c r="BW60" s="150"/>
      <c r="BX60" s="300" t="s">
        <v>1</v>
      </c>
      <c r="BY60" s="300"/>
      <c r="BZ60" s="300"/>
      <c r="CA60" s="300"/>
      <c r="CB60" s="158"/>
    </row>
    <row r="61" spans="2:80" ht="48.75" customHeight="1">
      <c r="B61" s="250"/>
      <c r="C61" s="143"/>
      <c r="D61" s="386" t="s">
        <v>11</v>
      </c>
      <c r="E61" s="387"/>
      <c r="F61" s="387"/>
      <c r="G61" s="388"/>
      <c r="H61" s="144"/>
      <c r="I61" s="145"/>
      <c r="J61" s="246">
        <f>J55*J58</f>
        <v>0</v>
      </c>
      <c r="K61" s="247"/>
      <c r="L61" s="247"/>
      <c r="M61" s="248"/>
      <c r="N61" s="144"/>
      <c r="O61" s="145"/>
      <c r="P61" s="246">
        <f>P55*P58</f>
        <v>0</v>
      </c>
      <c r="Q61" s="247"/>
      <c r="R61" s="247"/>
      <c r="S61" s="248"/>
      <c r="T61" s="144"/>
      <c r="U61" s="145"/>
      <c r="V61" s="246">
        <f>V55*V58</f>
        <v>0</v>
      </c>
      <c r="W61" s="247"/>
      <c r="X61" s="247"/>
      <c r="Y61" s="248"/>
      <c r="Z61" s="144"/>
      <c r="AA61" s="145"/>
      <c r="AB61" s="246">
        <f>AB55*AB58</f>
        <v>0</v>
      </c>
      <c r="AC61" s="247"/>
      <c r="AD61" s="247"/>
      <c r="AE61" s="248"/>
      <c r="AF61" s="144"/>
      <c r="AG61" s="145"/>
      <c r="AH61" s="246">
        <f>AH55*AH58</f>
        <v>0</v>
      </c>
      <c r="AI61" s="247"/>
      <c r="AJ61" s="247"/>
      <c r="AK61" s="248"/>
      <c r="AL61" s="144"/>
      <c r="AM61" s="145"/>
      <c r="AN61" s="246">
        <f>AN55*AN58</f>
        <v>0</v>
      </c>
      <c r="AO61" s="247"/>
      <c r="AP61" s="247"/>
      <c r="AQ61" s="248"/>
      <c r="AR61" s="144"/>
      <c r="AS61" s="145"/>
      <c r="AT61" s="246">
        <f>AT55*AT58</f>
        <v>0</v>
      </c>
      <c r="AU61" s="247"/>
      <c r="AV61" s="247"/>
      <c r="AW61" s="248"/>
      <c r="AX61" s="144"/>
      <c r="AY61" s="145"/>
      <c r="AZ61" s="246">
        <f>AZ55*AZ58</f>
        <v>0</v>
      </c>
      <c r="BA61" s="247"/>
      <c r="BB61" s="247"/>
      <c r="BC61" s="248"/>
      <c r="BD61" s="144"/>
      <c r="BE61" s="145"/>
      <c r="BF61" s="246">
        <f>BF55*BF58</f>
        <v>0</v>
      </c>
      <c r="BG61" s="247"/>
      <c r="BH61" s="247"/>
      <c r="BI61" s="248"/>
      <c r="BJ61" s="144"/>
      <c r="BK61" s="145"/>
      <c r="BL61" s="246">
        <f>BL55*BL58</f>
        <v>0</v>
      </c>
      <c r="BM61" s="247"/>
      <c r="BN61" s="247"/>
      <c r="BO61" s="248"/>
      <c r="BP61" s="144"/>
      <c r="BQ61" s="145"/>
      <c r="BR61" s="246">
        <f>BR55*BR58</f>
        <v>0</v>
      </c>
      <c r="BS61" s="247"/>
      <c r="BT61" s="247"/>
      <c r="BU61" s="248"/>
      <c r="BV61" s="144"/>
      <c r="BW61" s="145"/>
      <c r="BX61" s="246">
        <f>BX55*BX58</f>
        <v>0</v>
      </c>
      <c r="BY61" s="247"/>
      <c r="BZ61" s="247"/>
      <c r="CA61" s="248"/>
      <c r="CB61" s="158"/>
    </row>
    <row r="62" spans="2:80" ht="24.95" customHeight="1" thickBot="1">
      <c r="B62" s="250"/>
      <c r="C62" s="143"/>
      <c r="D62" s="243" t="s">
        <v>5</v>
      </c>
      <c r="E62" s="244"/>
      <c r="F62" s="244"/>
      <c r="G62" s="245"/>
      <c r="H62" s="144"/>
      <c r="I62" s="145"/>
      <c r="J62" s="237">
        <f>J56*J58</f>
        <v>0</v>
      </c>
      <c r="K62" s="238"/>
      <c r="L62" s="238"/>
      <c r="M62" s="239"/>
      <c r="N62" s="144"/>
      <c r="O62" s="145"/>
      <c r="P62" s="237">
        <f>P56*P58</f>
        <v>0</v>
      </c>
      <c r="Q62" s="238"/>
      <c r="R62" s="238"/>
      <c r="S62" s="239"/>
      <c r="T62" s="144"/>
      <c r="U62" s="145"/>
      <c r="V62" s="237">
        <f>V56*V58</f>
        <v>0</v>
      </c>
      <c r="W62" s="238"/>
      <c r="X62" s="238"/>
      <c r="Y62" s="239"/>
      <c r="Z62" s="144"/>
      <c r="AA62" s="145"/>
      <c r="AB62" s="237">
        <f>AB56*AB58</f>
        <v>0</v>
      </c>
      <c r="AC62" s="238"/>
      <c r="AD62" s="238"/>
      <c r="AE62" s="239"/>
      <c r="AF62" s="144"/>
      <c r="AG62" s="145"/>
      <c r="AH62" s="237">
        <f>AH56*AH58</f>
        <v>0</v>
      </c>
      <c r="AI62" s="238"/>
      <c r="AJ62" s="238"/>
      <c r="AK62" s="239"/>
      <c r="AL62" s="144"/>
      <c r="AM62" s="145"/>
      <c r="AN62" s="237">
        <f>AN56*AN58</f>
        <v>0</v>
      </c>
      <c r="AO62" s="238"/>
      <c r="AP62" s="238"/>
      <c r="AQ62" s="239"/>
      <c r="AR62" s="144"/>
      <c r="AS62" s="145"/>
      <c r="AT62" s="237">
        <f>AT56*AT58</f>
        <v>0</v>
      </c>
      <c r="AU62" s="238"/>
      <c r="AV62" s="238"/>
      <c r="AW62" s="239"/>
      <c r="AX62" s="144"/>
      <c r="AY62" s="145"/>
      <c r="AZ62" s="237">
        <f>AZ56*AZ58</f>
        <v>0</v>
      </c>
      <c r="BA62" s="238"/>
      <c r="BB62" s="238"/>
      <c r="BC62" s="239"/>
      <c r="BD62" s="144"/>
      <c r="BE62" s="145"/>
      <c r="BF62" s="237">
        <f>BF56*BF58</f>
        <v>0</v>
      </c>
      <c r="BG62" s="238"/>
      <c r="BH62" s="238"/>
      <c r="BI62" s="239"/>
      <c r="BJ62" s="144"/>
      <c r="BK62" s="145"/>
      <c r="BL62" s="237">
        <f>BL56*BL58</f>
        <v>0</v>
      </c>
      <c r="BM62" s="238"/>
      <c r="BN62" s="238"/>
      <c r="BO62" s="239"/>
      <c r="BP62" s="144"/>
      <c r="BQ62" s="145"/>
      <c r="BR62" s="237">
        <f>BR56*BR58</f>
        <v>0</v>
      </c>
      <c r="BS62" s="238"/>
      <c r="BT62" s="238"/>
      <c r="BU62" s="239"/>
      <c r="BV62" s="144"/>
      <c r="BW62" s="145"/>
      <c r="BX62" s="237">
        <f>BX56*BX58</f>
        <v>0</v>
      </c>
      <c r="BY62" s="238"/>
      <c r="BZ62" s="238"/>
      <c r="CA62" s="239"/>
      <c r="CB62" s="158"/>
    </row>
    <row r="63" spans="2:80" ht="6.75" customHeight="1" thickBot="1">
      <c r="B63" s="250"/>
      <c r="C63" s="143"/>
      <c r="D63" s="151"/>
      <c r="E63" s="151"/>
      <c r="F63" s="151"/>
      <c r="G63" s="151"/>
      <c r="H63" s="144"/>
      <c r="I63" s="145"/>
      <c r="J63" s="151"/>
      <c r="K63" s="151"/>
      <c r="L63" s="151"/>
      <c r="M63" s="151"/>
      <c r="N63" s="144"/>
      <c r="O63" s="145"/>
      <c r="P63" s="151"/>
      <c r="Q63" s="151"/>
      <c r="R63" s="151"/>
      <c r="S63" s="151"/>
      <c r="T63" s="144"/>
      <c r="U63" s="145"/>
      <c r="V63" s="151"/>
      <c r="W63" s="151"/>
      <c r="X63" s="151"/>
      <c r="Y63" s="151"/>
      <c r="Z63" s="144"/>
      <c r="AA63" s="145"/>
      <c r="AB63" s="151"/>
      <c r="AC63" s="151"/>
      <c r="AD63" s="151"/>
      <c r="AE63" s="151"/>
      <c r="AF63" s="144"/>
      <c r="AG63" s="145"/>
      <c r="AH63" s="151"/>
      <c r="AI63" s="151"/>
      <c r="AJ63" s="151"/>
      <c r="AK63" s="151"/>
      <c r="AL63" s="144"/>
      <c r="AM63" s="145"/>
      <c r="AN63" s="151"/>
      <c r="AO63" s="151"/>
      <c r="AP63" s="151"/>
      <c r="AQ63" s="151"/>
      <c r="AR63" s="144"/>
      <c r="AS63" s="145"/>
      <c r="AT63" s="151"/>
      <c r="AU63" s="151"/>
      <c r="AV63" s="151"/>
      <c r="AW63" s="151"/>
      <c r="AX63" s="144"/>
      <c r="AY63" s="145"/>
      <c r="AZ63" s="151"/>
      <c r="BA63" s="151"/>
      <c r="BB63" s="151"/>
      <c r="BC63" s="151"/>
      <c r="BD63" s="144"/>
      <c r="BE63" s="145"/>
      <c r="BF63" s="151"/>
      <c r="BG63" s="151"/>
      <c r="BH63" s="151"/>
      <c r="BI63" s="151"/>
      <c r="BJ63" s="144"/>
      <c r="BK63" s="145"/>
      <c r="BL63" s="151"/>
      <c r="BM63" s="151"/>
      <c r="BN63" s="151"/>
      <c r="BO63" s="151"/>
      <c r="BP63" s="144"/>
      <c r="BQ63" s="145"/>
      <c r="BR63" s="151"/>
      <c r="BS63" s="151"/>
      <c r="BT63" s="151"/>
      <c r="BU63" s="151"/>
      <c r="BV63" s="144"/>
      <c r="BW63" s="145"/>
      <c r="BX63" s="151"/>
      <c r="BY63" s="151"/>
      <c r="BZ63" s="151"/>
      <c r="CA63" s="151"/>
      <c r="CB63" s="158"/>
    </row>
    <row r="64" spans="2:80" ht="27" customHeight="1">
      <c r="B64" s="250"/>
      <c r="C64" s="143"/>
      <c r="D64" s="386" t="s">
        <v>12</v>
      </c>
      <c r="E64" s="387"/>
      <c r="F64" s="387"/>
      <c r="G64" s="388"/>
      <c r="H64" s="144"/>
      <c r="I64" s="145"/>
      <c r="J64" s="255">
        <v>0</v>
      </c>
      <c r="K64" s="256"/>
      <c r="L64" s="256"/>
      <c r="M64" s="257"/>
      <c r="N64" s="144"/>
      <c r="O64" s="145"/>
      <c r="P64" s="255">
        <v>0</v>
      </c>
      <c r="Q64" s="256"/>
      <c r="R64" s="256"/>
      <c r="S64" s="257"/>
      <c r="T64" s="144"/>
      <c r="U64" s="145"/>
      <c r="V64" s="255">
        <v>0</v>
      </c>
      <c r="W64" s="256"/>
      <c r="X64" s="256"/>
      <c r="Y64" s="257"/>
      <c r="Z64" s="144"/>
      <c r="AA64" s="145"/>
      <c r="AB64" s="255">
        <v>0</v>
      </c>
      <c r="AC64" s="256"/>
      <c r="AD64" s="256"/>
      <c r="AE64" s="257"/>
      <c r="AF64" s="144"/>
      <c r="AG64" s="145"/>
      <c r="AH64" s="255">
        <v>0</v>
      </c>
      <c r="AI64" s="256"/>
      <c r="AJ64" s="256"/>
      <c r="AK64" s="257"/>
      <c r="AL64" s="144"/>
      <c r="AM64" s="145"/>
      <c r="AN64" s="255">
        <v>0</v>
      </c>
      <c r="AO64" s="256"/>
      <c r="AP64" s="256"/>
      <c r="AQ64" s="257"/>
      <c r="AR64" s="144"/>
      <c r="AS64" s="145"/>
      <c r="AT64" s="255">
        <v>0</v>
      </c>
      <c r="AU64" s="256"/>
      <c r="AV64" s="256"/>
      <c r="AW64" s="257"/>
      <c r="AX64" s="144"/>
      <c r="AY64" s="145"/>
      <c r="AZ64" s="255">
        <v>0</v>
      </c>
      <c r="BA64" s="256"/>
      <c r="BB64" s="256"/>
      <c r="BC64" s="257"/>
      <c r="BD64" s="144"/>
      <c r="BE64" s="145"/>
      <c r="BF64" s="255">
        <v>0</v>
      </c>
      <c r="BG64" s="256"/>
      <c r="BH64" s="256"/>
      <c r="BI64" s="257"/>
      <c r="BJ64" s="144"/>
      <c r="BK64" s="145"/>
      <c r="BL64" s="255">
        <v>0</v>
      </c>
      <c r="BM64" s="256"/>
      <c r="BN64" s="256"/>
      <c r="BO64" s="257"/>
      <c r="BP64" s="144"/>
      <c r="BQ64" s="145"/>
      <c r="BR64" s="255">
        <v>0</v>
      </c>
      <c r="BS64" s="256"/>
      <c r="BT64" s="256"/>
      <c r="BU64" s="257"/>
      <c r="BV64" s="144"/>
      <c r="BW64" s="145"/>
      <c r="BX64" s="255">
        <v>0</v>
      </c>
      <c r="BY64" s="256"/>
      <c r="BZ64" s="256"/>
      <c r="CA64" s="257"/>
      <c r="CB64" s="158"/>
    </row>
    <row r="65" spans="2:81" ht="24.95" customHeight="1" thickBot="1">
      <c r="B65" s="250"/>
      <c r="C65" s="143"/>
      <c r="D65" s="243" t="s">
        <v>8</v>
      </c>
      <c r="E65" s="244"/>
      <c r="F65" s="244"/>
      <c r="G65" s="245"/>
      <c r="H65" s="144"/>
      <c r="I65" s="145"/>
      <c r="J65" s="252">
        <v>0</v>
      </c>
      <c r="K65" s="253"/>
      <c r="L65" s="253"/>
      <c r="M65" s="254"/>
      <c r="N65" s="144"/>
      <c r="O65" s="145"/>
      <c r="P65" s="252">
        <v>0</v>
      </c>
      <c r="Q65" s="253"/>
      <c r="R65" s="253"/>
      <c r="S65" s="254"/>
      <c r="T65" s="144"/>
      <c r="U65" s="145"/>
      <c r="V65" s="252">
        <v>0</v>
      </c>
      <c r="W65" s="253"/>
      <c r="X65" s="253"/>
      <c r="Y65" s="254"/>
      <c r="Z65" s="144"/>
      <c r="AA65" s="145"/>
      <c r="AB65" s="252">
        <v>0</v>
      </c>
      <c r="AC65" s="253"/>
      <c r="AD65" s="253"/>
      <c r="AE65" s="254"/>
      <c r="AF65" s="144"/>
      <c r="AG65" s="145"/>
      <c r="AH65" s="252">
        <v>0</v>
      </c>
      <c r="AI65" s="253"/>
      <c r="AJ65" s="253"/>
      <c r="AK65" s="254"/>
      <c r="AL65" s="144"/>
      <c r="AM65" s="145"/>
      <c r="AN65" s="252">
        <v>0</v>
      </c>
      <c r="AO65" s="253"/>
      <c r="AP65" s="253"/>
      <c r="AQ65" s="254"/>
      <c r="AR65" s="144"/>
      <c r="AS65" s="145"/>
      <c r="AT65" s="252">
        <v>0</v>
      </c>
      <c r="AU65" s="253"/>
      <c r="AV65" s="253"/>
      <c r="AW65" s="254"/>
      <c r="AX65" s="144"/>
      <c r="AY65" s="145"/>
      <c r="AZ65" s="252">
        <v>0</v>
      </c>
      <c r="BA65" s="253"/>
      <c r="BB65" s="253"/>
      <c r="BC65" s="254"/>
      <c r="BD65" s="144"/>
      <c r="BE65" s="145"/>
      <c r="BF65" s="252">
        <v>0</v>
      </c>
      <c r="BG65" s="253"/>
      <c r="BH65" s="253"/>
      <c r="BI65" s="254"/>
      <c r="BJ65" s="144"/>
      <c r="BK65" s="145"/>
      <c r="BL65" s="252">
        <v>0</v>
      </c>
      <c r="BM65" s="253"/>
      <c r="BN65" s="253"/>
      <c r="BO65" s="254"/>
      <c r="BP65" s="144"/>
      <c r="BQ65" s="145"/>
      <c r="BR65" s="252">
        <v>0</v>
      </c>
      <c r="BS65" s="253"/>
      <c r="BT65" s="253"/>
      <c r="BU65" s="254"/>
      <c r="BV65" s="144"/>
      <c r="BW65" s="145"/>
      <c r="BX65" s="252">
        <v>0</v>
      </c>
      <c r="BY65" s="253"/>
      <c r="BZ65" s="253"/>
      <c r="CA65" s="254"/>
      <c r="CB65" s="158"/>
    </row>
    <row r="66" spans="2:81" ht="9" customHeight="1" thickBot="1">
      <c r="B66" s="251"/>
      <c r="C66" s="152"/>
      <c r="D66" s="153"/>
      <c r="E66" s="153"/>
      <c r="F66" s="153"/>
      <c r="G66" s="153"/>
      <c r="H66" s="154"/>
      <c r="I66" s="155"/>
      <c r="J66" s="156"/>
      <c r="K66" s="156"/>
      <c r="L66" s="156"/>
      <c r="M66" s="156"/>
      <c r="N66" s="154"/>
      <c r="O66" s="155"/>
      <c r="P66" s="156"/>
      <c r="Q66" s="156"/>
      <c r="R66" s="156"/>
      <c r="S66" s="156"/>
      <c r="T66" s="154"/>
      <c r="U66" s="155"/>
      <c r="V66" s="156"/>
      <c r="W66" s="156"/>
      <c r="X66" s="156"/>
      <c r="Y66" s="156"/>
      <c r="Z66" s="154"/>
      <c r="AA66" s="155"/>
      <c r="AB66" s="156"/>
      <c r="AC66" s="156"/>
      <c r="AD66" s="156"/>
      <c r="AE66" s="156"/>
      <c r="AF66" s="154"/>
      <c r="AG66" s="155"/>
      <c r="AH66" s="156"/>
      <c r="AI66" s="156"/>
      <c r="AJ66" s="156"/>
      <c r="AK66" s="156"/>
      <c r="AL66" s="154"/>
      <c r="AM66" s="155"/>
      <c r="AN66" s="156"/>
      <c r="AO66" s="156"/>
      <c r="AP66" s="156"/>
      <c r="AQ66" s="156"/>
      <c r="AR66" s="154"/>
      <c r="AS66" s="155"/>
      <c r="AT66" s="156"/>
      <c r="AU66" s="156"/>
      <c r="AV66" s="156"/>
      <c r="AW66" s="156"/>
      <c r="AX66" s="154"/>
      <c r="AY66" s="155"/>
      <c r="AZ66" s="156"/>
      <c r="BA66" s="156"/>
      <c r="BB66" s="156"/>
      <c r="BC66" s="156"/>
      <c r="BD66" s="154"/>
      <c r="BE66" s="155"/>
      <c r="BF66" s="156"/>
      <c r="BG66" s="156"/>
      <c r="BH66" s="156"/>
      <c r="BI66" s="156"/>
      <c r="BJ66" s="154"/>
      <c r="BK66" s="155"/>
      <c r="BL66" s="156"/>
      <c r="BM66" s="156"/>
      <c r="BN66" s="156"/>
      <c r="BO66" s="156"/>
      <c r="BP66" s="154"/>
      <c r="BQ66" s="155"/>
      <c r="BR66" s="156"/>
      <c r="BS66" s="156"/>
      <c r="BT66" s="156"/>
      <c r="BU66" s="156"/>
      <c r="BV66" s="154"/>
      <c r="BW66" s="155"/>
      <c r="BX66" s="156"/>
      <c r="BY66" s="156"/>
      <c r="BZ66" s="156"/>
      <c r="CA66" s="156"/>
      <c r="CB66" s="159"/>
    </row>
    <row r="67" spans="2:81" ht="9.9499999999999993" customHeight="1">
      <c r="B67" s="21"/>
      <c r="C67" s="21"/>
      <c r="D67" s="22"/>
      <c r="E67" s="22"/>
      <c r="F67" s="22"/>
      <c r="G67" s="22"/>
      <c r="H67" s="23"/>
      <c r="I67" s="24"/>
      <c r="J67" s="22"/>
      <c r="K67" s="22"/>
      <c r="L67" s="22"/>
      <c r="M67" s="22"/>
      <c r="N67" s="22"/>
      <c r="O67" s="24"/>
      <c r="P67" s="22"/>
      <c r="Q67" s="22"/>
      <c r="R67" s="22"/>
      <c r="S67" s="22"/>
      <c r="T67" s="22"/>
      <c r="U67" s="24"/>
      <c r="V67" s="22"/>
      <c r="W67" s="22"/>
      <c r="X67" s="22"/>
      <c r="Y67" s="22"/>
      <c r="Z67" s="22"/>
      <c r="AA67" s="24"/>
      <c r="AB67" s="22"/>
      <c r="AC67" s="22"/>
      <c r="AD67" s="22"/>
      <c r="AE67" s="22"/>
      <c r="AF67" s="22"/>
      <c r="AG67" s="24"/>
      <c r="AH67" s="22"/>
      <c r="AI67" s="22"/>
      <c r="AJ67" s="22"/>
      <c r="AK67" s="22"/>
      <c r="AL67" s="22"/>
      <c r="AM67" s="24"/>
      <c r="AN67" s="22"/>
      <c r="AO67" s="22"/>
      <c r="AP67" s="22"/>
      <c r="AQ67" s="22"/>
      <c r="AR67" s="22"/>
      <c r="AS67" s="24"/>
      <c r="AT67" s="22"/>
      <c r="AU67" s="22"/>
      <c r="AV67" s="22"/>
      <c r="AW67" s="22"/>
      <c r="AX67" s="22"/>
      <c r="AY67" s="24"/>
      <c r="AZ67" s="22"/>
      <c r="BA67" s="22"/>
      <c r="BB67" s="22"/>
      <c r="BC67" s="22"/>
      <c r="BD67" s="22"/>
      <c r="BE67" s="24"/>
      <c r="BF67" s="22"/>
      <c r="BG67" s="22"/>
      <c r="BH67" s="22"/>
      <c r="BI67" s="22"/>
      <c r="BJ67" s="22"/>
      <c r="BK67" s="24"/>
      <c r="BL67" s="22"/>
      <c r="BM67" s="22"/>
      <c r="BN67" s="22"/>
      <c r="BO67" s="22"/>
      <c r="BP67" s="22"/>
      <c r="BQ67" s="24"/>
      <c r="BR67" s="22"/>
      <c r="BS67" s="22"/>
      <c r="BT67" s="22"/>
      <c r="BU67" s="22"/>
      <c r="BV67" s="22"/>
      <c r="BW67" s="24"/>
      <c r="BX67" s="22"/>
      <c r="BY67" s="22"/>
      <c r="BZ67" s="22"/>
      <c r="CA67" s="22"/>
      <c r="CB67" s="22"/>
    </row>
    <row r="68" spans="2:81" ht="9.9499999999999993" customHeight="1" thickBot="1">
      <c r="D68" s="11"/>
      <c r="E68" s="11"/>
      <c r="F68" s="11"/>
      <c r="G68" s="11"/>
      <c r="H68" s="17"/>
      <c r="I68" s="18"/>
      <c r="J68" s="11"/>
      <c r="K68" s="11"/>
      <c r="L68" s="11"/>
      <c r="M68" s="11"/>
      <c r="N68" s="11"/>
      <c r="O68" s="18"/>
      <c r="P68" s="11"/>
      <c r="Q68" s="11"/>
      <c r="R68" s="11"/>
      <c r="S68" s="11"/>
      <c r="T68" s="11"/>
      <c r="U68" s="18"/>
      <c r="V68" s="11"/>
      <c r="W68" s="11"/>
      <c r="X68" s="11"/>
      <c r="Y68" s="11"/>
      <c r="Z68" s="11"/>
      <c r="AA68" s="18"/>
      <c r="AB68" s="11"/>
      <c r="AC68" s="11"/>
      <c r="AD68" s="11"/>
      <c r="AE68" s="11"/>
      <c r="AF68" s="11"/>
      <c r="AG68" s="18"/>
      <c r="AH68" s="11"/>
      <c r="AI68" s="11"/>
      <c r="AJ68" s="11"/>
      <c r="AK68" s="11"/>
      <c r="AL68" s="11"/>
      <c r="AM68" s="18"/>
      <c r="AN68" s="11"/>
      <c r="AO68" s="11"/>
      <c r="AP68" s="11"/>
      <c r="AQ68" s="11"/>
      <c r="AR68" s="11"/>
      <c r="AS68" s="18"/>
      <c r="AT68" s="11"/>
      <c r="AU68" s="11"/>
      <c r="AV68" s="11"/>
      <c r="AW68" s="11"/>
      <c r="AX68" s="11"/>
      <c r="AY68" s="18"/>
      <c r="AZ68" s="11"/>
      <c r="BA68" s="11"/>
      <c r="BB68" s="11"/>
      <c r="BC68" s="11"/>
      <c r="BD68" s="11"/>
      <c r="BE68" s="18"/>
      <c r="BF68" s="11"/>
      <c r="BG68" s="11"/>
      <c r="BH68" s="11"/>
      <c r="BI68" s="11"/>
      <c r="BJ68" s="11"/>
      <c r="BK68" s="18"/>
      <c r="BL68" s="11"/>
      <c r="BM68" s="11"/>
      <c r="BN68" s="11"/>
      <c r="BO68" s="11"/>
      <c r="BP68" s="11"/>
      <c r="BQ68" s="18"/>
      <c r="BR68" s="11"/>
      <c r="BS68" s="11"/>
      <c r="BT68" s="11"/>
      <c r="BU68" s="11"/>
      <c r="BV68" s="11"/>
      <c r="BW68" s="18"/>
      <c r="BX68" s="11"/>
      <c r="BY68" s="11"/>
      <c r="BZ68" s="11"/>
      <c r="CA68" s="11"/>
      <c r="CB68" s="11"/>
    </row>
    <row r="69" spans="2:81" ht="9.9499999999999993" customHeight="1" thickBot="1">
      <c r="B69" s="304" t="s">
        <v>43</v>
      </c>
      <c r="C69" s="1"/>
      <c r="D69" s="2"/>
      <c r="E69" s="2"/>
      <c r="F69" s="2"/>
      <c r="G69" s="2"/>
      <c r="H69" s="3"/>
      <c r="I69" s="4"/>
      <c r="J69" s="5"/>
      <c r="K69" s="5"/>
      <c r="L69" s="5"/>
      <c r="M69" s="5"/>
      <c r="N69" s="3"/>
      <c r="O69" s="4"/>
      <c r="P69" s="5"/>
      <c r="Q69" s="5"/>
      <c r="R69" s="5"/>
      <c r="S69" s="5"/>
      <c r="T69" s="3"/>
      <c r="U69" s="4"/>
      <c r="V69" s="5"/>
      <c r="W69" s="5"/>
      <c r="X69" s="5"/>
      <c r="Y69" s="5"/>
      <c r="Z69" s="3"/>
      <c r="AA69" s="4"/>
      <c r="AB69" s="5"/>
      <c r="AC69" s="5"/>
      <c r="AD69" s="5"/>
      <c r="AE69" s="5"/>
      <c r="AF69" s="3"/>
      <c r="AG69" s="4"/>
      <c r="AH69" s="5"/>
      <c r="AI69" s="5"/>
      <c r="AJ69" s="5"/>
      <c r="AK69" s="5"/>
      <c r="AL69" s="3"/>
      <c r="AM69" s="4"/>
      <c r="AN69" s="5"/>
      <c r="AO69" s="5"/>
      <c r="AP69" s="5"/>
      <c r="AQ69" s="5"/>
      <c r="AR69" s="3"/>
      <c r="AS69" s="4"/>
      <c r="AT69" s="5"/>
      <c r="AU69" s="5"/>
      <c r="AV69" s="5"/>
      <c r="AW69" s="5"/>
      <c r="AX69" s="3"/>
      <c r="AY69" s="4"/>
      <c r="AZ69" s="5"/>
      <c r="BA69" s="5"/>
      <c r="BB69" s="5"/>
      <c r="BC69" s="5"/>
      <c r="BD69" s="3"/>
      <c r="BE69" s="4"/>
      <c r="BF69" s="5"/>
      <c r="BG69" s="5"/>
      <c r="BH69" s="5"/>
      <c r="BI69" s="5"/>
      <c r="BJ69" s="3"/>
      <c r="BK69" s="4"/>
      <c r="BL69" s="5"/>
      <c r="BM69" s="5"/>
      <c r="BN69" s="5"/>
      <c r="BO69" s="5"/>
      <c r="BP69" s="3"/>
      <c r="BQ69" s="4"/>
      <c r="BR69" s="5"/>
      <c r="BS69" s="5"/>
      <c r="BT69" s="5"/>
      <c r="BU69" s="5"/>
      <c r="BV69" s="3"/>
      <c r="BW69" s="4"/>
      <c r="BX69" s="5"/>
      <c r="BY69" s="5"/>
      <c r="BZ69" s="5"/>
      <c r="CA69" s="5"/>
      <c r="CB69" s="6"/>
    </row>
    <row r="70" spans="2:81" ht="48.75" customHeight="1">
      <c r="B70" s="305"/>
      <c r="C70" s="83"/>
      <c r="D70" s="377" t="s">
        <v>41</v>
      </c>
      <c r="E70" s="378"/>
      <c r="F70" s="378"/>
      <c r="G70" s="379"/>
      <c r="H70" s="90"/>
      <c r="I70" s="91"/>
      <c r="J70" s="392">
        <f>J15+J31+J46+J61</f>
        <v>0</v>
      </c>
      <c r="K70" s="393"/>
      <c r="L70" s="393"/>
      <c r="M70" s="394"/>
      <c r="N70" s="90"/>
      <c r="O70" s="91"/>
      <c r="P70" s="392">
        <f>P15+P31+P46+P61</f>
        <v>0</v>
      </c>
      <c r="Q70" s="393"/>
      <c r="R70" s="393"/>
      <c r="S70" s="394"/>
      <c r="T70" s="90"/>
      <c r="U70" s="91"/>
      <c r="V70" s="392">
        <f>V15+V31+V46+V61</f>
        <v>0</v>
      </c>
      <c r="W70" s="393"/>
      <c r="X70" s="393"/>
      <c r="Y70" s="394"/>
      <c r="Z70" s="90"/>
      <c r="AA70" s="91"/>
      <c r="AB70" s="392">
        <f>AB15+AB31+AB46+AB61</f>
        <v>0</v>
      </c>
      <c r="AC70" s="393"/>
      <c r="AD70" s="393"/>
      <c r="AE70" s="394"/>
      <c r="AF70" s="90"/>
      <c r="AG70" s="91"/>
      <c r="AH70" s="392">
        <f>AH15+AH31+AH46+AH61</f>
        <v>0</v>
      </c>
      <c r="AI70" s="393"/>
      <c r="AJ70" s="393"/>
      <c r="AK70" s="394"/>
      <c r="AL70" s="90"/>
      <c r="AM70" s="91"/>
      <c r="AN70" s="392">
        <f>AN15+AN31+AN46+AN61</f>
        <v>0</v>
      </c>
      <c r="AO70" s="393"/>
      <c r="AP70" s="393"/>
      <c r="AQ70" s="394"/>
      <c r="AR70" s="90"/>
      <c r="AS70" s="91"/>
      <c r="AT70" s="392">
        <f>AT15+AT31+AT46+AT61</f>
        <v>0</v>
      </c>
      <c r="AU70" s="393"/>
      <c r="AV70" s="393"/>
      <c r="AW70" s="394"/>
      <c r="AX70" s="90"/>
      <c r="AY70" s="91"/>
      <c r="AZ70" s="392">
        <f>AZ15+AZ31+AZ46+AZ61</f>
        <v>0</v>
      </c>
      <c r="BA70" s="393"/>
      <c r="BB70" s="393"/>
      <c r="BC70" s="394"/>
      <c r="BD70" s="90"/>
      <c r="BE70" s="91"/>
      <c r="BF70" s="392">
        <f>BF15+BF31+BF46+BF61</f>
        <v>0</v>
      </c>
      <c r="BG70" s="393"/>
      <c r="BH70" s="393"/>
      <c r="BI70" s="394"/>
      <c r="BJ70" s="90"/>
      <c r="BK70" s="91"/>
      <c r="BL70" s="392">
        <f>BL15+BL31+BL46+BL61</f>
        <v>0</v>
      </c>
      <c r="BM70" s="393"/>
      <c r="BN70" s="393"/>
      <c r="BO70" s="394"/>
      <c r="BP70" s="90"/>
      <c r="BQ70" s="91"/>
      <c r="BR70" s="392">
        <f>BR15+BR31+BR46+BR61</f>
        <v>0</v>
      </c>
      <c r="BS70" s="393"/>
      <c r="BT70" s="393"/>
      <c r="BU70" s="394"/>
      <c r="BV70" s="90"/>
      <c r="BW70" s="91"/>
      <c r="BX70" s="392">
        <f>BX15+BX31+BX46+BX61</f>
        <v>0</v>
      </c>
      <c r="BY70" s="393"/>
      <c r="BZ70" s="393"/>
      <c r="CA70" s="394"/>
      <c r="CB70" s="93"/>
    </row>
    <row r="71" spans="2:81" ht="24.95" customHeight="1" thickBot="1">
      <c r="B71" s="305"/>
      <c r="C71" s="83"/>
      <c r="D71" s="389" t="s">
        <v>5</v>
      </c>
      <c r="E71" s="390"/>
      <c r="F71" s="390"/>
      <c r="G71" s="391"/>
      <c r="H71" s="90"/>
      <c r="I71" s="92"/>
      <c r="J71" s="395">
        <f>J16+J32+J47+J62</f>
        <v>0</v>
      </c>
      <c r="K71" s="396"/>
      <c r="L71" s="396"/>
      <c r="M71" s="397"/>
      <c r="N71" s="90"/>
      <c r="O71" s="92"/>
      <c r="P71" s="395">
        <f>P16+P32+P47+P62</f>
        <v>0</v>
      </c>
      <c r="Q71" s="396"/>
      <c r="R71" s="396"/>
      <c r="S71" s="397"/>
      <c r="T71" s="90"/>
      <c r="U71" s="92"/>
      <c r="V71" s="395">
        <f>V16+V32+V47+V62</f>
        <v>0</v>
      </c>
      <c r="W71" s="396"/>
      <c r="X71" s="396"/>
      <c r="Y71" s="397"/>
      <c r="Z71" s="90"/>
      <c r="AA71" s="92"/>
      <c r="AB71" s="395">
        <f>AB16+AB32+AB47+AB62</f>
        <v>0</v>
      </c>
      <c r="AC71" s="396"/>
      <c r="AD71" s="396"/>
      <c r="AE71" s="397"/>
      <c r="AF71" s="90"/>
      <c r="AG71" s="92"/>
      <c r="AH71" s="395">
        <f>AH16+AH32+AH47+AH62</f>
        <v>0</v>
      </c>
      <c r="AI71" s="396"/>
      <c r="AJ71" s="396"/>
      <c r="AK71" s="397"/>
      <c r="AL71" s="90"/>
      <c r="AM71" s="92"/>
      <c r="AN71" s="395">
        <f>AN16+AN32+AN47+AN62</f>
        <v>0</v>
      </c>
      <c r="AO71" s="396"/>
      <c r="AP71" s="396"/>
      <c r="AQ71" s="397"/>
      <c r="AR71" s="90"/>
      <c r="AS71" s="92"/>
      <c r="AT71" s="395">
        <f>AT16+AT32+AT47+AT62</f>
        <v>0</v>
      </c>
      <c r="AU71" s="396"/>
      <c r="AV71" s="396"/>
      <c r="AW71" s="397"/>
      <c r="AX71" s="90"/>
      <c r="AY71" s="92"/>
      <c r="AZ71" s="395">
        <f>AZ16+AZ32+AZ47+AZ62</f>
        <v>0</v>
      </c>
      <c r="BA71" s="396"/>
      <c r="BB71" s="396"/>
      <c r="BC71" s="397"/>
      <c r="BD71" s="90"/>
      <c r="BE71" s="92"/>
      <c r="BF71" s="395">
        <f>BF16+BF32+BF47+BF62</f>
        <v>0</v>
      </c>
      <c r="BG71" s="396"/>
      <c r="BH71" s="396"/>
      <c r="BI71" s="397"/>
      <c r="BJ71" s="90"/>
      <c r="BK71" s="92"/>
      <c r="BL71" s="395">
        <f>BL16+BL32+BL47+BL62</f>
        <v>0</v>
      </c>
      <c r="BM71" s="396"/>
      <c r="BN71" s="396"/>
      <c r="BO71" s="397"/>
      <c r="BP71" s="90"/>
      <c r="BQ71" s="92"/>
      <c r="BR71" s="395">
        <f>BR16+BR32+BR47+BR62</f>
        <v>0</v>
      </c>
      <c r="BS71" s="396"/>
      <c r="BT71" s="396"/>
      <c r="BU71" s="397"/>
      <c r="BV71" s="90"/>
      <c r="BW71" s="92"/>
      <c r="BX71" s="395">
        <f>BX16+BX32+BX47+BX62</f>
        <v>0</v>
      </c>
      <c r="BY71" s="396"/>
      <c r="BZ71" s="396"/>
      <c r="CA71" s="397"/>
      <c r="CB71" s="94"/>
    </row>
    <row r="72" spans="2:81" ht="7.5" customHeight="1" thickBot="1">
      <c r="B72" s="306"/>
      <c r="C72" s="84"/>
      <c r="D72" s="85"/>
      <c r="E72" s="85"/>
      <c r="F72" s="85"/>
      <c r="G72" s="85"/>
      <c r="H72" s="86"/>
      <c r="I72" s="87"/>
      <c r="J72" s="88"/>
      <c r="K72" s="88"/>
      <c r="L72" s="88"/>
      <c r="M72" s="88"/>
      <c r="N72" s="86"/>
      <c r="O72" s="87"/>
      <c r="P72" s="88"/>
      <c r="Q72" s="88"/>
      <c r="R72" s="88"/>
      <c r="S72" s="88"/>
      <c r="T72" s="86"/>
      <c r="U72" s="87"/>
      <c r="V72" s="88"/>
      <c r="W72" s="88"/>
      <c r="X72" s="88"/>
      <c r="Y72" s="88"/>
      <c r="Z72" s="86"/>
      <c r="AA72" s="87"/>
      <c r="AB72" s="88"/>
      <c r="AC72" s="88"/>
      <c r="AD72" s="88"/>
      <c r="AE72" s="88"/>
      <c r="AF72" s="86"/>
      <c r="AG72" s="87"/>
      <c r="AH72" s="88"/>
      <c r="AI72" s="88"/>
      <c r="AJ72" s="88"/>
      <c r="AK72" s="88"/>
      <c r="AL72" s="86"/>
      <c r="AM72" s="87"/>
      <c r="AN72" s="88"/>
      <c r="AO72" s="88"/>
      <c r="AP72" s="88"/>
      <c r="AQ72" s="88"/>
      <c r="AR72" s="86"/>
      <c r="AS72" s="87"/>
      <c r="AT72" s="88"/>
      <c r="AU72" s="88"/>
      <c r="AV72" s="88"/>
      <c r="AW72" s="88"/>
      <c r="AX72" s="86"/>
      <c r="AY72" s="87"/>
      <c r="AZ72" s="88"/>
      <c r="BA72" s="88"/>
      <c r="BB72" s="88"/>
      <c r="BC72" s="88"/>
      <c r="BD72" s="86"/>
      <c r="BE72" s="87"/>
      <c r="BF72" s="88"/>
      <c r="BG72" s="88"/>
      <c r="BH72" s="88"/>
      <c r="BI72" s="88"/>
      <c r="BJ72" s="86"/>
      <c r="BK72" s="87"/>
      <c r="BL72" s="88"/>
      <c r="BM72" s="88"/>
      <c r="BN72" s="88"/>
      <c r="BO72" s="88"/>
      <c r="BP72" s="86"/>
      <c r="BQ72" s="87"/>
      <c r="BR72" s="88"/>
      <c r="BS72" s="88"/>
      <c r="BT72" s="88"/>
      <c r="BU72" s="88"/>
      <c r="BV72" s="86"/>
      <c r="BW72" s="87"/>
      <c r="BX72" s="88"/>
      <c r="BY72" s="88"/>
      <c r="BZ72" s="88"/>
      <c r="CA72" s="88"/>
      <c r="CB72" s="89"/>
    </row>
    <row r="73" spans="2:81" ht="7.5" customHeight="1">
      <c r="B73" s="27"/>
      <c r="C73" s="27"/>
      <c r="D73" s="28"/>
      <c r="E73" s="28"/>
      <c r="F73" s="28"/>
      <c r="G73" s="28"/>
      <c r="H73" s="29"/>
      <c r="I73" s="30"/>
      <c r="J73" s="32"/>
      <c r="K73" s="32"/>
      <c r="L73" s="32"/>
      <c r="M73" s="32"/>
      <c r="N73" s="31"/>
      <c r="O73" s="30"/>
      <c r="P73" s="32"/>
      <c r="Q73" s="32"/>
      <c r="R73" s="32"/>
      <c r="S73" s="32"/>
      <c r="T73" s="31"/>
      <c r="U73" s="30"/>
      <c r="V73" s="32"/>
      <c r="W73" s="32"/>
      <c r="X73" s="32"/>
      <c r="Y73" s="32"/>
      <c r="Z73" s="31"/>
      <c r="AA73" s="30"/>
      <c r="AB73" s="32"/>
      <c r="AC73" s="32"/>
      <c r="AD73" s="32"/>
      <c r="AE73" s="32"/>
      <c r="AF73" s="31"/>
      <c r="AG73" s="30"/>
      <c r="AH73" s="32"/>
      <c r="AI73" s="32"/>
      <c r="AJ73" s="32"/>
      <c r="AK73" s="32"/>
      <c r="AL73" s="31"/>
      <c r="AM73" s="30"/>
      <c r="AN73" s="32"/>
      <c r="AO73" s="32"/>
      <c r="AP73" s="32"/>
      <c r="AQ73" s="32"/>
      <c r="AR73" s="31"/>
      <c r="AS73" s="30"/>
      <c r="AT73" s="32"/>
      <c r="AU73" s="32"/>
      <c r="AV73" s="32"/>
      <c r="AW73" s="32"/>
      <c r="AX73" s="31"/>
      <c r="AY73" s="30"/>
      <c r="AZ73" s="32"/>
      <c r="BA73" s="32"/>
      <c r="BB73" s="32"/>
      <c r="BC73" s="32"/>
      <c r="BD73" s="31"/>
      <c r="BE73" s="30"/>
      <c r="BF73" s="32"/>
      <c r="BG73" s="32"/>
      <c r="BH73" s="32"/>
      <c r="BI73" s="32"/>
      <c r="BJ73" s="31"/>
      <c r="BK73" s="30"/>
      <c r="BL73" s="32"/>
      <c r="BM73" s="32"/>
      <c r="BN73" s="32"/>
      <c r="BO73" s="32"/>
      <c r="BP73" s="31"/>
      <c r="BQ73" s="30"/>
      <c r="BR73" s="32"/>
      <c r="BS73" s="32"/>
      <c r="BT73" s="32"/>
      <c r="BU73" s="32"/>
      <c r="BV73" s="31"/>
      <c r="BW73" s="30"/>
      <c r="BX73" s="32"/>
      <c r="BY73" s="32"/>
      <c r="BZ73" s="32"/>
      <c r="CA73" s="32"/>
      <c r="CB73" s="31"/>
    </row>
    <row r="74" spans="2:81" ht="9" customHeight="1" thickBot="1">
      <c r="H74" s="17"/>
      <c r="I74" s="25"/>
      <c r="J74" s="17"/>
      <c r="K74" s="17"/>
      <c r="L74" s="17"/>
      <c r="M74" s="17"/>
      <c r="N74" s="26"/>
      <c r="O74" s="25"/>
      <c r="P74" s="17"/>
      <c r="Q74" s="17"/>
      <c r="R74" s="17"/>
      <c r="S74" s="17"/>
      <c r="T74" s="26"/>
      <c r="U74" s="25"/>
      <c r="V74" s="17"/>
      <c r="W74" s="17"/>
      <c r="X74" s="17"/>
      <c r="Y74" s="17"/>
      <c r="Z74" s="26"/>
      <c r="AA74" s="25"/>
      <c r="AB74" s="17"/>
      <c r="AC74" s="17"/>
      <c r="AD74" s="17"/>
      <c r="AE74" s="17"/>
      <c r="AF74" s="26"/>
      <c r="AG74" s="25"/>
      <c r="AH74" s="17"/>
      <c r="AI74" s="17"/>
      <c r="AJ74" s="17"/>
      <c r="AK74" s="17"/>
      <c r="AL74" s="26"/>
      <c r="AM74" s="25"/>
      <c r="AN74" s="17"/>
      <c r="AO74" s="17"/>
      <c r="AP74" s="17"/>
      <c r="AQ74" s="17"/>
      <c r="AR74" s="26"/>
      <c r="AS74" s="25"/>
      <c r="AT74" s="17"/>
      <c r="AU74" s="17"/>
      <c r="AV74" s="17"/>
      <c r="AW74" s="17"/>
      <c r="AX74" s="26"/>
      <c r="AY74" s="25"/>
      <c r="AZ74" s="17"/>
      <c r="BA74" s="17"/>
      <c r="BB74" s="17"/>
      <c r="BC74" s="17"/>
      <c r="BD74" s="26"/>
      <c r="BE74" s="25"/>
      <c r="BF74" s="17"/>
      <c r="BG74" s="17"/>
      <c r="BH74" s="17"/>
      <c r="BI74" s="17"/>
      <c r="BJ74" s="26"/>
      <c r="BK74" s="25"/>
      <c r="BL74" s="17"/>
      <c r="BM74" s="17"/>
      <c r="BN74" s="17"/>
      <c r="BO74" s="17"/>
      <c r="BP74" s="26"/>
      <c r="BQ74" s="25"/>
      <c r="BR74" s="17"/>
      <c r="BS74" s="17"/>
      <c r="BT74" s="17"/>
      <c r="BU74" s="17"/>
      <c r="BV74" s="26"/>
      <c r="BW74" s="25"/>
      <c r="BX74" s="17"/>
      <c r="BY74" s="17"/>
      <c r="BZ74" s="17"/>
      <c r="CA74" s="17"/>
      <c r="CB74" s="26"/>
    </row>
    <row r="75" spans="2:81" ht="20.100000000000001" customHeight="1">
      <c r="D75" s="365" t="s">
        <v>2</v>
      </c>
      <c r="E75" s="366"/>
      <c r="F75" s="366"/>
      <c r="G75" s="367"/>
      <c r="H75" s="124"/>
      <c r="I75" s="12"/>
      <c r="J75" s="401"/>
      <c r="K75" s="402"/>
      <c r="L75" s="402"/>
      <c r="M75" s="403"/>
      <c r="O75" s="12"/>
      <c r="P75" s="401"/>
      <c r="Q75" s="402"/>
      <c r="R75" s="402"/>
      <c r="S75" s="403"/>
      <c r="U75" s="12"/>
      <c r="V75" s="401"/>
      <c r="W75" s="402"/>
      <c r="X75" s="402"/>
      <c r="Y75" s="403"/>
      <c r="AA75" s="12"/>
      <c r="AB75" s="401"/>
      <c r="AC75" s="402"/>
      <c r="AD75" s="402"/>
      <c r="AE75" s="403"/>
      <c r="AG75" s="12"/>
      <c r="AH75" s="401"/>
      <c r="AI75" s="402"/>
      <c r="AJ75" s="402"/>
      <c r="AK75" s="403"/>
      <c r="AM75" s="12"/>
      <c r="AN75" s="401"/>
      <c r="AO75" s="402"/>
      <c r="AP75" s="402"/>
      <c r="AQ75" s="403"/>
      <c r="AS75" s="12"/>
      <c r="AT75" s="401"/>
      <c r="AU75" s="402"/>
      <c r="AV75" s="402"/>
      <c r="AW75" s="403"/>
      <c r="AY75" s="12"/>
      <c r="AZ75" s="401"/>
      <c r="BA75" s="402"/>
      <c r="BB75" s="402"/>
      <c r="BC75" s="403"/>
      <c r="BE75" s="12"/>
      <c r="BF75" s="401"/>
      <c r="BG75" s="402"/>
      <c r="BH75" s="402"/>
      <c r="BI75" s="403"/>
      <c r="BK75" s="12"/>
      <c r="BL75" s="401"/>
      <c r="BM75" s="402"/>
      <c r="BN75" s="402"/>
      <c r="BO75" s="403"/>
      <c r="BQ75" s="12"/>
      <c r="BR75" s="401"/>
      <c r="BS75" s="402"/>
      <c r="BT75" s="402"/>
      <c r="BU75" s="403"/>
      <c r="BW75" s="12"/>
      <c r="BX75" s="401"/>
      <c r="BY75" s="402"/>
      <c r="BZ75" s="402"/>
      <c r="CA75" s="403"/>
    </row>
    <row r="76" spans="2:81" ht="20.100000000000001" customHeight="1">
      <c r="D76" s="368"/>
      <c r="E76" s="369"/>
      <c r="F76" s="369"/>
      <c r="G76" s="370"/>
      <c r="H76" s="20"/>
      <c r="I76" s="12"/>
      <c r="J76" s="404"/>
      <c r="K76" s="405"/>
      <c r="L76" s="405"/>
      <c r="M76" s="406"/>
      <c r="O76" s="12"/>
      <c r="P76" s="404"/>
      <c r="Q76" s="405"/>
      <c r="R76" s="405"/>
      <c r="S76" s="406"/>
      <c r="U76" s="12"/>
      <c r="V76" s="404"/>
      <c r="W76" s="405"/>
      <c r="X76" s="405"/>
      <c r="Y76" s="406"/>
      <c r="AA76" s="12"/>
      <c r="AB76" s="404"/>
      <c r="AC76" s="405"/>
      <c r="AD76" s="405"/>
      <c r="AE76" s="406"/>
      <c r="AG76" s="12"/>
      <c r="AH76" s="404"/>
      <c r="AI76" s="405"/>
      <c r="AJ76" s="405"/>
      <c r="AK76" s="406"/>
      <c r="AM76" s="12"/>
      <c r="AN76" s="404"/>
      <c r="AO76" s="405"/>
      <c r="AP76" s="405"/>
      <c r="AQ76" s="406"/>
      <c r="AS76" s="12"/>
      <c r="AT76" s="404"/>
      <c r="AU76" s="405"/>
      <c r="AV76" s="405"/>
      <c r="AW76" s="406"/>
      <c r="AY76" s="12"/>
      <c r="AZ76" s="404"/>
      <c r="BA76" s="405"/>
      <c r="BB76" s="405"/>
      <c r="BC76" s="406"/>
      <c r="BE76" s="12"/>
      <c r="BF76" s="404"/>
      <c r="BG76" s="405"/>
      <c r="BH76" s="405"/>
      <c r="BI76" s="406"/>
      <c r="BK76" s="12"/>
      <c r="BL76" s="404"/>
      <c r="BM76" s="405"/>
      <c r="BN76" s="405"/>
      <c r="BO76" s="406"/>
      <c r="BQ76" s="12"/>
      <c r="BR76" s="404"/>
      <c r="BS76" s="405"/>
      <c r="BT76" s="405"/>
      <c r="BU76" s="406"/>
      <c r="BW76" s="12"/>
      <c r="BX76" s="404"/>
      <c r="BY76" s="405"/>
      <c r="BZ76" s="405"/>
      <c r="CA76" s="406"/>
    </row>
    <row r="77" spans="2:81" ht="20.100000000000001" customHeight="1" thickBot="1">
      <c r="D77" s="371"/>
      <c r="E77" s="372"/>
      <c r="F77" s="372"/>
      <c r="G77" s="373"/>
      <c r="H77" s="20"/>
      <c r="I77" s="12"/>
      <c r="J77" s="407"/>
      <c r="K77" s="408"/>
      <c r="L77" s="408"/>
      <c r="M77" s="409"/>
      <c r="O77" s="12"/>
      <c r="P77" s="407"/>
      <c r="Q77" s="408"/>
      <c r="R77" s="408"/>
      <c r="S77" s="409"/>
      <c r="U77" s="12"/>
      <c r="V77" s="407"/>
      <c r="W77" s="408"/>
      <c r="X77" s="408"/>
      <c r="Y77" s="409"/>
      <c r="AA77" s="12"/>
      <c r="AB77" s="407"/>
      <c r="AC77" s="408"/>
      <c r="AD77" s="408"/>
      <c r="AE77" s="409"/>
      <c r="AG77" s="12"/>
      <c r="AH77" s="407"/>
      <c r="AI77" s="408"/>
      <c r="AJ77" s="408"/>
      <c r="AK77" s="409"/>
      <c r="AM77" s="12"/>
      <c r="AN77" s="407"/>
      <c r="AO77" s="408"/>
      <c r="AP77" s="408"/>
      <c r="AQ77" s="409"/>
      <c r="AS77" s="12"/>
      <c r="AT77" s="407"/>
      <c r="AU77" s="408"/>
      <c r="AV77" s="408"/>
      <c r="AW77" s="409"/>
      <c r="AY77" s="12"/>
      <c r="AZ77" s="407"/>
      <c r="BA77" s="408"/>
      <c r="BB77" s="408"/>
      <c r="BC77" s="409"/>
      <c r="BE77" s="12"/>
      <c r="BF77" s="407"/>
      <c r="BG77" s="408"/>
      <c r="BH77" s="408"/>
      <c r="BI77" s="409"/>
      <c r="BK77" s="12"/>
      <c r="BL77" s="407"/>
      <c r="BM77" s="408"/>
      <c r="BN77" s="408"/>
      <c r="BO77" s="409"/>
      <c r="BQ77" s="12"/>
      <c r="BR77" s="407"/>
      <c r="BS77" s="408"/>
      <c r="BT77" s="408"/>
      <c r="BU77" s="409"/>
      <c r="BW77" s="12"/>
      <c r="BX77" s="407"/>
      <c r="BY77" s="408"/>
      <c r="BZ77" s="408"/>
      <c r="CA77" s="409"/>
    </row>
    <row r="78" spans="2:81" ht="20.100000000000001" customHeight="1">
      <c r="D78" s="11"/>
      <c r="E78" s="11"/>
      <c r="F78" s="11"/>
      <c r="G78" s="11"/>
      <c r="H78" s="11"/>
      <c r="I78" s="11"/>
      <c r="J78" s="11"/>
      <c r="K78" s="11"/>
      <c r="L78" s="11"/>
      <c r="M78" s="11"/>
      <c r="N78" s="11"/>
      <c r="CB78" s="11"/>
      <c r="CC78" s="11"/>
    </row>
  </sheetData>
  <sheetProtection sheet="1" selectLockedCells="1"/>
  <mergeCells count="531">
    <mergeCell ref="B8:B20"/>
    <mergeCell ref="B23:B36"/>
    <mergeCell ref="J2:AM2"/>
    <mergeCell ref="V4:X4"/>
    <mergeCell ref="V5:Y6"/>
    <mergeCell ref="V9:Y9"/>
    <mergeCell ref="V10:Y10"/>
    <mergeCell ref="V11:Y11"/>
    <mergeCell ref="V12:Y13"/>
    <mergeCell ref="V14:Y14"/>
    <mergeCell ref="V15:Y15"/>
    <mergeCell ref="V16:Y16"/>
    <mergeCell ref="V18:Y18"/>
    <mergeCell ref="V19:Y19"/>
    <mergeCell ref="V24:Y24"/>
    <mergeCell ref="V25:Y25"/>
    <mergeCell ref="V26:Y26"/>
    <mergeCell ref="V27:Y29"/>
    <mergeCell ref="V30:Y30"/>
    <mergeCell ref="V31:Y31"/>
    <mergeCell ref="V32:Y32"/>
    <mergeCell ref="V34:Y34"/>
    <mergeCell ref="V35:Y35"/>
    <mergeCell ref="J9:M9"/>
    <mergeCell ref="V70:Y70"/>
    <mergeCell ref="V71:Y71"/>
    <mergeCell ref="V75:Y77"/>
    <mergeCell ref="AB4:AD4"/>
    <mergeCell ref="AB5:AE6"/>
    <mergeCell ref="AB9:AE9"/>
    <mergeCell ref="AB10:AE10"/>
    <mergeCell ref="AB11:AE11"/>
    <mergeCell ref="AB12:AE13"/>
    <mergeCell ref="AB14:AE14"/>
    <mergeCell ref="AB15:AE15"/>
    <mergeCell ref="AB16:AE16"/>
    <mergeCell ref="AB18:AE18"/>
    <mergeCell ref="AB19:AE19"/>
    <mergeCell ref="AB24:AE24"/>
    <mergeCell ref="AB25:AE25"/>
    <mergeCell ref="AB26:AE26"/>
    <mergeCell ref="AB27:AE29"/>
    <mergeCell ref="AB30:AE30"/>
    <mergeCell ref="AB31:AE31"/>
    <mergeCell ref="AB32:AE32"/>
    <mergeCell ref="AB34:AE34"/>
    <mergeCell ref="AB35:AE35"/>
    <mergeCell ref="AB70:AE70"/>
    <mergeCell ref="AB71:AE71"/>
    <mergeCell ref="AB75:AE77"/>
    <mergeCell ref="AH4:AJ4"/>
    <mergeCell ref="AH5:AK6"/>
    <mergeCell ref="AH9:AK9"/>
    <mergeCell ref="AH10:AK10"/>
    <mergeCell ref="AH11:AK11"/>
    <mergeCell ref="AH12:AK13"/>
    <mergeCell ref="AH14:AK14"/>
    <mergeCell ref="AH15:AK15"/>
    <mergeCell ref="AH16:AK16"/>
    <mergeCell ref="AH18:AK18"/>
    <mergeCell ref="AH19:AK19"/>
    <mergeCell ref="AH24:AK24"/>
    <mergeCell ref="AH25:AK25"/>
    <mergeCell ref="AH26:AK26"/>
    <mergeCell ref="AH27:AK29"/>
    <mergeCell ref="AH30:AK30"/>
    <mergeCell ref="AH31:AK31"/>
    <mergeCell ref="AH32:AK32"/>
    <mergeCell ref="AH34:AK34"/>
    <mergeCell ref="AH35:AK35"/>
    <mergeCell ref="AH70:AK70"/>
    <mergeCell ref="AH71:AK71"/>
    <mergeCell ref="AH75:AK77"/>
    <mergeCell ref="AH50:AK50"/>
    <mergeCell ref="AH42:AK42"/>
    <mergeCell ref="AH64:AK64"/>
    <mergeCell ref="AN4:AP4"/>
    <mergeCell ref="AN5:AQ6"/>
    <mergeCell ref="AN9:AQ9"/>
    <mergeCell ref="AN10:AQ10"/>
    <mergeCell ref="AN11:AQ11"/>
    <mergeCell ref="AN12:AQ13"/>
    <mergeCell ref="AN14:AQ14"/>
    <mergeCell ref="AN15:AQ15"/>
    <mergeCell ref="AN16:AQ16"/>
    <mergeCell ref="AN18:AQ18"/>
    <mergeCell ref="AN19:AQ19"/>
    <mergeCell ref="AN24:AQ24"/>
    <mergeCell ref="AN25:AQ25"/>
    <mergeCell ref="AN26:AQ26"/>
    <mergeCell ref="AN27:AQ29"/>
    <mergeCell ref="AN30:AQ30"/>
    <mergeCell ref="AN31:AQ31"/>
    <mergeCell ref="AN32:AQ32"/>
    <mergeCell ref="AN34:AQ34"/>
    <mergeCell ref="AN35:AQ35"/>
    <mergeCell ref="AN70:AQ70"/>
    <mergeCell ref="AN71:AQ71"/>
    <mergeCell ref="AN75:AQ77"/>
    <mergeCell ref="AT4:AV4"/>
    <mergeCell ref="AT5:AW6"/>
    <mergeCell ref="AT9:AW9"/>
    <mergeCell ref="AT10:AW10"/>
    <mergeCell ref="AT11:AW11"/>
    <mergeCell ref="AT12:AW13"/>
    <mergeCell ref="AT14:AW14"/>
    <mergeCell ref="AT15:AW15"/>
    <mergeCell ref="AT16:AW16"/>
    <mergeCell ref="AT18:AW18"/>
    <mergeCell ref="AT19:AW19"/>
    <mergeCell ref="AT24:AW24"/>
    <mergeCell ref="AT25:AW25"/>
    <mergeCell ref="AT26:AW26"/>
    <mergeCell ref="AT27:AW29"/>
    <mergeCell ref="AT30:AW30"/>
    <mergeCell ref="AT31:AW31"/>
    <mergeCell ref="AT32:AW32"/>
    <mergeCell ref="AT34:AW34"/>
    <mergeCell ref="AT35:AW35"/>
    <mergeCell ref="AT70:AW70"/>
    <mergeCell ref="AT71:AW71"/>
    <mergeCell ref="AT75:AW77"/>
    <mergeCell ref="AT60:AW60"/>
    <mergeCell ref="AT64:AW64"/>
    <mergeCell ref="AT62:AW62"/>
    <mergeCell ref="AZ4:BB4"/>
    <mergeCell ref="AZ5:BC6"/>
    <mergeCell ref="AZ9:BC9"/>
    <mergeCell ref="AZ10:BC10"/>
    <mergeCell ref="AZ11:BC11"/>
    <mergeCell ref="AZ12:BC13"/>
    <mergeCell ref="AZ14:BC14"/>
    <mergeCell ref="AZ15:BC15"/>
    <mergeCell ref="AZ16:BC16"/>
    <mergeCell ref="AZ18:BC18"/>
    <mergeCell ref="AZ19:BC19"/>
    <mergeCell ref="AZ24:BC24"/>
    <mergeCell ref="AZ25:BC25"/>
    <mergeCell ref="AZ26:BC26"/>
    <mergeCell ref="AZ27:BC29"/>
    <mergeCell ref="AZ30:BC30"/>
    <mergeCell ref="AZ31:BC31"/>
    <mergeCell ref="AZ32:BC32"/>
    <mergeCell ref="AZ34:BC34"/>
    <mergeCell ref="AZ35:BC35"/>
    <mergeCell ref="AZ70:BC70"/>
    <mergeCell ref="AZ71:BC71"/>
    <mergeCell ref="AZ75:BC77"/>
    <mergeCell ref="BF4:BH4"/>
    <mergeCell ref="BF5:BI6"/>
    <mergeCell ref="BF9:BI9"/>
    <mergeCell ref="BF10:BI10"/>
    <mergeCell ref="BF11:BI11"/>
    <mergeCell ref="BF12:BI13"/>
    <mergeCell ref="BF14:BI14"/>
    <mergeCell ref="BF15:BI15"/>
    <mergeCell ref="BF16:BI16"/>
    <mergeCell ref="BF18:BI18"/>
    <mergeCell ref="BF19:BI19"/>
    <mergeCell ref="BF24:BI24"/>
    <mergeCell ref="BF25:BI25"/>
    <mergeCell ref="BF26:BI26"/>
    <mergeCell ref="BF27:BI29"/>
    <mergeCell ref="BF30:BI30"/>
    <mergeCell ref="BF31:BI31"/>
    <mergeCell ref="BF32:BI32"/>
    <mergeCell ref="BF34:BI34"/>
    <mergeCell ref="BF35:BI35"/>
    <mergeCell ref="BF70:BI70"/>
    <mergeCell ref="BF71:BI71"/>
    <mergeCell ref="BF75:BI77"/>
    <mergeCell ref="BF43:BI44"/>
    <mergeCell ref="BL4:BN4"/>
    <mergeCell ref="BL5:BO6"/>
    <mergeCell ref="BL9:BO9"/>
    <mergeCell ref="BL10:BO10"/>
    <mergeCell ref="BL11:BO11"/>
    <mergeCell ref="BL12:BO13"/>
    <mergeCell ref="BL14:BO14"/>
    <mergeCell ref="BL15:BO15"/>
    <mergeCell ref="BL16:BO16"/>
    <mergeCell ref="BL18:BO18"/>
    <mergeCell ref="BL19:BO19"/>
    <mergeCell ref="BL24:BO24"/>
    <mergeCell ref="BL70:BO70"/>
    <mergeCell ref="BL71:BO71"/>
    <mergeCell ref="BL75:BO77"/>
    <mergeCell ref="BL31:BO31"/>
    <mergeCell ref="BL32:BO32"/>
    <mergeCell ref="BF64:BI64"/>
    <mergeCell ref="BL55:BO55"/>
    <mergeCell ref="BF55:BI55"/>
    <mergeCell ref="BR4:BT4"/>
    <mergeCell ref="BR5:BU6"/>
    <mergeCell ref="BR9:BU9"/>
    <mergeCell ref="BR10:BU10"/>
    <mergeCell ref="BR11:BU11"/>
    <mergeCell ref="BL25:BO25"/>
    <mergeCell ref="BL26:BO26"/>
    <mergeCell ref="BR12:BU13"/>
    <mergeCell ref="BR14:BU14"/>
    <mergeCell ref="BR15:BU15"/>
    <mergeCell ref="BR16:BU16"/>
    <mergeCell ref="BR18:BU18"/>
    <mergeCell ref="BR19:BU19"/>
    <mergeCell ref="BR70:BU70"/>
    <mergeCell ref="BR71:BU71"/>
    <mergeCell ref="BR75:BU77"/>
    <mergeCell ref="BR24:BU24"/>
    <mergeCell ref="BR25:BU25"/>
    <mergeCell ref="BR26:BU26"/>
    <mergeCell ref="BR27:BU29"/>
    <mergeCell ref="BR30:BU30"/>
    <mergeCell ref="BR31:BU31"/>
    <mergeCell ref="BR47:BU47"/>
    <mergeCell ref="BR60:BU60"/>
    <mergeCell ref="BX4:BZ4"/>
    <mergeCell ref="BX5:CA6"/>
    <mergeCell ref="BX9:CA9"/>
    <mergeCell ref="BX10:CA10"/>
    <mergeCell ref="BX11:CA11"/>
    <mergeCell ref="BX12:CA13"/>
    <mergeCell ref="BX14:CA14"/>
    <mergeCell ref="BX15:CA15"/>
    <mergeCell ref="BX16:CA16"/>
    <mergeCell ref="BX18:CA18"/>
    <mergeCell ref="BX19:CA19"/>
    <mergeCell ref="BX24:CA24"/>
    <mergeCell ref="BR34:BU34"/>
    <mergeCell ref="BR35:BU35"/>
    <mergeCell ref="BX25:CA25"/>
    <mergeCell ref="BX26:CA26"/>
    <mergeCell ref="BX27:CA29"/>
    <mergeCell ref="BX30:CA30"/>
    <mergeCell ref="BX31:CA31"/>
    <mergeCell ref="BX32:CA32"/>
    <mergeCell ref="BX70:CA70"/>
    <mergeCell ref="BX71:CA71"/>
    <mergeCell ref="BX75:CA77"/>
    <mergeCell ref="P34:S34"/>
    <mergeCell ref="P35:S35"/>
    <mergeCell ref="P70:S70"/>
    <mergeCell ref="P71:S71"/>
    <mergeCell ref="P75:S77"/>
    <mergeCell ref="P14:S14"/>
    <mergeCell ref="P25:S25"/>
    <mergeCell ref="P26:S26"/>
    <mergeCell ref="BX34:CA34"/>
    <mergeCell ref="BX35:CA35"/>
    <mergeCell ref="BR32:BU32"/>
    <mergeCell ref="BL34:BO34"/>
    <mergeCell ref="BL35:BO35"/>
    <mergeCell ref="BL27:BO29"/>
    <mergeCell ref="BL30:BO30"/>
    <mergeCell ref="P27:S29"/>
    <mergeCell ref="BX50:CA50"/>
    <mergeCell ref="BR50:BU50"/>
    <mergeCell ref="BL50:BO50"/>
    <mergeCell ref="BF50:BI50"/>
    <mergeCell ref="AZ50:BC50"/>
    <mergeCell ref="D9:G9"/>
    <mergeCell ref="D10:G10"/>
    <mergeCell ref="J75:M77"/>
    <mergeCell ref="P4:R4"/>
    <mergeCell ref="P5:S6"/>
    <mergeCell ref="P9:S9"/>
    <mergeCell ref="P10:S10"/>
    <mergeCell ref="P11:S11"/>
    <mergeCell ref="P12:S13"/>
    <mergeCell ref="P30:S30"/>
    <mergeCell ref="P31:S31"/>
    <mergeCell ref="P32:S32"/>
    <mergeCell ref="J5:M6"/>
    <mergeCell ref="J4:L4"/>
    <mergeCell ref="D18:G18"/>
    <mergeCell ref="D19:G19"/>
    <mergeCell ref="J18:M18"/>
    <mergeCell ref="J19:M19"/>
    <mergeCell ref="J10:M10"/>
    <mergeCell ref="P15:S15"/>
    <mergeCell ref="P16:S16"/>
    <mergeCell ref="P18:S18"/>
    <mergeCell ref="P19:S19"/>
    <mergeCell ref="P24:S24"/>
    <mergeCell ref="D75:G77"/>
    <mergeCell ref="D32:G32"/>
    <mergeCell ref="D70:G70"/>
    <mergeCell ref="J32:M32"/>
    <mergeCell ref="D34:G34"/>
    <mergeCell ref="D35:G35"/>
    <mergeCell ref="J35:M35"/>
    <mergeCell ref="D62:G62"/>
    <mergeCell ref="D61:G61"/>
    <mergeCell ref="D58:G59"/>
    <mergeCell ref="D71:G71"/>
    <mergeCell ref="D56:G56"/>
    <mergeCell ref="D55:G55"/>
    <mergeCell ref="J70:M70"/>
    <mergeCell ref="J71:M71"/>
    <mergeCell ref="J34:M34"/>
    <mergeCell ref="J64:M64"/>
    <mergeCell ref="D64:G64"/>
    <mergeCell ref="J12:M13"/>
    <mergeCell ref="J31:M31"/>
    <mergeCell ref="J30:M30"/>
    <mergeCell ref="D15:G15"/>
    <mergeCell ref="D16:G16"/>
    <mergeCell ref="D24:G24"/>
    <mergeCell ref="D25:G25"/>
    <mergeCell ref="J25:M25"/>
    <mergeCell ref="J15:M15"/>
    <mergeCell ref="AH47:AK47"/>
    <mergeCell ref="BX47:CA47"/>
    <mergeCell ref="AB50:AE50"/>
    <mergeCell ref="J1:N1"/>
    <mergeCell ref="D31:G31"/>
    <mergeCell ref="D27:G28"/>
    <mergeCell ref="D29:G29"/>
    <mergeCell ref="J27:M29"/>
    <mergeCell ref="J14:M14"/>
    <mergeCell ref="J11:M11"/>
    <mergeCell ref="D12:G13"/>
    <mergeCell ref="V50:Y50"/>
    <mergeCell ref="V47:Y47"/>
    <mergeCell ref="P47:S47"/>
    <mergeCell ref="J47:M47"/>
    <mergeCell ref="D47:G47"/>
    <mergeCell ref="V41:Y41"/>
    <mergeCell ref="P41:S41"/>
    <mergeCell ref="J41:M41"/>
    <mergeCell ref="J16:M16"/>
    <mergeCell ref="J24:M24"/>
    <mergeCell ref="J26:M26"/>
    <mergeCell ref="J46:M46"/>
    <mergeCell ref="J45:M45"/>
    <mergeCell ref="BX49:CA49"/>
    <mergeCell ref="BR49:BU49"/>
    <mergeCell ref="BL49:BO49"/>
    <mergeCell ref="BF49:BI49"/>
    <mergeCell ref="AZ49:BC49"/>
    <mergeCell ref="AT49:AW49"/>
    <mergeCell ref="AN49:AQ49"/>
    <mergeCell ref="AH49:AK49"/>
    <mergeCell ref="AB49:AE49"/>
    <mergeCell ref="B69:B72"/>
    <mergeCell ref="AZ42:BC42"/>
    <mergeCell ref="BF42:BI42"/>
    <mergeCell ref="BL42:BO42"/>
    <mergeCell ref="BR42:BU42"/>
    <mergeCell ref="D40:G40"/>
    <mergeCell ref="AN40:AQ40"/>
    <mergeCell ref="AH40:AK40"/>
    <mergeCell ref="AB40:AE40"/>
    <mergeCell ref="V40:Y40"/>
    <mergeCell ref="BR55:BU55"/>
    <mergeCell ref="J55:M55"/>
    <mergeCell ref="P55:S55"/>
    <mergeCell ref="V55:Y55"/>
    <mergeCell ref="AB55:AE55"/>
    <mergeCell ref="AH55:AK55"/>
    <mergeCell ref="AN55:AQ55"/>
    <mergeCell ref="BR41:BU41"/>
    <mergeCell ref="BL41:BO41"/>
    <mergeCell ref="BF41:BI41"/>
    <mergeCell ref="AZ41:BC41"/>
    <mergeCell ref="AT41:AW41"/>
    <mergeCell ref="AN41:AQ41"/>
    <mergeCell ref="AH41:AK41"/>
    <mergeCell ref="P56:S56"/>
    <mergeCell ref="J56:M56"/>
    <mergeCell ref="BX40:CA40"/>
    <mergeCell ref="BR40:BU40"/>
    <mergeCell ref="BL40:BO40"/>
    <mergeCell ref="BF40:BI40"/>
    <mergeCell ref="AZ40:BC40"/>
    <mergeCell ref="AT40:AW40"/>
    <mergeCell ref="BX55:CA55"/>
    <mergeCell ref="BX41:CA41"/>
    <mergeCell ref="AB41:AE41"/>
    <mergeCell ref="BX46:CA46"/>
    <mergeCell ref="BR46:BU46"/>
    <mergeCell ref="BL46:BO46"/>
    <mergeCell ref="BF46:BI46"/>
    <mergeCell ref="AZ46:BC46"/>
    <mergeCell ref="AB45:AE45"/>
    <mergeCell ref="AN46:AQ46"/>
    <mergeCell ref="AH46:AK46"/>
    <mergeCell ref="AH45:AK45"/>
    <mergeCell ref="BX45:CA45"/>
    <mergeCell ref="BR45:BU45"/>
    <mergeCell ref="BL45:BO45"/>
    <mergeCell ref="BF45:BI45"/>
    <mergeCell ref="BF47:BI47"/>
    <mergeCell ref="BL47:BO47"/>
    <mergeCell ref="BX60:CA60"/>
    <mergeCell ref="J60:M60"/>
    <mergeCell ref="P60:S60"/>
    <mergeCell ref="V60:Y60"/>
    <mergeCell ref="AB60:AE60"/>
    <mergeCell ref="AH60:AK60"/>
    <mergeCell ref="AN60:AQ60"/>
    <mergeCell ref="BX57:CA57"/>
    <mergeCell ref="BR57:BU57"/>
    <mergeCell ref="AH57:AK57"/>
    <mergeCell ref="AB57:AE57"/>
    <mergeCell ref="V57:Y57"/>
    <mergeCell ref="P57:S57"/>
    <mergeCell ref="J57:M57"/>
    <mergeCell ref="AZ60:BC60"/>
    <mergeCell ref="BF60:BI60"/>
    <mergeCell ref="BL60:BO60"/>
    <mergeCell ref="BX56:CA56"/>
    <mergeCell ref="BR56:BU56"/>
    <mergeCell ref="AH56:AK56"/>
    <mergeCell ref="AB56:AE56"/>
    <mergeCell ref="V56:Y56"/>
    <mergeCell ref="AN45:AQ45"/>
    <mergeCell ref="AN47:AQ47"/>
    <mergeCell ref="AT47:AW47"/>
    <mergeCell ref="AZ47:BC47"/>
    <mergeCell ref="AZ45:BC45"/>
    <mergeCell ref="AT45:AW45"/>
    <mergeCell ref="AT50:AW50"/>
    <mergeCell ref="AT46:AW46"/>
    <mergeCell ref="AN50:AQ50"/>
    <mergeCell ref="B39:B51"/>
    <mergeCell ref="D41:G41"/>
    <mergeCell ref="J42:M42"/>
    <mergeCell ref="P42:S42"/>
    <mergeCell ref="V42:Y42"/>
    <mergeCell ref="AB42:AE42"/>
    <mergeCell ref="P40:S40"/>
    <mergeCell ref="J40:M40"/>
    <mergeCell ref="V45:Y45"/>
    <mergeCell ref="P45:S45"/>
    <mergeCell ref="AB47:AE47"/>
    <mergeCell ref="D46:G46"/>
    <mergeCell ref="AB46:AE46"/>
    <mergeCell ref="V46:Y46"/>
    <mergeCell ref="P46:S46"/>
    <mergeCell ref="J50:M50"/>
    <mergeCell ref="D50:G50"/>
    <mergeCell ref="D49:G49"/>
    <mergeCell ref="J49:M49"/>
    <mergeCell ref="P50:S50"/>
    <mergeCell ref="V49:Y49"/>
    <mergeCell ref="P49:S49"/>
    <mergeCell ref="BL56:BO56"/>
    <mergeCell ref="BF56:BI56"/>
    <mergeCell ref="AB62:AE62"/>
    <mergeCell ref="V62:Y62"/>
    <mergeCell ref="BX42:CA42"/>
    <mergeCell ref="D43:G44"/>
    <mergeCell ref="J43:M44"/>
    <mergeCell ref="P43:S44"/>
    <mergeCell ref="V43:Y44"/>
    <mergeCell ref="AB43:AE44"/>
    <mergeCell ref="AH43:AK44"/>
    <mergeCell ref="AN43:AQ44"/>
    <mergeCell ref="AT43:AW44"/>
    <mergeCell ref="AZ43:BC44"/>
    <mergeCell ref="BR43:BU44"/>
    <mergeCell ref="BX43:CA44"/>
    <mergeCell ref="AN42:AQ42"/>
    <mergeCell ref="AT42:AW42"/>
    <mergeCell ref="BL43:BO44"/>
    <mergeCell ref="AZ56:BC56"/>
    <mergeCell ref="AT56:AW56"/>
    <mergeCell ref="AN56:AQ56"/>
    <mergeCell ref="AT55:AW55"/>
    <mergeCell ref="AZ55:BC55"/>
    <mergeCell ref="AZ64:BC64"/>
    <mergeCell ref="AN64:AQ64"/>
    <mergeCell ref="AB64:AE64"/>
    <mergeCell ref="V64:Y64"/>
    <mergeCell ref="P64:S64"/>
    <mergeCell ref="AT61:AW61"/>
    <mergeCell ref="AN61:AQ61"/>
    <mergeCell ref="BL57:BO57"/>
    <mergeCell ref="BF57:BI57"/>
    <mergeCell ref="AZ57:BC57"/>
    <mergeCell ref="AT57:AW57"/>
    <mergeCell ref="AN57:AQ57"/>
    <mergeCell ref="BL62:BO62"/>
    <mergeCell ref="BF62:BI62"/>
    <mergeCell ref="AZ62:BC62"/>
    <mergeCell ref="AN62:AQ62"/>
    <mergeCell ref="AH62:AK62"/>
    <mergeCell ref="AH61:AK61"/>
    <mergeCell ref="AB61:AE61"/>
    <mergeCell ref="BL58:BO59"/>
    <mergeCell ref="BF58:BI59"/>
    <mergeCell ref="AZ58:BC59"/>
    <mergeCell ref="AT58:AW59"/>
    <mergeCell ref="AN58:AQ59"/>
    <mergeCell ref="B54:B66"/>
    <mergeCell ref="BX65:CA65"/>
    <mergeCell ref="BR65:BU65"/>
    <mergeCell ref="BL65:BO65"/>
    <mergeCell ref="BF65:BI65"/>
    <mergeCell ref="AZ65:BC65"/>
    <mergeCell ref="AT65:AW65"/>
    <mergeCell ref="AN65:AQ65"/>
    <mergeCell ref="AH65:AK65"/>
    <mergeCell ref="AB65:AE65"/>
    <mergeCell ref="V65:Y65"/>
    <mergeCell ref="P65:S65"/>
    <mergeCell ref="J65:M65"/>
    <mergeCell ref="D65:G65"/>
    <mergeCell ref="BX64:CA64"/>
    <mergeCell ref="BR64:BU64"/>
    <mergeCell ref="BL64:BO64"/>
    <mergeCell ref="P62:S62"/>
    <mergeCell ref="J62:M62"/>
    <mergeCell ref="V61:Y61"/>
    <mergeCell ref="P61:S61"/>
    <mergeCell ref="J61:M61"/>
    <mergeCell ref="BX58:CA59"/>
    <mergeCell ref="BR58:BU59"/>
    <mergeCell ref="BX62:CA62"/>
    <mergeCell ref="BR62:BU62"/>
    <mergeCell ref="AH58:AK59"/>
    <mergeCell ref="AB58:AE59"/>
    <mergeCell ref="V58:Y59"/>
    <mergeCell ref="P58:S59"/>
    <mergeCell ref="J58:M59"/>
    <mergeCell ref="BX61:CA61"/>
    <mergeCell ref="BR61:BU61"/>
    <mergeCell ref="BL61:BO61"/>
    <mergeCell ref="BF61:BI61"/>
    <mergeCell ref="AZ61:BC61"/>
  </mergeCells>
  <phoneticPr fontId="1"/>
  <dataValidations count="1">
    <dataValidation imeMode="hiragana" allowBlank="1" showInputMessage="1" showErrorMessage="1" sqref="J75:M77 P75:S77 V75:Y77 AB75:AE77 AH75:AK77 AN75:AQ77 AT75:AW77 AZ75:BC77 BF75:BI77 BL75:BO77 BR75:BU77 BX75:CA77"/>
  </dataValidations>
  <pageMargins left="0.70866141732283472" right="0.70866141732283472" top="0.74803149606299213" bottom="0" header="0.31496062992125984" footer="0.31496062992125984"/>
  <pageSetup paperSize="8" scale="88" orientation="landscape" cellComments="asDisplayed" r:id="rId1"/>
  <rowBreaks count="2" manualBreakCount="2">
    <brk id="37" max="79" man="1"/>
    <brk id="7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使い方!$AC$109:$AC$110</xm:f>
          </x14:formula1>
          <xm:sqref>D29:G29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view="pageBreakPreview" zoomScaleNormal="100" zoomScaleSheetLayoutView="100" workbookViewId="0">
      <selection activeCell="K16" sqref="K16:K17"/>
    </sheetView>
  </sheetViews>
  <sheetFormatPr defaultRowHeight="13.5"/>
  <cols>
    <col min="1" max="9" width="9" style="96"/>
    <col min="10" max="11" width="9.125" style="96" bestFit="1" customWidth="1"/>
    <col min="12" max="12" width="11.75" style="96" bestFit="1" customWidth="1"/>
    <col min="13" max="13" width="9.5" style="96" bestFit="1" customWidth="1"/>
    <col min="14" max="16384" width="9" style="96"/>
  </cols>
  <sheetData>
    <row r="1" spans="1:14" ht="31.5" customHeight="1">
      <c r="A1" s="171" t="s">
        <v>57</v>
      </c>
    </row>
    <row r="15" spans="1:14" ht="14.25" thickBot="1"/>
    <row r="16" spans="1:14" ht="14.25" thickBot="1">
      <c r="J16" s="192" t="s">
        <v>68</v>
      </c>
      <c r="K16" s="197" t="s">
        <v>107</v>
      </c>
      <c r="L16" s="454" t="s">
        <v>79</v>
      </c>
      <c r="M16" s="455"/>
      <c r="N16" s="455"/>
    </row>
    <row r="17" spans="1:14" ht="14.25" customHeight="1" thickBot="1">
      <c r="J17" s="192" t="s">
        <v>69</v>
      </c>
      <c r="K17" s="197" t="s">
        <v>106</v>
      </c>
      <c r="L17" s="454"/>
      <c r="M17" s="455"/>
      <c r="N17" s="455"/>
    </row>
    <row r="19" spans="1:14" ht="15" thickBot="1">
      <c r="J19" s="174" t="s">
        <v>18</v>
      </c>
      <c r="K19" s="174" t="s">
        <v>19</v>
      </c>
      <c r="L19" s="174" t="s">
        <v>23</v>
      </c>
    </row>
    <row r="20" spans="1:14" ht="18" thickTop="1">
      <c r="J20" s="172">
        <f>データ!K15</f>
        <v>0</v>
      </c>
      <c r="K20" s="172">
        <f>データ!L15</f>
        <v>0</v>
      </c>
      <c r="L20" s="172">
        <f>1000*IF(AND(K16=参考データ!P6,グラフ!K17=参考データ!O6),参考データ!Q6,IF(AND(K16=参考データ!P7,グラフ!K17=参考データ!O7),参考データ!Q7,IF(AND(K16=参考データ!P8,グラフ!K17=参考データ!O8),参考データ!Q8,IF(AND(K16=参考データ!P9,グラフ!K17=参考データ!O9),参考データ!Q9,IF(AND(K16=参考データ!P10,グラフ!K17=参考データ!O10),参考データ!Q10,IF(AND(K16=参考データ!P11,グラフ!K17=参考データ!O11),参考データ!Q11,IF(AND(K16=参考データ!P12,グラフ!K17=参考データ!O12),参考データ!Q12,IF(AND(K16=参考データ!P13,グラフ!K17=参考データ!O13),参考データ!Q13,0))))))))</f>
        <v>2360</v>
      </c>
      <c r="M20" s="169" t="s">
        <v>93</v>
      </c>
    </row>
    <row r="21" spans="1:14">
      <c r="J21" s="456" t="s">
        <v>94</v>
      </c>
      <c r="K21" s="456"/>
      <c r="L21" s="456"/>
      <c r="M21" s="456"/>
      <c r="N21" s="456"/>
    </row>
    <row r="22" spans="1:14">
      <c r="J22" s="456"/>
      <c r="K22" s="456"/>
      <c r="L22" s="456"/>
      <c r="M22" s="456"/>
      <c r="N22" s="456"/>
    </row>
    <row r="24" spans="1:14" ht="19.5" thickBot="1">
      <c r="J24" s="453" t="s">
        <v>61</v>
      </c>
      <c r="K24" s="453"/>
      <c r="L24" s="198" t="e">
        <f>IF(J20&gt;=K20,(-(1-J20/K20)),(1-J20/K20))</f>
        <v>#DIV/0!</v>
      </c>
      <c r="M24" s="194" t="str">
        <f>IF(J20&gt;=K20,"増加","削減！")</f>
        <v>増加</v>
      </c>
    </row>
    <row r="25" spans="1:14" ht="18.75">
      <c r="A25" s="170" t="s">
        <v>58</v>
      </c>
    </row>
    <row r="60" spans="1:1" ht="21">
      <c r="A60" s="171" t="s">
        <v>59</v>
      </c>
    </row>
    <row r="63" spans="1:1" ht="13.5" customHeight="1"/>
    <row r="65" ht="13.5" customHeight="1"/>
    <row r="85" spans="1:1" ht="18.75">
      <c r="A85" s="170" t="s">
        <v>58</v>
      </c>
    </row>
  </sheetData>
  <sheetProtection sheet="1" objects="1" selectLockedCells="1"/>
  <mergeCells count="3">
    <mergeCell ref="J24:K24"/>
    <mergeCell ref="L16:N17"/>
    <mergeCell ref="J21:N22"/>
  </mergeCells>
  <phoneticPr fontId="7"/>
  <dataValidations count="1">
    <dataValidation type="list" allowBlank="1" showInputMessage="1" showErrorMessage="1" sqref="K17">
      <formula1>"戸建,集合"</formula1>
    </dataValidation>
  </dataValidations>
  <pageMargins left="0.70866141732283472" right="0.70866141732283472" top="0.74803149606299213" bottom="0.74803149606299213" header="0.31496062992125984" footer="0.31496062992125984"/>
  <pageSetup paperSize="9" scale="66" orientation="portrait" horizontalDpi="300" verticalDpi="300" r:id="rId1"/>
  <rowBreaks count="1" manualBreakCount="1">
    <brk id="59"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参考データ!$B$6:$B$9</xm:f>
          </x14:formula1>
          <xm:sqref>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7"/>
  <sheetViews>
    <sheetView workbookViewId="0">
      <selection activeCell="Q15" sqref="Q15"/>
    </sheetView>
  </sheetViews>
  <sheetFormatPr defaultRowHeight="13.5"/>
  <sheetData>
    <row r="1" spans="2:17">
      <c r="B1" s="106" t="s">
        <v>21</v>
      </c>
      <c r="C1" s="461" t="s">
        <v>16</v>
      </c>
      <c r="D1" s="461"/>
      <c r="E1" s="462" t="s">
        <v>17</v>
      </c>
      <c r="F1" s="461"/>
      <c r="G1" s="459" t="s">
        <v>47</v>
      </c>
      <c r="H1" s="463"/>
      <c r="I1" s="459" t="s">
        <v>48</v>
      </c>
      <c r="J1" s="463"/>
      <c r="K1" s="459" t="s">
        <v>20</v>
      </c>
      <c r="L1" s="460"/>
    </row>
    <row r="2" spans="2:17" ht="14.25" thickBot="1">
      <c r="B2" s="107" t="s">
        <v>15</v>
      </c>
      <c r="C2" s="108" t="s">
        <v>18</v>
      </c>
      <c r="D2" s="108" t="s">
        <v>19</v>
      </c>
      <c r="E2" s="109" t="s">
        <v>18</v>
      </c>
      <c r="F2" s="108" t="s">
        <v>19</v>
      </c>
      <c r="G2" s="107" t="s">
        <v>18</v>
      </c>
      <c r="H2" s="164" t="s">
        <v>19</v>
      </c>
      <c r="I2" s="107" t="s">
        <v>18</v>
      </c>
      <c r="J2" s="108" t="s">
        <v>19</v>
      </c>
      <c r="K2" s="107" t="s">
        <v>18</v>
      </c>
      <c r="L2" s="178" t="s">
        <v>19</v>
      </c>
      <c r="M2" s="457" t="s">
        <v>60</v>
      </c>
      <c r="N2" s="458"/>
    </row>
    <row r="3" spans="2:17" ht="14.25" thickTop="1">
      <c r="B3" s="110">
        <f>ふなばしエコノート・中級編!J5</f>
        <v>4</v>
      </c>
      <c r="C3" s="98">
        <f>ふなばしエコノート・中級編!J15</f>
        <v>0</v>
      </c>
      <c r="D3" s="98">
        <f>ふなばしエコノート・中級編!J16</f>
        <v>0</v>
      </c>
      <c r="E3" s="105">
        <f>ふなばしエコノート・中級編!J31</f>
        <v>0</v>
      </c>
      <c r="F3" s="98">
        <f>ふなばしエコノート・中級編!J32</f>
        <v>0</v>
      </c>
      <c r="G3" s="163">
        <f>ふなばしエコノート・中級編!J46</f>
        <v>0</v>
      </c>
      <c r="H3" s="165">
        <f>ふなばしエコノート・中級編!J47</f>
        <v>0</v>
      </c>
      <c r="I3" s="97">
        <f>ふなばしエコノート・中級編!J61</f>
        <v>0</v>
      </c>
      <c r="J3" s="98">
        <f>ふなばしエコノート・中級編!J62</f>
        <v>0</v>
      </c>
      <c r="K3" s="97">
        <f>ふなばしエコノート・中級編!J70</f>
        <v>0</v>
      </c>
      <c r="L3" s="179">
        <f>ふなばしエコノート・中級編!J71</f>
        <v>0</v>
      </c>
      <c r="M3" s="182" t="e">
        <f t="shared" ref="M3:M14" si="0">IF(K3&gt;=L3,(-(1-K3/L3)),(1-K3/L3))</f>
        <v>#DIV/0!</v>
      </c>
      <c r="N3" s="183" t="str">
        <f>IF(K3&gt;=L3,"増加","削減")</f>
        <v>増加</v>
      </c>
    </row>
    <row r="4" spans="2:17">
      <c r="B4" s="111">
        <f>ふなばしエコノート・中級編!P5</f>
        <v>5</v>
      </c>
      <c r="C4" s="100">
        <f>ふなばしエコノート・中級編!P15</f>
        <v>0</v>
      </c>
      <c r="D4" s="100">
        <f>ふなばしエコノート・中級編!P16</f>
        <v>0</v>
      </c>
      <c r="E4" s="102">
        <f>ふなばしエコノート・中級編!P31</f>
        <v>0</v>
      </c>
      <c r="F4" s="100">
        <f>ふなばしエコノート・中級編!P32</f>
        <v>0</v>
      </c>
      <c r="G4" s="99">
        <f>ふなばしエコノート・中級編!P46</f>
        <v>0</v>
      </c>
      <c r="H4" s="166">
        <f>ふなばしエコノート・中級編!P47</f>
        <v>0</v>
      </c>
      <c r="I4" s="99">
        <f>ふなばしエコノート・中級編!P61</f>
        <v>0</v>
      </c>
      <c r="J4" s="100">
        <f>ふなばしエコノート・中級編!P62</f>
        <v>0</v>
      </c>
      <c r="K4" s="97">
        <f>ふなばしエコノート・中級編!P70</f>
        <v>0</v>
      </c>
      <c r="L4" s="180">
        <f>ふなばしエコノート・中級編!P71</f>
        <v>0</v>
      </c>
      <c r="M4" s="182" t="e">
        <f t="shared" si="0"/>
        <v>#DIV/0!</v>
      </c>
      <c r="N4" s="183" t="str">
        <f t="shared" ref="N4:N14" si="1">IF(K4&gt;=L4,"増加","削減")</f>
        <v>増加</v>
      </c>
    </row>
    <row r="5" spans="2:17">
      <c r="B5" s="111">
        <f>ふなばしエコノート・中級編!V5</f>
        <v>6</v>
      </c>
      <c r="C5" s="100">
        <f>ふなばしエコノート・中級編!V15</f>
        <v>0</v>
      </c>
      <c r="D5" s="100">
        <f>ふなばしエコノート・中級編!V16</f>
        <v>0</v>
      </c>
      <c r="E5" s="102">
        <f>ふなばしエコノート・中級編!V31</f>
        <v>0</v>
      </c>
      <c r="F5" s="100">
        <f>ふなばしエコノート・中級編!V32</f>
        <v>0</v>
      </c>
      <c r="G5" s="99">
        <f>ふなばしエコノート・中級編!V46</f>
        <v>0</v>
      </c>
      <c r="H5" s="166">
        <f>ふなばしエコノート・中級編!V47</f>
        <v>0</v>
      </c>
      <c r="I5" s="99">
        <f>ふなばしエコノート・中級編!V61</f>
        <v>0</v>
      </c>
      <c r="J5" s="100">
        <f>ふなばしエコノート・中級編!V62</f>
        <v>0</v>
      </c>
      <c r="K5" s="99">
        <f>ふなばしエコノート・中級編!V70</f>
        <v>0</v>
      </c>
      <c r="L5" s="181">
        <f>ふなばしエコノート・中級編!V71</f>
        <v>0</v>
      </c>
      <c r="M5" s="182" t="e">
        <f t="shared" si="0"/>
        <v>#DIV/0!</v>
      </c>
      <c r="N5" s="183" t="str">
        <f t="shared" si="1"/>
        <v>増加</v>
      </c>
    </row>
    <row r="6" spans="2:17">
      <c r="B6" s="111">
        <f>ふなばしエコノート・中級編!AB5</f>
        <v>7</v>
      </c>
      <c r="C6" s="100">
        <f>ふなばしエコノート・中級編!AB15</f>
        <v>0</v>
      </c>
      <c r="D6" s="100">
        <f>ふなばしエコノート・中級編!AB16</f>
        <v>0</v>
      </c>
      <c r="E6" s="102">
        <f>ふなばしエコノート・中級編!AB31</f>
        <v>0</v>
      </c>
      <c r="F6" s="100">
        <f>ふなばしエコノート・中級編!AB32</f>
        <v>0</v>
      </c>
      <c r="G6" s="99">
        <f>ふなばしエコノート・中級編!AB46</f>
        <v>0</v>
      </c>
      <c r="H6" s="166">
        <f>ふなばしエコノート・中級編!AB47</f>
        <v>0</v>
      </c>
      <c r="I6" s="99">
        <f>ふなばしエコノート・中級編!AB61</f>
        <v>0</v>
      </c>
      <c r="J6" s="100">
        <f>ふなばしエコノート・中級編!AB62</f>
        <v>0</v>
      </c>
      <c r="K6" s="99">
        <f>ふなばしエコノート・中級編!AB70</f>
        <v>0</v>
      </c>
      <c r="L6" s="181">
        <f>ふなばしエコノート・中級編!AB71</f>
        <v>0</v>
      </c>
      <c r="M6" s="182" t="e">
        <f t="shared" si="0"/>
        <v>#DIV/0!</v>
      </c>
      <c r="N6" s="183" t="str">
        <f t="shared" si="1"/>
        <v>増加</v>
      </c>
    </row>
    <row r="7" spans="2:17">
      <c r="B7" s="111">
        <f>ふなばしエコノート・中級編!AH5</f>
        <v>8</v>
      </c>
      <c r="C7" s="100">
        <f>ふなばしエコノート・中級編!AH15</f>
        <v>0</v>
      </c>
      <c r="D7" s="100">
        <f>ふなばしエコノート・中級編!AH16</f>
        <v>0</v>
      </c>
      <c r="E7" s="102">
        <f>ふなばしエコノート・中級編!AH31</f>
        <v>0</v>
      </c>
      <c r="F7" s="100">
        <f>ふなばしエコノート・中級編!AH32</f>
        <v>0</v>
      </c>
      <c r="G7" s="99">
        <f>ふなばしエコノート・中級編!AH46</f>
        <v>0</v>
      </c>
      <c r="H7" s="166">
        <f>ふなばしエコノート・中級編!AH47</f>
        <v>0</v>
      </c>
      <c r="I7" s="99">
        <f>ふなばしエコノート・中級編!AH61</f>
        <v>0</v>
      </c>
      <c r="J7" s="100">
        <f>ふなばしエコノート・中級編!AH62</f>
        <v>0</v>
      </c>
      <c r="K7" s="99">
        <f>ふなばしエコノート・中級編!AH70</f>
        <v>0</v>
      </c>
      <c r="L7" s="181">
        <f>ふなばしエコノート・中級編!AH71</f>
        <v>0</v>
      </c>
      <c r="M7" s="182" t="e">
        <f t="shared" si="0"/>
        <v>#DIV/0!</v>
      </c>
      <c r="N7" s="183" t="str">
        <f t="shared" si="1"/>
        <v>増加</v>
      </c>
    </row>
    <row r="8" spans="2:17">
      <c r="B8" s="111">
        <f>ふなばしエコノート・中級編!AN5</f>
        <v>9</v>
      </c>
      <c r="C8" s="100">
        <f>ふなばしエコノート・中級編!AN15</f>
        <v>0</v>
      </c>
      <c r="D8" s="100">
        <f>ふなばしエコノート・中級編!AN16</f>
        <v>0</v>
      </c>
      <c r="E8" s="102">
        <f>ふなばしエコノート・中級編!AN31</f>
        <v>0</v>
      </c>
      <c r="F8" s="100">
        <f>ふなばしエコノート・中級編!AN32</f>
        <v>0</v>
      </c>
      <c r="G8" s="99">
        <f>ふなばしエコノート・中級編!AN46</f>
        <v>0</v>
      </c>
      <c r="H8" s="166">
        <f>ふなばしエコノート・中級編!AN47</f>
        <v>0</v>
      </c>
      <c r="I8" s="99">
        <f>ふなばしエコノート・中級編!AN61</f>
        <v>0</v>
      </c>
      <c r="J8" s="100">
        <f>ふなばしエコノート・中級編!AN62</f>
        <v>0</v>
      </c>
      <c r="K8" s="99">
        <f>ふなばしエコノート・中級編!AN70</f>
        <v>0</v>
      </c>
      <c r="L8" s="181">
        <f>ふなばしエコノート・中級編!AN71</f>
        <v>0</v>
      </c>
      <c r="M8" s="182" t="e">
        <f t="shared" si="0"/>
        <v>#DIV/0!</v>
      </c>
      <c r="N8" s="183" t="str">
        <f t="shared" si="1"/>
        <v>増加</v>
      </c>
    </row>
    <row r="9" spans="2:17">
      <c r="B9" s="111">
        <f>ふなばしエコノート・中級編!AT5</f>
        <v>10</v>
      </c>
      <c r="C9" s="100">
        <f>ふなばしエコノート・中級編!AT15</f>
        <v>0</v>
      </c>
      <c r="D9" s="100">
        <f>ふなばしエコノート・中級編!AT16</f>
        <v>0</v>
      </c>
      <c r="E9" s="102">
        <f>ふなばしエコノート・中級編!AT31</f>
        <v>0</v>
      </c>
      <c r="F9" s="100">
        <f>ふなばしエコノート・中級編!AT32</f>
        <v>0</v>
      </c>
      <c r="G9" s="99">
        <f>ふなばしエコノート・中級編!AT46</f>
        <v>0</v>
      </c>
      <c r="H9" s="166">
        <f>ふなばしエコノート・中級編!AT47</f>
        <v>0</v>
      </c>
      <c r="I9" s="99">
        <f>ふなばしエコノート・中級編!AT61</f>
        <v>0</v>
      </c>
      <c r="J9" s="100">
        <f>ふなばしエコノート・中級編!AT62</f>
        <v>0</v>
      </c>
      <c r="K9" s="99">
        <f>ふなばしエコノート・中級編!AT70</f>
        <v>0</v>
      </c>
      <c r="L9" s="181">
        <f>ふなばしエコノート・中級編!AT71</f>
        <v>0</v>
      </c>
      <c r="M9" s="182" t="e">
        <f t="shared" si="0"/>
        <v>#DIV/0!</v>
      </c>
      <c r="N9" s="183" t="str">
        <f t="shared" si="1"/>
        <v>増加</v>
      </c>
    </row>
    <row r="10" spans="2:17">
      <c r="B10" s="111">
        <f>ふなばしエコノート・中級編!AZ5</f>
        <v>11</v>
      </c>
      <c r="C10" s="100">
        <f>ふなばしエコノート・中級編!AZ15</f>
        <v>0</v>
      </c>
      <c r="D10" s="100">
        <f>ふなばしエコノート・中級編!AZ16</f>
        <v>0</v>
      </c>
      <c r="E10" s="102">
        <f>ふなばしエコノート・中級編!AZ31</f>
        <v>0</v>
      </c>
      <c r="F10" s="100">
        <f>ふなばしエコノート・中級編!AZ32</f>
        <v>0</v>
      </c>
      <c r="G10" s="99">
        <f>ふなばしエコノート・中級編!AZ46</f>
        <v>0</v>
      </c>
      <c r="H10" s="166">
        <f>ふなばしエコノート・中級編!AZ47</f>
        <v>0</v>
      </c>
      <c r="I10" s="99">
        <f>ふなばしエコノート・中級編!AZ61</f>
        <v>0</v>
      </c>
      <c r="J10" s="100">
        <f>ふなばしエコノート・中級編!AZ62</f>
        <v>0</v>
      </c>
      <c r="K10" s="99">
        <f>ふなばしエコノート・中級編!AZ70</f>
        <v>0</v>
      </c>
      <c r="L10" s="181">
        <f>ふなばしエコノート・中級編!AZ71</f>
        <v>0</v>
      </c>
      <c r="M10" s="182" t="e">
        <f t="shared" si="0"/>
        <v>#DIV/0!</v>
      </c>
      <c r="N10" s="183" t="str">
        <f t="shared" si="1"/>
        <v>増加</v>
      </c>
      <c r="P10" s="176"/>
    </row>
    <row r="11" spans="2:17">
      <c r="B11" s="111">
        <f>ふなばしエコノート・中級編!BF5</f>
        <v>12</v>
      </c>
      <c r="C11" s="100">
        <f>ふなばしエコノート・中級編!BF15</f>
        <v>0</v>
      </c>
      <c r="D11" s="100">
        <f>ふなばしエコノート・中級編!BF16</f>
        <v>0</v>
      </c>
      <c r="E11" s="102">
        <f>ふなばしエコノート・中級編!BF31</f>
        <v>0</v>
      </c>
      <c r="F11" s="100">
        <f>ふなばしエコノート・中級編!BF32</f>
        <v>0</v>
      </c>
      <c r="G11" s="99">
        <f>ふなばしエコノート・中級編!BF46</f>
        <v>0</v>
      </c>
      <c r="H11" s="166">
        <f>ふなばしエコノート・中級編!BF47</f>
        <v>0</v>
      </c>
      <c r="I11" s="99">
        <f>ふなばしエコノート・中級編!BF61</f>
        <v>0</v>
      </c>
      <c r="J11" s="100">
        <f>ふなばしエコノート・中級編!BF62</f>
        <v>0</v>
      </c>
      <c r="K11" s="99">
        <f>ふなばしエコノート・中級編!BF70</f>
        <v>0</v>
      </c>
      <c r="L11" s="181">
        <f>ふなばしエコノート・中級編!BF71</f>
        <v>0</v>
      </c>
      <c r="M11" s="182" t="e">
        <f t="shared" si="0"/>
        <v>#DIV/0!</v>
      </c>
      <c r="N11" s="183" t="str">
        <f t="shared" si="1"/>
        <v>増加</v>
      </c>
      <c r="Q11" s="176"/>
    </row>
    <row r="12" spans="2:17">
      <c r="B12" s="111">
        <f>ふなばしエコノート・中級編!BL5</f>
        <v>1</v>
      </c>
      <c r="C12" s="100">
        <f>ふなばしエコノート・中級編!BL15</f>
        <v>0</v>
      </c>
      <c r="D12" s="100">
        <f>ふなばしエコノート・中級編!BL16</f>
        <v>0</v>
      </c>
      <c r="E12" s="102">
        <f>ふなばしエコノート・中級編!BL31</f>
        <v>0</v>
      </c>
      <c r="F12" s="100">
        <f>ふなばしエコノート・中級編!BL32</f>
        <v>0</v>
      </c>
      <c r="G12" s="99">
        <f>ふなばしエコノート・中級編!BL46</f>
        <v>0</v>
      </c>
      <c r="H12" s="166">
        <f>ふなばしエコノート・中級編!BL47</f>
        <v>0</v>
      </c>
      <c r="I12" s="99">
        <f>ふなばしエコノート・中級編!BL61</f>
        <v>0</v>
      </c>
      <c r="J12" s="100">
        <f>ふなばしエコノート・中級編!BL62</f>
        <v>0</v>
      </c>
      <c r="K12" s="99">
        <f>ふなばしエコノート・中級編!BL70</f>
        <v>0</v>
      </c>
      <c r="L12" s="181">
        <f>ふなばしエコノート・中級編!BL71</f>
        <v>0</v>
      </c>
      <c r="M12" s="182" t="e">
        <f t="shared" si="0"/>
        <v>#DIV/0!</v>
      </c>
      <c r="N12" s="183" t="str">
        <f t="shared" si="1"/>
        <v>増加</v>
      </c>
    </row>
    <row r="13" spans="2:17">
      <c r="B13" s="111">
        <f>ふなばしエコノート・中級編!BR5</f>
        <v>2</v>
      </c>
      <c r="C13" s="100">
        <f>ふなばしエコノート・中級編!BR15</f>
        <v>0</v>
      </c>
      <c r="D13" s="100">
        <f>ふなばしエコノート・中級編!BR16</f>
        <v>0</v>
      </c>
      <c r="E13" s="102">
        <f>ふなばしエコノート・中級編!BR31</f>
        <v>0</v>
      </c>
      <c r="F13" s="100">
        <f>ふなばしエコノート・中級編!BR32</f>
        <v>0</v>
      </c>
      <c r="G13" s="99">
        <f>ふなばしエコノート・中級編!BR46</f>
        <v>0</v>
      </c>
      <c r="H13" s="166">
        <f>ふなばしエコノート・中級編!BR47</f>
        <v>0</v>
      </c>
      <c r="I13" s="99">
        <f>ふなばしエコノート・中級編!BR61</f>
        <v>0</v>
      </c>
      <c r="J13" s="100">
        <f>ふなばしエコノート・中級編!BR62</f>
        <v>0</v>
      </c>
      <c r="K13" s="99">
        <f>ふなばしエコノート・中級編!BR70</f>
        <v>0</v>
      </c>
      <c r="L13" s="181">
        <f>ふなばしエコノート・中級編!BR71</f>
        <v>0</v>
      </c>
      <c r="M13" s="182" t="e">
        <f t="shared" si="0"/>
        <v>#DIV/0!</v>
      </c>
      <c r="N13" s="183" t="str">
        <f t="shared" si="1"/>
        <v>増加</v>
      </c>
    </row>
    <row r="14" spans="2:17" ht="14.25" thickBot="1">
      <c r="B14" s="112">
        <f>ふなばしエコノート・中級編!BX5</f>
        <v>3</v>
      </c>
      <c r="C14" s="103">
        <f>ふなばしエコノート・中級編!BX15</f>
        <v>0</v>
      </c>
      <c r="D14" s="103">
        <f>ふなばしエコノート・中級編!BX16</f>
        <v>0</v>
      </c>
      <c r="E14" s="104">
        <f>ふなばしエコノート・中級編!BX31</f>
        <v>0</v>
      </c>
      <c r="F14" s="103">
        <f>ふなばしエコノート・中級編!BX32</f>
        <v>0</v>
      </c>
      <c r="G14" s="101">
        <f>ふなばしエコノート・中級編!BX46</f>
        <v>0</v>
      </c>
      <c r="H14" s="167">
        <f>ふなばしエコノート・中級編!BX47</f>
        <v>0</v>
      </c>
      <c r="I14" s="101">
        <f>ふなばしエコノート・中級編!BX61</f>
        <v>0</v>
      </c>
      <c r="J14" s="103">
        <f>ふなばしエコノート・中級編!BX62</f>
        <v>0</v>
      </c>
      <c r="K14" s="99">
        <f>ふなばしエコノート・中級編!BX70</f>
        <v>0</v>
      </c>
      <c r="L14" s="181">
        <f>ふなばしエコノート・中級編!BX71</f>
        <v>0</v>
      </c>
      <c r="M14" s="189" t="e">
        <f t="shared" si="0"/>
        <v>#DIV/0!</v>
      </c>
      <c r="N14" s="183" t="str">
        <f t="shared" si="1"/>
        <v>増加</v>
      </c>
    </row>
    <row r="15" spans="2:17" ht="14.25" thickBot="1">
      <c r="J15" t="s">
        <v>20</v>
      </c>
      <c r="K15" s="168">
        <f>SUM(K3:K14)</f>
        <v>0</v>
      </c>
      <c r="L15" s="168">
        <f>SUM(L3:L14)</f>
        <v>0</v>
      </c>
      <c r="M15" s="188"/>
      <c r="N15" s="176"/>
    </row>
    <row r="16" spans="2:17">
      <c r="M16" s="188"/>
      <c r="N16" s="176"/>
    </row>
    <row r="17" spans="2:14" ht="14.25" thickBot="1">
      <c r="M17" s="188"/>
      <c r="N17" s="176"/>
    </row>
    <row r="18" spans="2:14">
      <c r="B18" s="106" t="s">
        <v>21</v>
      </c>
      <c r="C18" s="461" t="s">
        <v>16</v>
      </c>
      <c r="D18" s="461"/>
      <c r="E18" s="462" t="s">
        <v>17</v>
      </c>
      <c r="F18" s="461"/>
      <c r="G18" s="459" t="s">
        <v>47</v>
      </c>
      <c r="H18" s="463"/>
      <c r="I18" s="459" t="s">
        <v>48</v>
      </c>
      <c r="J18" s="463"/>
      <c r="K18" s="459" t="s">
        <v>20</v>
      </c>
      <c r="L18" s="460"/>
      <c r="M18" s="188"/>
      <c r="N18" s="176"/>
    </row>
    <row r="19" spans="2:14" ht="14.25" thickBot="1">
      <c r="B19" s="107" t="s">
        <v>15</v>
      </c>
      <c r="C19" s="108" t="s">
        <v>18</v>
      </c>
      <c r="D19" s="108" t="s">
        <v>19</v>
      </c>
      <c r="E19" s="109" t="s">
        <v>18</v>
      </c>
      <c r="F19" s="108" t="s">
        <v>19</v>
      </c>
      <c r="G19" s="107" t="s">
        <v>18</v>
      </c>
      <c r="H19" s="164" t="s">
        <v>19</v>
      </c>
      <c r="I19" s="107" t="s">
        <v>18</v>
      </c>
      <c r="J19" s="108" t="s">
        <v>19</v>
      </c>
      <c r="K19" s="112" t="s">
        <v>18</v>
      </c>
      <c r="L19" s="190" t="s">
        <v>19</v>
      </c>
      <c r="M19" s="191"/>
      <c r="N19" s="165"/>
    </row>
    <row r="20" spans="2:14" ht="15" thickTop="1" thickBot="1">
      <c r="B20" s="110">
        <f>ふなばしエコノート・中級編!J5</f>
        <v>4</v>
      </c>
      <c r="C20" s="98">
        <f>ふなばしエコノート・中級編!J18</f>
        <v>0</v>
      </c>
      <c r="D20" s="98">
        <f>ふなばしエコノート・中級編!J19</f>
        <v>0</v>
      </c>
      <c r="E20" s="105">
        <f>ふなばしエコノート・中級編!J34</f>
        <v>0</v>
      </c>
      <c r="F20" s="98">
        <f>ふなばしエコノート・中級編!J35</f>
        <v>0</v>
      </c>
      <c r="G20" s="163">
        <f>ふなばしエコノート・中級編!J49</f>
        <v>0</v>
      </c>
      <c r="H20" s="165">
        <f>ふなばしエコノート・中級編!J50</f>
        <v>0</v>
      </c>
      <c r="I20" s="97">
        <f>ふなばしエコノート・中級編!J64</f>
        <v>0</v>
      </c>
      <c r="J20" s="98">
        <f>ふなばしエコノート・中級編!J65</f>
        <v>0</v>
      </c>
      <c r="K20" s="97">
        <f>SUM(C20+E20+G20+I20)</f>
        <v>0</v>
      </c>
      <c r="L20" s="97">
        <f>SUM(D20+F20+H20+J20)</f>
        <v>0</v>
      </c>
      <c r="M20" s="186" t="e">
        <f t="shared" ref="M20:M31" si="2">IF(K20&gt;=L20,(-(1-K20/L20)),(1-K20/L20))</f>
        <v>#DIV/0!</v>
      </c>
      <c r="N20" s="187" t="str">
        <f t="shared" ref="N20:N31" si="3">IF(K20&gt;=L20,"増加","削減")</f>
        <v>増加</v>
      </c>
    </row>
    <row r="21" spans="2:14" ht="14.25" thickBot="1">
      <c r="B21" s="111">
        <f>ふなばしエコノート・中級編!P5</f>
        <v>5</v>
      </c>
      <c r="C21" s="100">
        <f>ふなばしエコノート・中級編!P18</f>
        <v>0</v>
      </c>
      <c r="D21" s="100">
        <f>ふなばしエコノート・中級編!P19</f>
        <v>0</v>
      </c>
      <c r="E21" s="102">
        <f>ふなばしエコノート・中級編!P34</f>
        <v>0</v>
      </c>
      <c r="F21" s="100">
        <f>ふなばしエコノート・中級編!P35</f>
        <v>0</v>
      </c>
      <c r="G21" s="99">
        <f>ふなばしエコノート・中級編!P49</f>
        <v>0</v>
      </c>
      <c r="H21" s="166">
        <f>ふなばしエコノート・中級編!P50</f>
        <v>0</v>
      </c>
      <c r="I21" s="99">
        <f>ふなばしエコノート・中級編!P64</f>
        <v>0</v>
      </c>
      <c r="J21" s="100">
        <f>ふなばしエコノート・中級編!P65</f>
        <v>0</v>
      </c>
      <c r="K21" s="97">
        <f t="shared" ref="K21:K31" si="4">SUM(C21+E21+G21+I21)</f>
        <v>0</v>
      </c>
      <c r="L21" s="97">
        <f t="shared" ref="L21:L31" si="5">SUM(D21+F21+H21+J21)</f>
        <v>0</v>
      </c>
      <c r="M21" s="177" t="e">
        <f t="shared" si="2"/>
        <v>#DIV/0!</v>
      </c>
      <c r="N21" s="175" t="str">
        <f t="shared" si="3"/>
        <v>増加</v>
      </c>
    </row>
    <row r="22" spans="2:14" ht="14.25" thickBot="1">
      <c r="B22" s="111">
        <f>ふなばしエコノート・中級編!V5</f>
        <v>6</v>
      </c>
      <c r="C22" s="100">
        <f>ふなばしエコノート・中級編!V18</f>
        <v>0</v>
      </c>
      <c r="D22" s="100">
        <f>ふなばしエコノート・中級編!V19</f>
        <v>0</v>
      </c>
      <c r="E22" s="102">
        <f>ふなばしエコノート・中級編!V34</f>
        <v>0</v>
      </c>
      <c r="F22" s="100">
        <f>ふなばしエコノート・中級編!V35</f>
        <v>0</v>
      </c>
      <c r="G22" s="99">
        <f>ふなばしエコノート・中級編!V49</f>
        <v>0</v>
      </c>
      <c r="H22" s="166">
        <f>ふなばしエコノート・中級編!V50</f>
        <v>0</v>
      </c>
      <c r="I22" s="99">
        <f>ふなばしエコノート・中級編!V64</f>
        <v>0</v>
      </c>
      <c r="J22" s="100">
        <f>ふなばしエコノート・中級編!V65</f>
        <v>0</v>
      </c>
      <c r="K22" s="97">
        <f t="shared" si="4"/>
        <v>0</v>
      </c>
      <c r="L22" s="97">
        <f t="shared" si="5"/>
        <v>0</v>
      </c>
      <c r="M22" s="177" t="e">
        <f t="shared" si="2"/>
        <v>#DIV/0!</v>
      </c>
      <c r="N22" s="175" t="str">
        <f t="shared" si="3"/>
        <v>増加</v>
      </c>
    </row>
    <row r="23" spans="2:14" ht="14.25" thickBot="1">
      <c r="B23" s="111">
        <f>ふなばしエコノート・中級編!AB5</f>
        <v>7</v>
      </c>
      <c r="C23" s="100">
        <f>ふなばしエコノート・中級編!AB18</f>
        <v>0</v>
      </c>
      <c r="D23" s="100">
        <f>ふなばしエコノート・中級編!AB19</f>
        <v>0</v>
      </c>
      <c r="E23" s="102">
        <f>ふなばしエコノート・中級編!AB34</f>
        <v>0</v>
      </c>
      <c r="F23" s="100">
        <f>ふなばしエコノート・中級編!AB35</f>
        <v>0</v>
      </c>
      <c r="G23" s="99">
        <f>ふなばしエコノート・中級編!AB49</f>
        <v>0</v>
      </c>
      <c r="H23" s="166">
        <f>ふなばしエコノート・中級編!AB50</f>
        <v>0</v>
      </c>
      <c r="I23" s="99">
        <f>ふなばしエコノート・中級編!AB64</f>
        <v>0</v>
      </c>
      <c r="J23" s="100">
        <f>ふなばしエコノート・中級編!AB65</f>
        <v>0</v>
      </c>
      <c r="K23" s="97">
        <f t="shared" si="4"/>
        <v>0</v>
      </c>
      <c r="L23" s="97">
        <f t="shared" si="5"/>
        <v>0</v>
      </c>
      <c r="M23" s="177" t="e">
        <f t="shared" si="2"/>
        <v>#DIV/0!</v>
      </c>
      <c r="N23" s="175" t="str">
        <f t="shared" si="3"/>
        <v>増加</v>
      </c>
    </row>
    <row r="24" spans="2:14" ht="14.25" thickBot="1">
      <c r="B24" s="111">
        <f>ふなばしエコノート・中級編!AH5</f>
        <v>8</v>
      </c>
      <c r="C24" s="100">
        <f>ふなばしエコノート・中級編!AH18</f>
        <v>0</v>
      </c>
      <c r="D24" s="100">
        <f>ふなばしエコノート・中級編!AH19</f>
        <v>0</v>
      </c>
      <c r="E24" s="102">
        <f>ふなばしエコノート・中級編!AH34</f>
        <v>0</v>
      </c>
      <c r="F24" s="100">
        <f>ふなばしエコノート・中級編!AH35</f>
        <v>0</v>
      </c>
      <c r="G24" s="99">
        <f>ふなばしエコノート・中級編!AH49</f>
        <v>0</v>
      </c>
      <c r="H24" s="166">
        <f>ふなばしエコノート・中級編!AH50</f>
        <v>0</v>
      </c>
      <c r="I24" s="99">
        <f>ふなばしエコノート・中級編!AH64</f>
        <v>0</v>
      </c>
      <c r="J24" s="100">
        <f>ふなばしエコノート・中級編!AH65</f>
        <v>0</v>
      </c>
      <c r="K24" s="97">
        <f t="shared" si="4"/>
        <v>0</v>
      </c>
      <c r="L24" s="97">
        <f t="shared" si="5"/>
        <v>0</v>
      </c>
      <c r="M24" s="177" t="e">
        <f t="shared" si="2"/>
        <v>#DIV/0!</v>
      </c>
      <c r="N24" s="175" t="str">
        <f t="shared" si="3"/>
        <v>増加</v>
      </c>
    </row>
    <row r="25" spans="2:14" ht="14.25" thickBot="1">
      <c r="B25" s="111">
        <f>ふなばしエコノート・中級編!AN5</f>
        <v>9</v>
      </c>
      <c r="C25" s="100">
        <f>ふなばしエコノート・中級編!AN18</f>
        <v>0</v>
      </c>
      <c r="D25" s="100">
        <f>ふなばしエコノート・中級編!AN19</f>
        <v>0</v>
      </c>
      <c r="E25" s="102">
        <f>ふなばしエコノート・中級編!AN34</f>
        <v>0</v>
      </c>
      <c r="F25" s="100">
        <f>ふなばしエコノート・中級編!AN35</f>
        <v>0</v>
      </c>
      <c r="G25" s="99">
        <f>ふなばしエコノート・中級編!AN49</f>
        <v>0</v>
      </c>
      <c r="H25" s="166">
        <f>ふなばしエコノート・中級編!AN50</f>
        <v>0</v>
      </c>
      <c r="I25" s="99">
        <f>ふなばしエコノート・中級編!AN64</f>
        <v>0</v>
      </c>
      <c r="J25" s="100">
        <f>ふなばしエコノート・中級編!AN65</f>
        <v>0</v>
      </c>
      <c r="K25" s="97">
        <f t="shared" si="4"/>
        <v>0</v>
      </c>
      <c r="L25" s="97">
        <f t="shared" si="5"/>
        <v>0</v>
      </c>
      <c r="M25" s="177" t="e">
        <f t="shared" si="2"/>
        <v>#DIV/0!</v>
      </c>
      <c r="N25" s="175" t="str">
        <f t="shared" si="3"/>
        <v>増加</v>
      </c>
    </row>
    <row r="26" spans="2:14" ht="14.25" thickBot="1">
      <c r="B26" s="111">
        <f>ふなばしエコノート・中級編!AT5</f>
        <v>10</v>
      </c>
      <c r="C26" s="100">
        <f>ふなばしエコノート・中級編!AT18</f>
        <v>0</v>
      </c>
      <c r="D26" s="100">
        <f>ふなばしエコノート・中級編!AT19</f>
        <v>0</v>
      </c>
      <c r="E26" s="102">
        <f>ふなばしエコノート・中級編!AT34</f>
        <v>0</v>
      </c>
      <c r="F26" s="100">
        <f>ふなばしエコノート・中級編!AT35</f>
        <v>0</v>
      </c>
      <c r="G26" s="99">
        <f>ふなばしエコノート・中級編!AT49</f>
        <v>0</v>
      </c>
      <c r="H26" s="166">
        <f>ふなばしエコノート・中級編!AT50</f>
        <v>0</v>
      </c>
      <c r="I26" s="99">
        <f>ふなばしエコノート・中級編!AT64</f>
        <v>0</v>
      </c>
      <c r="J26" s="100">
        <f>ふなばしエコノート・中級編!AT65</f>
        <v>0</v>
      </c>
      <c r="K26" s="97">
        <f t="shared" si="4"/>
        <v>0</v>
      </c>
      <c r="L26" s="97">
        <f t="shared" si="5"/>
        <v>0</v>
      </c>
      <c r="M26" s="177" t="e">
        <f t="shared" si="2"/>
        <v>#DIV/0!</v>
      </c>
      <c r="N26" s="175" t="str">
        <f t="shared" si="3"/>
        <v>増加</v>
      </c>
    </row>
    <row r="27" spans="2:14" ht="14.25" thickBot="1">
      <c r="B27" s="111">
        <f>ふなばしエコノート・中級編!AZ5</f>
        <v>11</v>
      </c>
      <c r="C27" s="100">
        <f>ふなばしエコノート・中級編!AZ18</f>
        <v>0</v>
      </c>
      <c r="D27" s="100">
        <f>ふなばしエコノート・中級編!AZ19</f>
        <v>0</v>
      </c>
      <c r="E27" s="102">
        <f>ふなばしエコノート・中級編!AZ34</f>
        <v>0</v>
      </c>
      <c r="F27" s="100">
        <f>ふなばしエコノート・中級編!AZ35</f>
        <v>0</v>
      </c>
      <c r="G27" s="99">
        <f>ふなばしエコノート・中級編!AZ49</f>
        <v>0</v>
      </c>
      <c r="H27" s="166">
        <f>ふなばしエコノート・中級編!AZ50</f>
        <v>0</v>
      </c>
      <c r="I27" s="99">
        <f>ふなばしエコノート・中級編!AZ64</f>
        <v>0</v>
      </c>
      <c r="J27" s="100">
        <f>ふなばしエコノート・中級編!AZ65</f>
        <v>0</v>
      </c>
      <c r="K27" s="97">
        <f t="shared" si="4"/>
        <v>0</v>
      </c>
      <c r="L27" s="97">
        <f t="shared" si="5"/>
        <v>0</v>
      </c>
      <c r="M27" s="177" t="e">
        <f t="shared" si="2"/>
        <v>#DIV/0!</v>
      </c>
      <c r="N27" s="175" t="str">
        <f t="shared" si="3"/>
        <v>増加</v>
      </c>
    </row>
    <row r="28" spans="2:14" ht="14.25" thickBot="1">
      <c r="B28" s="111">
        <f>ふなばしエコノート・中級編!BF5</f>
        <v>12</v>
      </c>
      <c r="C28" s="100">
        <f>ふなばしエコノート・中級編!BF18</f>
        <v>0</v>
      </c>
      <c r="D28" s="100">
        <f>ふなばしエコノート・中級編!BF19</f>
        <v>0</v>
      </c>
      <c r="E28" s="102">
        <f>ふなばしエコノート・中級編!BF34</f>
        <v>0</v>
      </c>
      <c r="F28" s="100">
        <f>ふなばしエコノート・中級編!BF35</f>
        <v>0</v>
      </c>
      <c r="G28" s="99">
        <f>ふなばしエコノート・中級編!BF49</f>
        <v>0</v>
      </c>
      <c r="H28" s="166">
        <f>ふなばしエコノート・中級編!BF50</f>
        <v>0</v>
      </c>
      <c r="I28" s="99">
        <f>ふなばしエコノート・中級編!BF64</f>
        <v>0</v>
      </c>
      <c r="J28" s="100">
        <f>ふなばしエコノート・中級編!BF65</f>
        <v>0</v>
      </c>
      <c r="K28" s="97">
        <f t="shared" si="4"/>
        <v>0</v>
      </c>
      <c r="L28" s="97">
        <f t="shared" si="5"/>
        <v>0</v>
      </c>
      <c r="M28" s="177" t="e">
        <f t="shared" si="2"/>
        <v>#DIV/0!</v>
      </c>
      <c r="N28" s="175" t="str">
        <f t="shared" si="3"/>
        <v>増加</v>
      </c>
    </row>
    <row r="29" spans="2:14" ht="14.25" thickBot="1">
      <c r="B29" s="111">
        <f>ふなばしエコノート・中級編!BL5</f>
        <v>1</v>
      </c>
      <c r="C29" s="100">
        <f>ふなばしエコノート・中級編!BL18</f>
        <v>0</v>
      </c>
      <c r="D29" s="100">
        <f>ふなばしエコノート・中級編!BL19</f>
        <v>0</v>
      </c>
      <c r="E29" s="102">
        <f>ふなばしエコノート・中級編!BL34</f>
        <v>0</v>
      </c>
      <c r="F29" s="100">
        <f>ふなばしエコノート・中級編!BL35</f>
        <v>0</v>
      </c>
      <c r="G29" s="99">
        <f>ふなばしエコノート・中級編!BL49</f>
        <v>0</v>
      </c>
      <c r="H29" s="166">
        <f>ふなばしエコノート・中級編!BL50</f>
        <v>0</v>
      </c>
      <c r="I29" s="99">
        <f>ふなばしエコノート・中級編!BL64</f>
        <v>0</v>
      </c>
      <c r="J29" s="100">
        <f>ふなばしエコノート・中級編!BL65</f>
        <v>0</v>
      </c>
      <c r="K29" s="97">
        <f t="shared" si="4"/>
        <v>0</v>
      </c>
      <c r="L29" s="97">
        <f t="shared" si="5"/>
        <v>0</v>
      </c>
      <c r="M29" s="177" t="e">
        <f t="shared" si="2"/>
        <v>#DIV/0!</v>
      </c>
      <c r="N29" s="175" t="str">
        <f t="shared" si="3"/>
        <v>増加</v>
      </c>
    </row>
    <row r="30" spans="2:14" ht="14.25" thickBot="1">
      <c r="B30" s="111">
        <f>ふなばしエコノート・中級編!BR5</f>
        <v>2</v>
      </c>
      <c r="C30" s="100">
        <f>ふなばしエコノート・中級編!BR18</f>
        <v>0</v>
      </c>
      <c r="D30" s="100">
        <f>ふなばしエコノート・中級編!BR19</f>
        <v>0</v>
      </c>
      <c r="E30" s="102">
        <f>ふなばしエコノート・中級編!BR34</f>
        <v>0</v>
      </c>
      <c r="F30" s="100">
        <f>ふなばしエコノート・中級編!BR35</f>
        <v>0</v>
      </c>
      <c r="G30" s="99">
        <f>ふなばしエコノート・中級編!BR49</f>
        <v>0</v>
      </c>
      <c r="H30" s="166">
        <f>ふなばしエコノート・中級編!BR50</f>
        <v>0</v>
      </c>
      <c r="I30" s="99">
        <f>ふなばしエコノート・中級編!BR64</f>
        <v>0</v>
      </c>
      <c r="J30" s="100">
        <f>ふなばしエコノート・中級編!BR65</f>
        <v>0</v>
      </c>
      <c r="K30" s="97">
        <f t="shared" si="4"/>
        <v>0</v>
      </c>
      <c r="L30" s="97">
        <f t="shared" si="5"/>
        <v>0</v>
      </c>
      <c r="M30" s="177" t="e">
        <f t="shared" si="2"/>
        <v>#DIV/0!</v>
      </c>
      <c r="N30" s="175" t="str">
        <f t="shared" si="3"/>
        <v>増加</v>
      </c>
    </row>
    <row r="31" spans="2:14" ht="14.25" thickBot="1">
      <c r="B31" s="112">
        <f>ふなばしエコノート・中級編!BX5</f>
        <v>3</v>
      </c>
      <c r="C31" s="103">
        <f>ふなばしエコノート・中級編!BX18</f>
        <v>0</v>
      </c>
      <c r="D31" s="103">
        <f>ふなばしエコノート・中級編!BX19</f>
        <v>0</v>
      </c>
      <c r="E31" s="104">
        <f>ふなばしエコノート・中級編!BX34</f>
        <v>0</v>
      </c>
      <c r="F31" s="103">
        <f>ふなばしエコノート・中級編!BX35</f>
        <v>0</v>
      </c>
      <c r="G31" s="101">
        <f>ふなばしエコノート・中級編!BX49</f>
        <v>0</v>
      </c>
      <c r="H31" s="167">
        <f>ふなばしエコノート・中級編!BX50</f>
        <v>0</v>
      </c>
      <c r="I31" s="101">
        <f>ふなばしエコノート・中級編!BX64</f>
        <v>0</v>
      </c>
      <c r="J31" s="103">
        <f>ふなばしエコノート・中級編!BX65</f>
        <v>0</v>
      </c>
      <c r="K31" s="97">
        <f t="shared" si="4"/>
        <v>0</v>
      </c>
      <c r="L31" s="97">
        <f t="shared" si="5"/>
        <v>0</v>
      </c>
      <c r="M31" s="177" t="e">
        <f t="shared" si="2"/>
        <v>#DIV/0!</v>
      </c>
      <c r="N31" s="175" t="str">
        <f t="shared" si="3"/>
        <v>増加</v>
      </c>
    </row>
    <row r="32" spans="2:14" ht="14.25" thickBot="1">
      <c r="J32" t="s">
        <v>20</v>
      </c>
      <c r="K32" s="168">
        <f>SUM(K20:K31)</f>
        <v>0</v>
      </c>
      <c r="L32" s="168">
        <f>SUM(L20:L31)</f>
        <v>0</v>
      </c>
    </row>
    <row r="34" spans="2:8">
      <c r="B34" t="s">
        <v>70</v>
      </c>
    </row>
    <row r="35" spans="2:8">
      <c r="B35" s="100"/>
      <c r="C35" s="193" t="s">
        <v>73</v>
      </c>
      <c r="D35" s="193" t="s">
        <v>74</v>
      </c>
      <c r="E35" s="193" t="s">
        <v>75</v>
      </c>
      <c r="F35" s="193" t="s">
        <v>76</v>
      </c>
      <c r="G35" s="193" t="s">
        <v>77</v>
      </c>
      <c r="H35" s="193" t="s">
        <v>78</v>
      </c>
    </row>
    <row r="36" spans="2:8">
      <c r="B36" s="100" t="s">
        <v>71</v>
      </c>
      <c r="C36" s="100">
        <v>2730</v>
      </c>
      <c r="D36" s="100">
        <v>3960</v>
      </c>
      <c r="E36" s="100">
        <v>4720</v>
      </c>
      <c r="F36" s="100">
        <v>5010</v>
      </c>
      <c r="G36" s="100">
        <v>5910</v>
      </c>
      <c r="H36" s="100">
        <v>7030</v>
      </c>
    </row>
    <row r="37" spans="2:8">
      <c r="B37" s="100" t="s">
        <v>72</v>
      </c>
      <c r="C37" s="100">
        <v>1540</v>
      </c>
      <c r="D37" s="100">
        <v>2630</v>
      </c>
      <c r="E37" s="100">
        <v>3120</v>
      </c>
      <c r="F37" s="100">
        <v>3570</v>
      </c>
      <c r="G37" s="100">
        <v>3870</v>
      </c>
      <c r="H37" s="100">
        <v>3880</v>
      </c>
    </row>
  </sheetData>
  <sheetProtection password="CE28" sheet="1" objects="1" scenarios="1" selectLockedCells="1"/>
  <mergeCells count="11">
    <mergeCell ref="M2:N2"/>
    <mergeCell ref="K1:L1"/>
    <mergeCell ref="C18:D18"/>
    <mergeCell ref="E18:F18"/>
    <mergeCell ref="G18:H18"/>
    <mergeCell ref="I18:J18"/>
    <mergeCell ref="K18:L18"/>
    <mergeCell ref="C1:D1"/>
    <mergeCell ref="E1:F1"/>
    <mergeCell ref="G1:H1"/>
    <mergeCell ref="I1:J1"/>
  </mergeCells>
  <phoneticPr fontId="7"/>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H27" sqref="H27"/>
    </sheetView>
  </sheetViews>
  <sheetFormatPr defaultRowHeight="13.5"/>
  <cols>
    <col min="15" max="17" width="0" hidden="1" customWidth="1"/>
  </cols>
  <sheetData>
    <row r="1" spans="1:17">
      <c r="A1" t="s">
        <v>114</v>
      </c>
    </row>
    <row r="2" spans="1:17" ht="14.25" thickBot="1"/>
    <row r="3" spans="1:17" ht="16.5" thickBot="1">
      <c r="A3" s="207"/>
      <c r="B3" s="224"/>
      <c r="C3" s="464" t="s">
        <v>96</v>
      </c>
      <c r="D3" s="465"/>
      <c r="E3" s="464" t="s">
        <v>98</v>
      </c>
      <c r="F3" s="465"/>
      <c r="G3" s="464" t="s">
        <v>99</v>
      </c>
      <c r="H3" s="465"/>
      <c r="I3" s="464" t="s">
        <v>100</v>
      </c>
      <c r="J3" s="465"/>
      <c r="K3" s="464" t="s">
        <v>101</v>
      </c>
      <c r="L3" s="465"/>
      <c r="M3" s="466" t="s">
        <v>113</v>
      </c>
    </row>
    <row r="4" spans="1:17" ht="14.25" thickBot="1">
      <c r="A4" s="223"/>
      <c r="B4" s="225" t="s">
        <v>95</v>
      </c>
      <c r="C4" s="464">
        <v>0.44</v>
      </c>
      <c r="D4" s="465"/>
      <c r="E4" s="464">
        <v>2.2000000000000002</v>
      </c>
      <c r="F4" s="465"/>
      <c r="G4" s="464">
        <v>6.5</v>
      </c>
      <c r="H4" s="465"/>
      <c r="I4" s="464">
        <v>2.5</v>
      </c>
      <c r="J4" s="465"/>
      <c r="K4" s="464">
        <v>2.2999999999999998</v>
      </c>
      <c r="L4" s="465"/>
      <c r="M4" s="467"/>
    </row>
    <row r="5" spans="1:17" ht="15.75" thickBot="1">
      <c r="A5" s="208"/>
      <c r="B5" s="225" t="s">
        <v>97</v>
      </c>
      <c r="C5" s="209" t="s">
        <v>102</v>
      </c>
      <c r="D5" s="210" t="s">
        <v>103</v>
      </c>
      <c r="E5" s="209" t="s">
        <v>104</v>
      </c>
      <c r="F5" s="210" t="s">
        <v>103</v>
      </c>
      <c r="G5" s="209" t="s">
        <v>104</v>
      </c>
      <c r="H5" s="210" t="s">
        <v>103</v>
      </c>
      <c r="I5" s="209" t="s">
        <v>105</v>
      </c>
      <c r="J5" s="210" t="s">
        <v>103</v>
      </c>
      <c r="K5" s="209" t="s">
        <v>105</v>
      </c>
      <c r="L5" s="210" t="s">
        <v>103</v>
      </c>
      <c r="M5" s="226" t="s">
        <v>103</v>
      </c>
    </row>
    <row r="6" spans="1:17" ht="14.25" thickBot="1">
      <c r="A6" s="468" t="s">
        <v>106</v>
      </c>
      <c r="B6" s="211" t="s">
        <v>107</v>
      </c>
      <c r="C6" s="212">
        <v>236</v>
      </c>
      <c r="D6" s="213">
        <v>1.24</v>
      </c>
      <c r="E6" s="214">
        <v>11</v>
      </c>
      <c r="F6" s="213">
        <v>0.3</v>
      </c>
      <c r="G6" s="214">
        <v>1</v>
      </c>
      <c r="H6" s="213">
        <v>0.09</v>
      </c>
      <c r="I6" s="214">
        <v>14</v>
      </c>
      <c r="J6" s="213">
        <v>0.18</v>
      </c>
      <c r="K6" s="214">
        <v>20</v>
      </c>
      <c r="L6" s="213">
        <v>0.55000000000000004</v>
      </c>
      <c r="M6" s="227">
        <f t="shared" ref="M6:M13" si="0">D6+F6+J6+L6+H6</f>
        <v>2.36</v>
      </c>
      <c r="O6" s="224" t="s">
        <v>106</v>
      </c>
      <c r="P6" s="211" t="s">
        <v>107</v>
      </c>
      <c r="Q6">
        <v>2.36</v>
      </c>
    </row>
    <row r="7" spans="1:17" ht="14.25" thickBot="1">
      <c r="A7" s="469"/>
      <c r="B7" s="215" t="s">
        <v>108</v>
      </c>
      <c r="C7" s="216">
        <v>342</v>
      </c>
      <c r="D7" s="217">
        <v>1.8</v>
      </c>
      <c r="E7" s="218">
        <v>20</v>
      </c>
      <c r="F7" s="217">
        <v>0.52</v>
      </c>
      <c r="G7" s="218">
        <v>2</v>
      </c>
      <c r="H7" s="217">
        <v>0.15</v>
      </c>
      <c r="I7" s="218">
        <v>26</v>
      </c>
      <c r="J7" s="217">
        <v>0.32</v>
      </c>
      <c r="K7" s="218">
        <v>30</v>
      </c>
      <c r="L7" s="217">
        <v>0.82</v>
      </c>
      <c r="M7" s="228">
        <f t="shared" si="0"/>
        <v>3.61</v>
      </c>
      <c r="O7" s="224" t="s">
        <v>106</v>
      </c>
      <c r="P7" s="215" t="s">
        <v>108</v>
      </c>
      <c r="Q7">
        <v>3.61</v>
      </c>
    </row>
    <row r="8" spans="1:17" ht="14.25" thickBot="1">
      <c r="A8" s="469"/>
      <c r="B8" s="211" t="s">
        <v>109</v>
      </c>
      <c r="C8" s="212">
        <v>441</v>
      </c>
      <c r="D8" s="213">
        <v>2.3199999999999998</v>
      </c>
      <c r="E8" s="214">
        <v>26</v>
      </c>
      <c r="F8" s="213">
        <v>0.69</v>
      </c>
      <c r="G8" s="214">
        <v>2</v>
      </c>
      <c r="H8" s="213">
        <v>0.19</v>
      </c>
      <c r="I8" s="214">
        <v>27</v>
      </c>
      <c r="J8" s="213">
        <v>0.34</v>
      </c>
      <c r="K8" s="214">
        <v>47</v>
      </c>
      <c r="L8" s="213">
        <v>1.29</v>
      </c>
      <c r="M8" s="227">
        <f t="shared" si="0"/>
        <v>4.83</v>
      </c>
      <c r="O8" s="224" t="s">
        <v>106</v>
      </c>
      <c r="P8" s="211" t="s">
        <v>109</v>
      </c>
      <c r="Q8">
        <v>4.83</v>
      </c>
    </row>
    <row r="9" spans="1:17" ht="14.25" thickBot="1">
      <c r="A9" s="470"/>
      <c r="B9" s="219" t="s">
        <v>110</v>
      </c>
      <c r="C9" s="220">
        <v>495</v>
      </c>
      <c r="D9" s="221">
        <v>2.6</v>
      </c>
      <c r="E9" s="222">
        <v>28</v>
      </c>
      <c r="F9" s="221">
        <v>0.75</v>
      </c>
      <c r="G9" s="222">
        <v>3</v>
      </c>
      <c r="H9" s="221">
        <v>0.26</v>
      </c>
      <c r="I9" s="222">
        <v>26</v>
      </c>
      <c r="J9" s="221">
        <v>0.33</v>
      </c>
      <c r="K9" s="222">
        <v>54</v>
      </c>
      <c r="L9" s="221">
        <v>1.49</v>
      </c>
      <c r="M9" s="229">
        <f t="shared" si="0"/>
        <v>5.43</v>
      </c>
      <c r="O9" s="224" t="s">
        <v>106</v>
      </c>
      <c r="P9" s="219" t="s">
        <v>110</v>
      </c>
      <c r="Q9">
        <v>5.43</v>
      </c>
    </row>
    <row r="10" spans="1:17" ht="14.25" thickBot="1">
      <c r="A10" s="468" t="s">
        <v>111</v>
      </c>
      <c r="B10" s="211" t="s">
        <v>107</v>
      </c>
      <c r="C10" s="212">
        <v>167</v>
      </c>
      <c r="D10" s="213">
        <v>0.88</v>
      </c>
      <c r="E10" s="214">
        <v>10</v>
      </c>
      <c r="F10" s="213">
        <v>0.26</v>
      </c>
      <c r="G10" s="214">
        <v>1</v>
      </c>
      <c r="H10" s="213">
        <v>0.09</v>
      </c>
      <c r="I10" s="214">
        <v>3</v>
      </c>
      <c r="J10" s="213">
        <v>0.04</v>
      </c>
      <c r="K10" s="214">
        <v>8</v>
      </c>
      <c r="L10" s="213">
        <v>0.23</v>
      </c>
      <c r="M10" s="227">
        <f t="shared" si="0"/>
        <v>1.5000000000000002</v>
      </c>
      <c r="O10" s="224" t="s">
        <v>111</v>
      </c>
      <c r="P10" s="211" t="s">
        <v>107</v>
      </c>
      <c r="Q10">
        <v>1.5000000000000002</v>
      </c>
    </row>
    <row r="11" spans="1:17" ht="14.25" thickBot="1">
      <c r="A11" s="469"/>
      <c r="B11" s="215" t="s">
        <v>108</v>
      </c>
      <c r="C11" s="216">
        <v>270</v>
      </c>
      <c r="D11" s="217">
        <v>1.42</v>
      </c>
      <c r="E11" s="218">
        <v>23</v>
      </c>
      <c r="F11" s="217">
        <v>0.62</v>
      </c>
      <c r="G11" s="218">
        <v>1</v>
      </c>
      <c r="H11" s="217">
        <v>0.08</v>
      </c>
      <c r="I11" s="218">
        <v>4</v>
      </c>
      <c r="J11" s="217">
        <v>0.05</v>
      </c>
      <c r="K11" s="218">
        <v>20</v>
      </c>
      <c r="L11" s="217">
        <v>0.54</v>
      </c>
      <c r="M11" s="228">
        <f t="shared" si="0"/>
        <v>2.71</v>
      </c>
      <c r="O11" s="224" t="s">
        <v>111</v>
      </c>
      <c r="P11" s="215" t="s">
        <v>108</v>
      </c>
      <c r="Q11">
        <v>2.71</v>
      </c>
    </row>
    <row r="12" spans="1:17" ht="14.25" thickBot="1">
      <c r="A12" s="469"/>
      <c r="B12" s="211" t="s">
        <v>109</v>
      </c>
      <c r="C12" s="212">
        <v>314</v>
      </c>
      <c r="D12" s="213">
        <v>1.65</v>
      </c>
      <c r="E12" s="214">
        <v>29</v>
      </c>
      <c r="F12" s="213">
        <v>0.76</v>
      </c>
      <c r="G12" s="214">
        <v>2</v>
      </c>
      <c r="H12" s="213">
        <v>0.19</v>
      </c>
      <c r="I12" s="214">
        <v>6</v>
      </c>
      <c r="J12" s="213">
        <v>0.08</v>
      </c>
      <c r="K12" s="214">
        <v>23</v>
      </c>
      <c r="L12" s="213">
        <v>0.62</v>
      </c>
      <c r="M12" s="227">
        <f t="shared" si="0"/>
        <v>3.3000000000000003</v>
      </c>
      <c r="O12" s="224" t="s">
        <v>111</v>
      </c>
      <c r="P12" s="211" t="s">
        <v>109</v>
      </c>
      <c r="Q12">
        <v>3.3000000000000003</v>
      </c>
    </row>
    <row r="13" spans="1:17" ht="14.25" thickBot="1">
      <c r="A13" s="470"/>
      <c r="B13" s="219" t="s">
        <v>110</v>
      </c>
      <c r="C13" s="220">
        <v>361</v>
      </c>
      <c r="D13" s="221">
        <v>1.9</v>
      </c>
      <c r="E13" s="222">
        <v>37</v>
      </c>
      <c r="F13" s="221">
        <v>0.98</v>
      </c>
      <c r="G13" s="222">
        <v>2</v>
      </c>
      <c r="H13" s="221">
        <v>0.14000000000000001</v>
      </c>
      <c r="I13" s="222">
        <v>3</v>
      </c>
      <c r="J13" s="221">
        <v>0.04</v>
      </c>
      <c r="K13" s="222">
        <v>31</v>
      </c>
      <c r="L13" s="221">
        <v>0.85</v>
      </c>
      <c r="M13" s="229">
        <f t="shared" si="0"/>
        <v>3.91</v>
      </c>
      <c r="O13" s="224" t="s">
        <v>111</v>
      </c>
      <c r="P13" s="219" t="s">
        <v>110</v>
      </c>
      <c r="Q13">
        <v>3.91</v>
      </c>
    </row>
    <row r="14" spans="1:17">
      <c r="A14" t="s">
        <v>112</v>
      </c>
    </row>
  </sheetData>
  <sheetProtection algorithmName="SHA-512" hashValue="zQdhn/EhPniBotX8f56E93C7mhEPo6RO0r7QwCZLymxO5cvGpKuaU71gnOHdNTCpAQ2Z2xiHRaJELp2qvh9IyQ==" saltValue="OUttB0Hgjlq06/uhnJQ5dQ==" spinCount="100000" sheet="1" objects="1" scenarios="1"/>
  <mergeCells count="13">
    <mergeCell ref="K4:L4"/>
    <mergeCell ref="M3:M4"/>
    <mergeCell ref="A6:A9"/>
    <mergeCell ref="A10:A13"/>
    <mergeCell ref="C3:D3"/>
    <mergeCell ref="E3:F3"/>
    <mergeCell ref="G3:H3"/>
    <mergeCell ref="I3:J3"/>
    <mergeCell ref="K3:L3"/>
    <mergeCell ref="C4:D4"/>
    <mergeCell ref="E4:F4"/>
    <mergeCell ref="G4:H4"/>
    <mergeCell ref="I4:J4"/>
  </mergeCells>
  <phoneticPr fontId="3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C5" sqref="C5"/>
    </sheetView>
  </sheetViews>
  <sheetFormatPr defaultColWidth="9" defaultRowHeight="13.5"/>
  <cols>
    <col min="1" max="1" width="3.875" style="96" customWidth="1"/>
    <col min="2" max="2" width="4.25" style="96" customWidth="1"/>
    <col min="3" max="16384" width="9" style="96"/>
  </cols>
  <sheetData>
    <row r="1" spans="1:10">
      <c r="A1" s="96" t="s">
        <v>83</v>
      </c>
    </row>
    <row r="2" spans="1:10">
      <c r="B2" s="96" t="s">
        <v>84</v>
      </c>
    </row>
    <row r="4" spans="1:10">
      <c r="C4" s="96" t="s">
        <v>85</v>
      </c>
    </row>
    <row r="5" spans="1:10">
      <c r="C5" s="96" t="s">
        <v>86</v>
      </c>
    </row>
    <row r="6" spans="1:10">
      <c r="C6" s="96" t="s">
        <v>87</v>
      </c>
    </row>
    <row r="7" spans="1:10">
      <c r="C7" s="96" t="s">
        <v>88</v>
      </c>
    </row>
    <row r="8" spans="1:10">
      <c r="C8" s="96" t="s">
        <v>89</v>
      </c>
    </row>
    <row r="9" spans="1:10">
      <c r="C9" s="96" t="s">
        <v>90</v>
      </c>
    </row>
    <row r="12" spans="1:10">
      <c r="B12" s="199"/>
      <c r="C12" s="200"/>
      <c r="D12" s="471" t="s">
        <v>91</v>
      </c>
      <c r="E12" s="471"/>
      <c r="F12" s="471"/>
      <c r="G12" s="471"/>
      <c r="H12" s="471"/>
      <c r="I12" s="471"/>
      <c r="J12" s="472"/>
    </row>
    <row r="13" spans="1:10">
      <c r="B13" s="201"/>
      <c r="C13" s="202"/>
      <c r="D13" s="473"/>
      <c r="E13" s="473"/>
      <c r="F13" s="473"/>
      <c r="G13" s="473"/>
      <c r="H13" s="473"/>
      <c r="I13" s="473"/>
      <c r="J13" s="474"/>
    </row>
    <row r="14" spans="1:10">
      <c r="B14" s="201"/>
      <c r="C14" s="202"/>
      <c r="D14" s="473"/>
      <c r="E14" s="473"/>
      <c r="F14" s="473"/>
      <c r="G14" s="473"/>
      <c r="H14" s="473"/>
      <c r="I14" s="473"/>
      <c r="J14" s="474"/>
    </row>
    <row r="15" spans="1:10">
      <c r="B15" s="201"/>
      <c r="C15" s="202"/>
      <c r="D15" s="203"/>
      <c r="E15" s="202" t="s">
        <v>92</v>
      </c>
      <c r="F15" s="202"/>
      <c r="G15" s="202"/>
      <c r="H15" s="202"/>
      <c r="I15" s="202"/>
      <c r="J15" s="204"/>
    </row>
    <row r="16" spans="1:10">
      <c r="B16" s="205"/>
      <c r="C16" s="173"/>
      <c r="D16" s="173"/>
      <c r="E16" s="173"/>
      <c r="F16" s="173"/>
      <c r="G16" s="173"/>
      <c r="H16" s="173"/>
      <c r="I16" s="173"/>
      <c r="J16" s="206"/>
    </row>
  </sheetData>
  <sheetProtection algorithmName="SHA-512" hashValue="P+T3F8y/Fan3ZcM+xrCN7fjiljKGbXaIUJLQUi0bDsLYL9cRm9LTqUOmAKCehWl9RsBWW02aSwgToKB4WumKNg==" saltValue="axSYt6+v9bpdaSO7A6bQUA==" spinCount="100000" sheet="1" objects="1" scenarios="1"/>
  <mergeCells count="1">
    <mergeCell ref="D12:J14"/>
  </mergeCells>
  <phoneticPr fontId="3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使い方</vt:lpstr>
      <vt:lpstr>ふなばしエコノート・中級編</vt:lpstr>
      <vt:lpstr>グラフ</vt:lpstr>
      <vt:lpstr>データ</vt:lpstr>
      <vt:lpstr>参考データ</vt:lpstr>
      <vt:lpstr>作成者</vt:lpstr>
      <vt:lpstr>グラフ!Print_Area</vt:lpstr>
      <vt:lpstr>ふなばしエコノート・中級編!Print_Area</vt:lpstr>
      <vt:lpstr>ふなばしエコノート・中級編!Print_Titles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nagata-tomoko</dc:creator>
  <cp:lastModifiedBy>櫻井　美希</cp:lastModifiedBy>
  <cp:lastPrinted>2025-02-26T06:55:15Z</cp:lastPrinted>
  <dcterms:created xsi:type="dcterms:W3CDTF">2008-10-21T02:02:02Z</dcterms:created>
  <dcterms:modified xsi:type="dcterms:W3CDTF">2026-02-03T04:32:35Z</dcterms:modified>
</cp:coreProperties>
</file>