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C004_SHOGAI\専用\☆認定審査係☆\000担当\相島\5.その他\大学修学支援　請求明細書\"/>
    </mc:Choice>
  </mc:AlternateContent>
  <bookViews>
    <workbookView xWindow="0" yWindow="0" windowWidth="20490" windowHeight="7785"/>
  </bookViews>
  <sheets>
    <sheet name="第12号" sheetId="1" r:id="rId1"/>
    <sheet name="単価表" sheetId="2" r:id="rId2"/>
  </sheets>
  <definedNames>
    <definedName name="_xlnm.Print_Area" localSheetId="0">第12号!$A$1:$J$52</definedName>
    <definedName name="支給決定給付額" localSheetId="0">#REF!</definedName>
    <definedName name="支給決定給付額" localSheetId="1">#REF!</definedName>
    <definedName name="支給決定給付額">#REF!</definedName>
    <definedName name="事業所型" localSheetId="0">#REF!</definedName>
    <definedName name="事業所型" localSheetId="1">#REF!</definedName>
    <definedName name="事業所型">#REF!</definedName>
    <definedName name="事業所形態" localSheetId="0">#REF!</definedName>
    <definedName name="事業所形態" localSheetId="1">#REF!</definedName>
    <definedName name="事業所形態">#REF!</definedName>
    <definedName name="送迎回数" localSheetId="0">#REF!</definedName>
    <definedName name="送迎回数" localSheetId="1">#REF!</definedName>
    <definedName name="送迎回数">#REF!</definedName>
    <definedName name="単価表" localSheetId="0">#REF!</definedName>
    <definedName name="単価表" localSheetId="1">#REF!</definedName>
    <definedName name="単価表">#REF!</definedName>
    <definedName name="日" localSheetId="0">#REF!</definedName>
    <definedName name="日" localSheetId="1">#REF!</definedName>
    <definedName name="日">#REF!</definedName>
    <definedName name="曜日" localSheetId="0">#REF!</definedName>
    <definedName name="曜日" localSheetId="1">#REF!</definedName>
    <definedName name="曜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F52" i="1" s="1"/>
  <c r="E51" i="1"/>
  <c r="F51" i="1" s="1"/>
  <c r="E50" i="1"/>
  <c r="F50" i="1" s="1"/>
  <c r="E49" i="1"/>
  <c r="F49" i="1" s="1"/>
  <c r="F48" i="1"/>
  <c r="E48" i="1"/>
  <c r="H48" i="1" s="1"/>
  <c r="J48" i="1" s="1"/>
  <c r="E43" i="1"/>
  <c r="F43" i="1" s="1"/>
  <c r="F42" i="1"/>
  <c r="E42" i="1"/>
  <c r="E41" i="1"/>
  <c r="F41" i="1" s="1"/>
  <c r="F40" i="1"/>
  <c r="E40" i="1"/>
  <c r="H39" i="1"/>
  <c r="J39" i="1" s="1"/>
  <c r="E39" i="1"/>
  <c r="F39" i="1" s="1"/>
  <c r="K39" i="1" s="1"/>
  <c r="E34" i="1"/>
  <c r="F34" i="1" s="1"/>
  <c r="E33" i="1"/>
  <c r="F33" i="1" s="1"/>
  <c r="E32" i="1"/>
  <c r="F32" i="1" s="1"/>
  <c r="E31" i="1"/>
  <c r="F31" i="1" s="1"/>
  <c r="F30" i="1"/>
  <c r="E30" i="1"/>
  <c r="H30" i="1" s="1"/>
  <c r="J30" i="1" s="1"/>
  <c r="F25" i="1"/>
  <c r="E25" i="1"/>
  <c r="F24" i="1"/>
  <c r="E24" i="1"/>
  <c r="F23" i="1"/>
  <c r="E23" i="1"/>
  <c r="F22" i="1"/>
  <c r="E22" i="1"/>
  <c r="E21" i="1"/>
  <c r="H21" i="1" s="1"/>
  <c r="J21" i="1" s="1"/>
  <c r="E16" i="1"/>
  <c r="F16" i="1" s="1"/>
  <c r="E15" i="1"/>
  <c r="F15" i="1" s="1"/>
  <c r="E14" i="1"/>
  <c r="F14" i="1" s="1"/>
  <c r="E13" i="1"/>
  <c r="F13" i="1" s="1"/>
  <c r="F12" i="1"/>
  <c r="E12" i="1"/>
  <c r="H12" i="1" s="1"/>
  <c r="J12" i="1" s="1"/>
  <c r="K30" i="1" l="1"/>
  <c r="K12" i="1"/>
  <c r="K48" i="1"/>
  <c r="F21" i="1"/>
  <c r="K21" i="1" s="1"/>
</calcChain>
</file>

<file path=xl/sharedStrings.xml><?xml version="1.0" encoding="utf-8"?>
<sst xmlns="http://schemas.openxmlformats.org/spreadsheetml/2006/main" count="52" uniqueCount="20">
  <si>
    <t>第12号様式</t>
    <rPh sb="0" eb="1">
      <t>ダイ</t>
    </rPh>
    <rPh sb="3" eb="4">
      <t>ゴウ</t>
    </rPh>
    <rPh sb="4" eb="6">
      <t>ヨウシキ</t>
    </rPh>
    <phoneticPr fontId="3"/>
  </si>
  <si>
    <t>船橋市重度訪問介護利用者等大学等修学支援サービス提供実績記録票</t>
    <phoneticPr fontId="3"/>
  </si>
  <si>
    <t>受給者資格者氏名</t>
    <phoneticPr fontId="3"/>
  </si>
  <si>
    <t>受給者証番号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</si>
  <si>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</si>
  <si>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</si>
  <si>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分</t>
    <rPh sb="0" eb="1">
      <t>ブン</t>
    </rPh>
    <phoneticPr fontId="3"/>
  </si>
  <si>
    <t>開始時間</t>
    <phoneticPr fontId="3"/>
  </si>
  <si>
    <t>終了時間</t>
    <phoneticPr fontId="3"/>
  </si>
  <si>
    <t>時間</t>
  </si>
  <si>
    <t>合計</t>
    <rPh sb="0" eb="2">
      <t>ゴウケイ</t>
    </rPh>
    <phoneticPr fontId="3"/>
  </si>
  <si>
    <t>単価</t>
    <rPh sb="0" eb="2">
      <t>タンカ</t>
    </rPh>
    <phoneticPr fontId="3"/>
  </si>
  <si>
    <t>重度訪問介護</t>
    <phoneticPr fontId="3"/>
  </si>
  <si>
    <t>負担額</t>
    <rPh sb="0" eb="2">
      <t>フタン</t>
    </rPh>
    <rPh sb="2" eb="3">
      <t>ガク</t>
    </rPh>
    <phoneticPr fontId="3"/>
  </si>
  <si>
    <t>１時間未満</t>
  </si>
  <si>
    <t>1時間以上1時間30分未満</t>
    <rPh sb="11" eb="13">
      <t>ミマン</t>
    </rPh>
    <phoneticPr fontId="3"/>
  </si>
  <si>
    <t>1時間30分以上2時間未満</t>
  </si>
  <si>
    <t>2時間以上2時間30分未満</t>
  </si>
  <si>
    <t>2時間30分以上3時間未満</t>
  </si>
  <si>
    <t>以降30分ごとに加算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</si>
</sst>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4"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3" xfId="1" applyBorder="1"/>
    <xf numFmtId="0" fontId="1" fillId="0" borderId="4" xfId="1" applyBorder="1"/>
    <xf numFmtId="0" fontId="1" fillId="0" borderId="0" xfId="1" applyBorder="1"/>
    <xf numFmtId="0" fontId="1" fillId="0" borderId="7" xfId="1" applyBorder="1"/>
    <xf numFmtId="0" fontId="1" fillId="0" borderId="5" xfId="1" applyBorder="1"/>
    <xf numFmtId="0" fontId="1" fillId="0" borderId="1" xfId="1" applyBorder="1"/>
    <xf numFmtId="0" fontId="1" fillId="3" borderId="8" xfId="1" applyFill="1" applyBorder="1"/>
    <xf numFmtId="176" fontId="1" fillId="2" borderId="1" xfId="1" applyNumberFormat="1" applyFill="1" applyBorder="1"/>
    <xf numFmtId="176" fontId="1" fillId="0" borderId="1" xfId="1" applyNumberFormat="1" applyBorder="1"/>
    <xf numFmtId="0" fontId="0" fillId="0" borderId="9" xfId="0" applyNumberFormat="1" applyBorder="1" applyAlignment="1" applyProtection="1">
      <protection hidden="1"/>
    </xf>
    <xf numFmtId="176" fontId="0" fillId="3" borderId="10" xfId="0" applyNumberFormat="1" applyFill="1" applyBorder="1" applyAlignment="1" applyProtection="1">
      <protection hidden="1"/>
    </xf>
    <xf numFmtId="0" fontId="1" fillId="3" borderId="10" xfId="1" applyFill="1" applyBorder="1"/>
    <xf numFmtId="0" fontId="1" fillId="0" borderId="11" xfId="1" applyBorder="1"/>
    <xf numFmtId="0" fontId="1" fillId="0" borderId="12" xfId="1" applyBorder="1"/>
    <xf numFmtId="176" fontId="1" fillId="2" borderId="12" xfId="1" applyNumberFormat="1" applyFill="1" applyBorder="1"/>
    <xf numFmtId="176" fontId="1" fillId="0" borderId="12" xfId="1" applyNumberFormat="1" applyBorder="1"/>
    <xf numFmtId="0" fontId="0" fillId="0" borderId="13" xfId="0" applyNumberFormat="1" applyBorder="1" applyAlignment="1" applyProtection="1">
      <protection hidden="1"/>
    </xf>
    <xf numFmtId="0" fontId="1" fillId="0" borderId="14" xfId="1" applyBorder="1"/>
    <xf numFmtId="0" fontId="1" fillId="0" borderId="15" xfId="1" applyBorder="1"/>
    <xf numFmtId="0" fontId="1" fillId="0" borderId="0" xfId="1" applyFill="1"/>
    <xf numFmtId="0" fontId="1" fillId="0" borderId="0" xfId="1" applyNumberFormat="1" applyFill="1"/>
    <xf numFmtId="3" fontId="1" fillId="0" borderId="0" xfId="1" applyNumberFormat="1" applyFill="1"/>
    <xf numFmtId="0" fontId="1" fillId="0" borderId="0" xfId="1" applyNumberFormat="1"/>
    <xf numFmtId="3" fontId="1" fillId="0" borderId="0" xfId="1" applyNumberFormat="1"/>
    <xf numFmtId="0" fontId="1" fillId="2" borderId="2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Normal="100" zoomScaleSheetLayoutView="100" workbookViewId="0">
      <selection activeCell="O5" sqref="O5"/>
    </sheetView>
  </sheetViews>
  <sheetFormatPr defaultRowHeight="13.5"/>
  <cols>
    <col min="1" max="1" width="8.25" style="1" customWidth="1"/>
    <col min="2" max="2" width="5" style="1" customWidth="1"/>
    <col min="3" max="5" width="12.625" style="1" customWidth="1"/>
    <col min="6" max="6" width="5" style="1" hidden="1" customWidth="1"/>
    <col min="7" max="7" width="5" style="1" customWidth="1"/>
    <col min="8" max="8" width="12.625" style="1" customWidth="1"/>
    <col min="9" max="9" width="5" style="1" customWidth="1"/>
    <col min="10" max="10" width="14.125" style="1" customWidth="1"/>
    <col min="11" max="18" width="5" style="1" customWidth="1"/>
    <col min="19" max="16384" width="9" style="1"/>
  </cols>
  <sheetData>
    <row r="1" spans="1:1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1">
      <c r="A3" s="2"/>
      <c r="B3" s="34"/>
      <c r="C3" s="34"/>
      <c r="D3" s="34"/>
      <c r="E3" s="34"/>
      <c r="F3" s="34"/>
      <c r="G3" s="34"/>
      <c r="H3" s="34"/>
      <c r="I3" s="34"/>
      <c r="J3" s="34"/>
    </row>
    <row r="5" spans="1:11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ht="9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</row>
    <row r="8" spans="1:11" ht="14.25" thickBot="1"/>
    <row r="9" spans="1:11">
      <c r="A9" s="27"/>
      <c r="B9" s="29" t="s">
        <v>4</v>
      </c>
      <c r="C9" s="31"/>
      <c r="D9" s="29" t="s">
        <v>5</v>
      </c>
      <c r="E9" s="29" t="s">
        <v>6</v>
      </c>
      <c r="F9" s="3"/>
      <c r="G9" s="3"/>
      <c r="H9" s="3"/>
      <c r="I9" s="3"/>
      <c r="J9" s="4"/>
    </row>
    <row r="10" spans="1:11" ht="14.25" thickBot="1">
      <c r="A10" s="28"/>
      <c r="B10" s="30"/>
      <c r="C10" s="32"/>
      <c r="D10" s="30"/>
      <c r="E10" s="30"/>
      <c r="F10" s="5"/>
      <c r="G10" s="5"/>
      <c r="H10" s="5"/>
      <c r="I10" s="5"/>
      <c r="J10" s="6"/>
    </row>
    <row r="11" spans="1:11">
      <c r="A11" s="7"/>
      <c r="B11" s="8"/>
      <c r="C11" s="8" t="s">
        <v>7</v>
      </c>
      <c r="D11" s="8" t="s">
        <v>8</v>
      </c>
      <c r="E11" s="8" t="s">
        <v>9</v>
      </c>
      <c r="F11" s="5"/>
      <c r="G11" s="5"/>
      <c r="H11" s="9" t="s">
        <v>10</v>
      </c>
      <c r="I11" s="5"/>
      <c r="J11" s="9" t="s">
        <v>11</v>
      </c>
    </row>
    <row r="12" spans="1:11" ht="14.25" thickBot="1">
      <c r="A12" s="7"/>
      <c r="B12" s="8">
        <v>1</v>
      </c>
      <c r="C12" s="10"/>
      <c r="D12" s="10"/>
      <c r="E12" s="11">
        <f>D12-C12</f>
        <v>0</v>
      </c>
      <c r="F12" s="12">
        <f>ROUND(E12*24,5)</f>
        <v>0</v>
      </c>
      <c r="G12" s="5"/>
      <c r="H12" s="13">
        <f>SUM(E12:E16)</f>
        <v>0</v>
      </c>
      <c r="I12" s="5"/>
      <c r="J12" s="14">
        <f>IF(H12=0,0,IF(K12&lt;単価表!B2,単価表!D2,IF(AND(K12&gt;=単価表!B3,K12&lt;単価表!C3),単価表!D3,IF(AND(K12&gt;=単価表!B4,K12&lt;単価表!C4),単価表!D4,IF(AND(K12&gt;=単価表!B5,K12&lt;単価表!C5),単価表!D5,IF(AND(K12&gt;=単価表!B6,K12&lt;単価表!C6),単価表!D6,(K12-2.5)/0.5*1135+5675)))))
)</f>
        <v>0</v>
      </c>
      <c r="K12" s="1">
        <f>SUM(F12:F16)</f>
        <v>0</v>
      </c>
    </row>
    <row r="13" spans="1:11">
      <c r="A13" s="7"/>
      <c r="B13" s="8">
        <v>2</v>
      </c>
      <c r="C13" s="10"/>
      <c r="D13" s="10"/>
      <c r="E13" s="11">
        <f t="shared" ref="E13:E16" si="0">D13-C13</f>
        <v>0</v>
      </c>
      <c r="F13" s="12">
        <f t="shared" ref="F13:F16" si="1">ROUND(E13*24,5)</f>
        <v>0</v>
      </c>
      <c r="G13" s="5"/>
      <c r="H13" s="5"/>
      <c r="I13" s="5"/>
      <c r="J13" s="6"/>
    </row>
    <row r="14" spans="1:11">
      <c r="A14" s="7"/>
      <c r="B14" s="8">
        <v>3</v>
      </c>
      <c r="C14" s="10"/>
      <c r="D14" s="10"/>
      <c r="E14" s="11">
        <f t="shared" si="0"/>
        <v>0</v>
      </c>
      <c r="F14" s="12">
        <f t="shared" si="1"/>
        <v>0</v>
      </c>
      <c r="G14" s="5"/>
      <c r="H14" s="5"/>
      <c r="I14" s="5"/>
      <c r="J14" s="6"/>
    </row>
    <row r="15" spans="1:11">
      <c r="A15" s="7"/>
      <c r="B15" s="8">
        <v>4</v>
      </c>
      <c r="C15" s="10"/>
      <c r="D15" s="10"/>
      <c r="E15" s="11">
        <f t="shared" si="0"/>
        <v>0</v>
      </c>
      <c r="F15" s="12">
        <f t="shared" si="1"/>
        <v>0</v>
      </c>
      <c r="G15" s="5"/>
      <c r="H15" s="5"/>
      <c r="I15" s="5"/>
      <c r="J15" s="6"/>
    </row>
    <row r="16" spans="1:11" ht="14.25" thickBot="1">
      <c r="A16" s="15"/>
      <c r="B16" s="16">
        <v>5</v>
      </c>
      <c r="C16" s="17"/>
      <c r="D16" s="17"/>
      <c r="E16" s="18">
        <f t="shared" si="0"/>
        <v>0</v>
      </c>
      <c r="F16" s="19">
        <f t="shared" si="1"/>
        <v>0</v>
      </c>
      <c r="G16" s="20"/>
      <c r="H16" s="20"/>
      <c r="I16" s="20"/>
      <c r="J16" s="21"/>
    </row>
    <row r="17" spans="1:11" ht="14.25" thickBot="1"/>
    <row r="18" spans="1:11">
      <c r="A18" s="27"/>
      <c r="B18" s="29" t="s">
        <v>4</v>
      </c>
      <c r="C18" s="31"/>
      <c r="D18" s="29" t="s">
        <v>5</v>
      </c>
      <c r="E18" s="29" t="s">
        <v>6</v>
      </c>
      <c r="F18" s="3"/>
      <c r="G18" s="3"/>
      <c r="H18" s="3"/>
      <c r="I18" s="3"/>
      <c r="J18" s="4"/>
    </row>
    <row r="19" spans="1:11" ht="14.25" thickBot="1">
      <c r="A19" s="28"/>
      <c r="B19" s="30"/>
      <c r="C19" s="32"/>
      <c r="D19" s="30"/>
      <c r="E19" s="30"/>
      <c r="F19" s="5"/>
      <c r="G19" s="5"/>
      <c r="H19" s="5"/>
      <c r="I19" s="5"/>
      <c r="J19" s="6"/>
    </row>
    <row r="20" spans="1:11">
      <c r="A20" s="7"/>
      <c r="B20" s="8"/>
      <c r="C20" s="8" t="s">
        <v>7</v>
      </c>
      <c r="D20" s="8" t="s">
        <v>8</v>
      </c>
      <c r="E20" s="8" t="s">
        <v>9</v>
      </c>
      <c r="F20" s="5"/>
      <c r="G20" s="5"/>
      <c r="H20" s="9" t="s">
        <v>10</v>
      </c>
      <c r="I20" s="5"/>
      <c r="J20" s="9" t="s">
        <v>11</v>
      </c>
    </row>
    <row r="21" spans="1:11" ht="14.25" thickBot="1">
      <c r="A21" s="7"/>
      <c r="B21" s="8">
        <v>1</v>
      </c>
      <c r="C21" s="10"/>
      <c r="D21" s="10"/>
      <c r="E21" s="11">
        <f>D21-C21</f>
        <v>0</v>
      </c>
      <c r="F21" s="12">
        <f>ROUND(E21*24,5)</f>
        <v>0</v>
      </c>
      <c r="G21" s="5"/>
      <c r="H21" s="13">
        <f>SUM(E21:E25)</f>
        <v>0</v>
      </c>
      <c r="I21" s="5"/>
      <c r="J21" s="14">
        <f>IF(H21=0,0,IF(K21&lt;単価表!F4,単価表!D11,IF(AND(K21&gt;=単価表!F5,K21&lt;単価表!C12),単価表!D12,IF(AND(K21&gt;=単価表!B13,K21&lt;単価表!C13),単価表!D13,IF(AND(K21&gt;=単価表!B14,K21&lt;単価表!C14),単価表!D14,IF(AND(K21&gt;=単価表!B15,K21&lt;単価表!C15),単価表!D15,(K21-2.5)/0.5*1135+5675)))))
)</f>
        <v>0</v>
      </c>
      <c r="K21" s="1">
        <f>SUM(F21:F25)</f>
        <v>0</v>
      </c>
    </row>
    <row r="22" spans="1:11">
      <c r="A22" s="7"/>
      <c r="B22" s="8">
        <v>2</v>
      </c>
      <c r="C22" s="10"/>
      <c r="D22" s="10"/>
      <c r="E22" s="11">
        <f t="shared" ref="E22:E25" si="2">D22-C22</f>
        <v>0</v>
      </c>
      <c r="F22" s="12">
        <f t="shared" ref="F22:F25" si="3">ROUND(E22*24,5)</f>
        <v>0</v>
      </c>
      <c r="G22" s="5"/>
      <c r="H22" s="5"/>
      <c r="I22" s="5"/>
      <c r="J22" s="6"/>
    </row>
    <row r="23" spans="1:11">
      <c r="A23" s="7"/>
      <c r="B23" s="8">
        <v>3</v>
      </c>
      <c r="C23" s="10"/>
      <c r="D23" s="10"/>
      <c r="E23" s="11">
        <f t="shared" si="2"/>
        <v>0</v>
      </c>
      <c r="F23" s="12">
        <f t="shared" si="3"/>
        <v>0</v>
      </c>
      <c r="G23" s="5"/>
      <c r="H23" s="5"/>
      <c r="I23" s="5"/>
      <c r="J23" s="6"/>
    </row>
    <row r="24" spans="1:11">
      <c r="A24" s="7"/>
      <c r="B24" s="8">
        <v>4</v>
      </c>
      <c r="C24" s="10"/>
      <c r="D24" s="10"/>
      <c r="E24" s="11">
        <f t="shared" si="2"/>
        <v>0</v>
      </c>
      <c r="F24" s="12">
        <f t="shared" si="3"/>
        <v>0</v>
      </c>
      <c r="G24" s="5"/>
      <c r="H24" s="5"/>
      <c r="I24" s="5"/>
      <c r="J24" s="6"/>
    </row>
    <row r="25" spans="1:11" ht="14.25" thickBot="1">
      <c r="A25" s="15"/>
      <c r="B25" s="16">
        <v>5</v>
      </c>
      <c r="C25" s="17"/>
      <c r="D25" s="17"/>
      <c r="E25" s="18">
        <f t="shared" si="2"/>
        <v>0</v>
      </c>
      <c r="F25" s="19">
        <f t="shared" si="3"/>
        <v>0</v>
      </c>
      <c r="G25" s="20"/>
      <c r="H25" s="20"/>
      <c r="I25" s="20"/>
      <c r="J25" s="21"/>
    </row>
    <row r="26" spans="1:11" ht="14.25" thickBot="1"/>
    <row r="27" spans="1:11">
      <c r="A27" s="27"/>
      <c r="B27" s="29" t="s">
        <v>4</v>
      </c>
      <c r="C27" s="31"/>
      <c r="D27" s="29" t="s">
        <v>5</v>
      </c>
      <c r="E27" s="29" t="s">
        <v>6</v>
      </c>
      <c r="F27" s="3"/>
      <c r="G27" s="3"/>
      <c r="H27" s="3"/>
      <c r="I27" s="3"/>
      <c r="J27" s="4"/>
    </row>
    <row r="28" spans="1:11" ht="14.25" thickBot="1">
      <c r="A28" s="28"/>
      <c r="B28" s="30"/>
      <c r="C28" s="32"/>
      <c r="D28" s="30"/>
      <c r="E28" s="30"/>
      <c r="F28" s="5"/>
      <c r="G28" s="5"/>
      <c r="H28" s="5"/>
      <c r="I28" s="5"/>
      <c r="J28" s="6"/>
    </row>
    <row r="29" spans="1:11">
      <c r="A29" s="7"/>
      <c r="B29" s="8"/>
      <c r="C29" s="8" t="s">
        <v>7</v>
      </c>
      <c r="D29" s="8" t="s">
        <v>8</v>
      </c>
      <c r="E29" s="8" t="s">
        <v>9</v>
      </c>
      <c r="F29" s="5"/>
      <c r="G29" s="5"/>
      <c r="H29" s="9" t="s">
        <v>10</v>
      </c>
      <c r="I29" s="5"/>
      <c r="J29" s="9" t="s">
        <v>11</v>
      </c>
    </row>
    <row r="30" spans="1:11" ht="14.25" thickBot="1">
      <c r="A30" s="7"/>
      <c r="B30" s="8">
        <v>1</v>
      </c>
      <c r="C30" s="10"/>
      <c r="D30" s="10"/>
      <c r="E30" s="11">
        <f>D30-C30</f>
        <v>0</v>
      </c>
      <c r="F30" s="12">
        <f>ROUND(E30*24,5)</f>
        <v>0</v>
      </c>
      <c r="G30" s="5"/>
      <c r="H30" s="13">
        <f>SUM(E30:E34)</f>
        <v>0</v>
      </c>
      <c r="I30" s="5"/>
      <c r="J30" s="14">
        <f>IF(H30=0,0,IF(K30&lt;単価表!B20,単価表!D20,IF(AND(K30&gt;=単価表!B21,K30&lt;単価表!C21),単価表!D21,IF(AND(K30&gt;=単価表!B22,K30&lt;単価表!C22),単価表!D22,IF(AND(K30&gt;=単価表!B23,K30&lt;単価表!C23),単価表!D23,IF(AND(K30&gt;=単価表!B24,K30&lt;単価表!C24),単価表!D24,(K30-2.5)/0.5*1135+5675)))))
)</f>
        <v>0</v>
      </c>
      <c r="K30" s="1">
        <f>SUM(F30:F34)</f>
        <v>0</v>
      </c>
    </row>
    <row r="31" spans="1:11">
      <c r="A31" s="7"/>
      <c r="B31" s="8">
        <v>2</v>
      </c>
      <c r="C31" s="10"/>
      <c r="D31" s="10"/>
      <c r="E31" s="11">
        <f t="shared" ref="E31:E34" si="4">D31-C31</f>
        <v>0</v>
      </c>
      <c r="F31" s="12">
        <f t="shared" ref="F31:F34" si="5">ROUND(E31*24,5)</f>
        <v>0</v>
      </c>
      <c r="G31" s="5"/>
      <c r="H31" s="5"/>
      <c r="I31" s="5"/>
      <c r="J31" s="6"/>
    </row>
    <row r="32" spans="1:11">
      <c r="A32" s="7"/>
      <c r="B32" s="8">
        <v>3</v>
      </c>
      <c r="C32" s="10"/>
      <c r="D32" s="10"/>
      <c r="E32" s="11">
        <f t="shared" si="4"/>
        <v>0</v>
      </c>
      <c r="F32" s="12">
        <f t="shared" si="5"/>
        <v>0</v>
      </c>
      <c r="G32" s="5"/>
      <c r="H32" s="5"/>
      <c r="I32" s="5"/>
      <c r="J32" s="6"/>
    </row>
    <row r="33" spans="1:11">
      <c r="A33" s="7"/>
      <c r="B33" s="8">
        <v>4</v>
      </c>
      <c r="C33" s="10"/>
      <c r="D33" s="10"/>
      <c r="E33" s="11">
        <f t="shared" si="4"/>
        <v>0</v>
      </c>
      <c r="F33" s="12">
        <f t="shared" si="5"/>
        <v>0</v>
      </c>
      <c r="G33" s="5"/>
      <c r="H33" s="5"/>
      <c r="I33" s="5"/>
      <c r="J33" s="6"/>
    </row>
    <row r="34" spans="1:11" ht="14.25" thickBot="1">
      <c r="A34" s="15"/>
      <c r="B34" s="16">
        <v>5</v>
      </c>
      <c r="C34" s="17"/>
      <c r="D34" s="17"/>
      <c r="E34" s="18">
        <f t="shared" si="4"/>
        <v>0</v>
      </c>
      <c r="F34" s="19">
        <f t="shared" si="5"/>
        <v>0</v>
      </c>
      <c r="G34" s="20"/>
      <c r="H34" s="20"/>
      <c r="I34" s="20"/>
      <c r="J34" s="21"/>
    </row>
    <row r="35" spans="1:11" ht="14.25" thickBot="1"/>
    <row r="36" spans="1:11">
      <c r="A36" s="27"/>
      <c r="B36" s="29" t="s">
        <v>4</v>
      </c>
      <c r="C36" s="31"/>
      <c r="D36" s="29" t="s">
        <v>5</v>
      </c>
      <c r="E36" s="29" t="s">
        <v>6</v>
      </c>
      <c r="F36" s="3"/>
      <c r="G36" s="3"/>
      <c r="H36" s="3"/>
      <c r="I36" s="3"/>
      <c r="J36" s="4"/>
    </row>
    <row r="37" spans="1:11" ht="14.25" thickBot="1">
      <c r="A37" s="28"/>
      <c r="B37" s="30"/>
      <c r="C37" s="32"/>
      <c r="D37" s="30"/>
      <c r="E37" s="30"/>
      <c r="F37" s="5"/>
      <c r="G37" s="5"/>
      <c r="H37" s="5"/>
      <c r="I37" s="5"/>
      <c r="J37" s="6"/>
    </row>
    <row r="38" spans="1:11">
      <c r="A38" s="7"/>
      <c r="B38" s="8"/>
      <c r="C38" s="8" t="s">
        <v>7</v>
      </c>
      <c r="D38" s="8" t="s">
        <v>8</v>
      </c>
      <c r="E38" s="8" t="s">
        <v>9</v>
      </c>
      <c r="F38" s="5"/>
      <c r="G38" s="5"/>
      <c r="H38" s="9" t="s">
        <v>10</v>
      </c>
      <c r="I38" s="5"/>
      <c r="J38" s="9" t="s">
        <v>11</v>
      </c>
    </row>
    <row r="39" spans="1:11" ht="14.25" thickBot="1">
      <c r="A39" s="7"/>
      <c r="B39" s="8">
        <v>1</v>
      </c>
      <c r="C39" s="10"/>
      <c r="D39" s="10"/>
      <c r="E39" s="11">
        <f>D39-C39</f>
        <v>0</v>
      </c>
      <c r="F39" s="12">
        <f>ROUND(E39*24,5)</f>
        <v>0</v>
      </c>
      <c r="G39" s="5"/>
      <c r="H39" s="13">
        <f>SUM(E39:E43)</f>
        <v>0</v>
      </c>
      <c r="I39" s="5"/>
      <c r="J39" s="14">
        <f>IF(H39=0,0,IF(K39&lt;単価表!B29,単価表!D29,IF(AND(K39&gt;=単価表!B30,K39&lt;単価表!C30),単価表!D30,IF(AND(K39&gt;=単価表!B31,K39&lt;単価表!C31),単価表!D31,IF(AND(K39&gt;=単価表!B32,K39&lt;単価表!C32),単価表!D32,IF(AND(K39&gt;=単価表!B33,K39&lt;単価表!C33),単価表!D33,(K39-2.5)/0.5*1135+5675)))))
)</f>
        <v>0</v>
      </c>
      <c r="K39" s="1">
        <f>SUM(F39:F43)</f>
        <v>0</v>
      </c>
    </row>
    <row r="40" spans="1:11">
      <c r="A40" s="7"/>
      <c r="B40" s="8">
        <v>2</v>
      </c>
      <c r="C40" s="10"/>
      <c r="D40" s="10"/>
      <c r="E40" s="11">
        <f t="shared" ref="E40:E43" si="6">D40-C40</f>
        <v>0</v>
      </c>
      <c r="F40" s="12">
        <f t="shared" ref="F40:F43" si="7">ROUND(E40*24,5)</f>
        <v>0</v>
      </c>
      <c r="G40" s="5"/>
      <c r="H40" s="5"/>
      <c r="I40" s="5"/>
      <c r="J40" s="6"/>
    </row>
    <row r="41" spans="1:11">
      <c r="A41" s="7"/>
      <c r="B41" s="8">
        <v>3</v>
      </c>
      <c r="C41" s="10"/>
      <c r="D41" s="10"/>
      <c r="E41" s="11">
        <f t="shared" si="6"/>
        <v>0</v>
      </c>
      <c r="F41" s="12">
        <f t="shared" si="7"/>
        <v>0</v>
      </c>
      <c r="G41" s="5"/>
      <c r="H41" s="5"/>
      <c r="I41" s="5"/>
      <c r="J41" s="6"/>
    </row>
    <row r="42" spans="1:11">
      <c r="A42" s="7"/>
      <c r="B42" s="8">
        <v>4</v>
      </c>
      <c r="C42" s="10"/>
      <c r="D42" s="10"/>
      <c r="E42" s="11">
        <f t="shared" si="6"/>
        <v>0</v>
      </c>
      <c r="F42" s="12">
        <f t="shared" si="7"/>
        <v>0</v>
      </c>
      <c r="G42" s="5"/>
      <c r="H42" s="5"/>
      <c r="I42" s="5"/>
      <c r="J42" s="6"/>
    </row>
    <row r="43" spans="1:11" ht="14.25" thickBot="1">
      <c r="A43" s="15"/>
      <c r="B43" s="16">
        <v>5</v>
      </c>
      <c r="C43" s="17"/>
      <c r="D43" s="17"/>
      <c r="E43" s="18">
        <f t="shared" si="6"/>
        <v>0</v>
      </c>
      <c r="F43" s="19">
        <f t="shared" si="7"/>
        <v>0</v>
      </c>
      <c r="G43" s="20"/>
      <c r="H43" s="20"/>
      <c r="I43" s="20"/>
      <c r="J43" s="21"/>
    </row>
    <row r="44" spans="1:11" ht="14.25" thickBot="1"/>
    <row r="45" spans="1:11">
      <c r="A45" s="27"/>
      <c r="B45" s="29" t="s">
        <v>4</v>
      </c>
      <c r="C45" s="31"/>
      <c r="D45" s="29" t="s">
        <v>5</v>
      </c>
      <c r="E45" s="29" t="s">
        <v>6</v>
      </c>
      <c r="F45" s="3"/>
      <c r="G45" s="3"/>
      <c r="H45" s="3"/>
      <c r="I45" s="3"/>
      <c r="J45" s="4"/>
    </row>
    <row r="46" spans="1:11" ht="14.25" thickBot="1">
      <c r="A46" s="28"/>
      <c r="B46" s="30"/>
      <c r="C46" s="32"/>
      <c r="D46" s="30"/>
      <c r="E46" s="30"/>
      <c r="F46" s="5"/>
      <c r="G46" s="5"/>
      <c r="H46" s="5"/>
      <c r="I46" s="5"/>
      <c r="J46" s="6"/>
    </row>
    <row r="47" spans="1:11">
      <c r="A47" s="7"/>
      <c r="B47" s="8"/>
      <c r="C47" s="8" t="s">
        <v>7</v>
      </c>
      <c r="D47" s="8" t="s">
        <v>8</v>
      </c>
      <c r="E47" s="8" t="s">
        <v>9</v>
      </c>
      <c r="F47" s="5"/>
      <c r="G47" s="5"/>
      <c r="H47" s="9" t="s">
        <v>10</v>
      </c>
      <c r="I47" s="5"/>
      <c r="J47" s="9" t="s">
        <v>11</v>
      </c>
    </row>
    <row r="48" spans="1:11" ht="14.25" thickBot="1">
      <c r="A48" s="7"/>
      <c r="B48" s="8">
        <v>1</v>
      </c>
      <c r="C48" s="10"/>
      <c r="D48" s="10"/>
      <c r="E48" s="11">
        <f>D48-C48</f>
        <v>0</v>
      </c>
      <c r="F48" s="12">
        <f>ROUND(E48*24,5)</f>
        <v>0</v>
      </c>
      <c r="G48" s="5"/>
      <c r="H48" s="13">
        <f>SUM(E48:E52)</f>
        <v>0</v>
      </c>
      <c r="I48" s="5"/>
      <c r="J48" s="14">
        <f>IF(H48=0,0,IF(K48&lt;単価表!B38,単価表!D38,IF(AND(K48&gt;=単価表!B39,K48&lt;単価表!C39),単価表!D39,IF(AND(K48&gt;=単価表!B40,K48&lt;単価表!C40),単価表!D40,IF(AND(K48&gt;=単価表!B41,K48&lt;単価表!C41),単価表!D41,IF(AND(K48&gt;=単価表!B42,K48&lt;単価表!C42),単価表!D42,(K48-2.5)/0.5*1135+5675)))))
)</f>
        <v>0</v>
      </c>
      <c r="K48" s="1">
        <f>SUM(F48:F52)</f>
        <v>0</v>
      </c>
    </row>
    <row r="49" spans="1:10">
      <c r="A49" s="7"/>
      <c r="B49" s="8">
        <v>2</v>
      </c>
      <c r="C49" s="10"/>
      <c r="D49" s="10"/>
      <c r="E49" s="11">
        <f t="shared" ref="E49:E52" si="8">D49-C49</f>
        <v>0</v>
      </c>
      <c r="F49" s="12">
        <f t="shared" ref="F49:F52" si="9">ROUND(E49*24,5)</f>
        <v>0</v>
      </c>
      <c r="G49" s="5"/>
      <c r="H49" s="5"/>
      <c r="I49" s="5"/>
      <c r="J49" s="6"/>
    </row>
    <row r="50" spans="1:10">
      <c r="A50" s="7"/>
      <c r="B50" s="8">
        <v>3</v>
      </c>
      <c r="C50" s="10"/>
      <c r="D50" s="10"/>
      <c r="E50" s="11">
        <f t="shared" si="8"/>
        <v>0</v>
      </c>
      <c r="F50" s="12">
        <f t="shared" si="9"/>
        <v>0</v>
      </c>
      <c r="G50" s="5"/>
      <c r="H50" s="5"/>
      <c r="I50" s="5"/>
      <c r="J50" s="6"/>
    </row>
    <row r="51" spans="1:10">
      <c r="A51" s="7"/>
      <c r="B51" s="8">
        <v>4</v>
      </c>
      <c r="C51" s="10"/>
      <c r="D51" s="10"/>
      <c r="E51" s="11">
        <f t="shared" si="8"/>
        <v>0</v>
      </c>
      <c r="F51" s="12">
        <f t="shared" si="9"/>
        <v>0</v>
      </c>
      <c r="G51" s="5"/>
      <c r="H51" s="5"/>
      <c r="I51" s="5"/>
      <c r="J51" s="6"/>
    </row>
    <row r="52" spans="1:10" ht="14.25" thickBot="1">
      <c r="A52" s="15"/>
      <c r="B52" s="16">
        <v>5</v>
      </c>
      <c r="C52" s="17"/>
      <c r="D52" s="17"/>
      <c r="E52" s="18">
        <f t="shared" si="8"/>
        <v>0</v>
      </c>
      <c r="F52" s="19">
        <f t="shared" si="9"/>
        <v>0</v>
      </c>
      <c r="G52" s="20"/>
      <c r="H52" s="20"/>
      <c r="I52" s="20"/>
      <c r="J52" s="21"/>
    </row>
  </sheetData>
  <mergeCells count="32">
    <mergeCell ref="A7:C7"/>
    <mergeCell ref="D7:J7"/>
    <mergeCell ref="A1:J1"/>
    <mergeCell ref="A2:J2"/>
    <mergeCell ref="B3:J3"/>
    <mergeCell ref="A5:C5"/>
    <mergeCell ref="D5:J5"/>
    <mergeCell ref="A18:A19"/>
    <mergeCell ref="B18:B19"/>
    <mergeCell ref="C18:C19"/>
    <mergeCell ref="D18:D19"/>
    <mergeCell ref="E18:E19"/>
    <mergeCell ref="A9:A10"/>
    <mergeCell ref="B9:B10"/>
    <mergeCell ref="C9:C10"/>
    <mergeCell ref="D9:D10"/>
    <mergeCell ref="E9:E10"/>
    <mergeCell ref="A36:A37"/>
    <mergeCell ref="B36:B37"/>
    <mergeCell ref="C36:C37"/>
    <mergeCell ref="D36:D37"/>
    <mergeCell ref="E36:E37"/>
    <mergeCell ref="A27:A28"/>
    <mergeCell ref="B27:B28"/>
    <mergeCell ref="C27:C28"/>
    <mergeCell ref="D27:D28"/>
    <mergeCell ref="E27:E28"/>
    <mergeCell ref="A45:A46"/>
    <mergeCell ref="B45:B46"/>
    <mergeCell ref="C45:C46"/>
    <mergeCell ref="D45:D46"/>
    <mergeCell ref="E45:E46"/>
  </mergeCells>
  <phoneticPr fontId="2"/>
  <pageMargins left="0.7" right="0.7" top="0.75" bottom="0.75" header="0.3" footer="0.3"/>
  <pageSetup paperSize="9" scale="9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:J2"/>
    </sheetView>
  </sheetViews>
  <sheetFormatPr defaultRowHeight="13.5"/>
  <cols>
    <col min="1" max="1" width="23.75" style="1" bestFit="1" customWidth="1"/>
    <col min="2" max="3" width="4.5" style="1" bestFit="1" customWidth="1"/>
    <col min="4" max="4" width="13" style="1" bestFit="1" customWidth="1"/>
    <col min="5" max="16384" width="9" style="1"/>
  </cols>
  <sheetData>
    <row r="1" spans="1:6">
      <c r="B1" s="22"/>
      <c r="C1" s="22"/>
      <c r="D1" s="22" t="s">
        <v>12</v>
      </c>
      <c r="F1" s="1" t="s">
        <v>13</v>
      </c>
    </row>
    <row r="2" spans="1:6">
      <c r="A2" s="1" t="s">
        <v>14</v>
      </c>
      <c r="B2" s="23">
        <v>1</v>
      </c>
      <c r="C2" s="23"/>
      <c r="D2" s="24">
        <v>1135</v>
      </c>
      <c r="F2" s="25">
        <v>0</v>
      </c>
    </row>
    <row r="3" spans="1:6">
      <c r="A3" s="1" t="s">
        <v>15</v>
      </c>
      <c r="B3" s="23">
        <v>1</v>
      </c>
      <c r="C3" s="23">
        <v>1.5</v>
      </c>
      <c r="D3" s="24">
        <v>2270</v>
      </c>
      <c r="F3" s="1">
        <v>4600</v>
      </c>
    </row>
    <row r="4" spans="1:6">
      <c r="A4" s="1" t="s">
        <v>16</v>
      </c>
      <c r="B4" s="23">
        <v>1.5</v>
      </c>
      <c r="C4" s="23">
        <v>2</v>
      </c>
      <c r="D4" s="24">
        <v>3405</v>
      </c>
      <c r="F4" s="1">
        <v>9300</v>
      </c>
    </row>
    <row r="5" spans="1:6">
      <c r="A5" s="1" t="s">
        <v>17</v>
      </c>
      <c r="B5" s="23">
        <v>2</v>
      </c>
      <c r="C5" s="23">
        <v>2.5</v>
      </c>
      <c r="D5" s="24">
        <v>4540</v>
      </c>
      <c r="F5" s="1">
        <v>37200</v>
      </c>
    </row>
    <row r="6" spans="1:6">
      <c r="A6" s="1" t="s">
        <v>18</v>
      </c>
      <c r="B6" s="23">
        <v>2.5</v>
      </c>
      <c r="C6" s="23">
        <v>3</v>
      </c>
      <c r="D6" s="24">
        <v>5675</v>
      </c>
    </row>
    <row r="7" spans="1:6">
      <c r="A7" s="1" t="s">
        <v>19</v>
      </c>
      <c r="B7" s="23">
        <v>3</v>
      </c>
      <c r="C7" s="23"/>
      <c r="D7" s="24">
        <v>1135</v>
      </c>
    </row>
    <row r="8" spans="1:6">
      <c r="B8" s="25"/>
      <c r="C8" s="25"/>
      <c r="D8" s="26"/>
    </row>
    <row r="9" spans="1:6">
      <c r="C9" s="25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第12号</vt:lpstr>
      <vt:lpstr>単価表</vt:lpstr>
      <vt:lpstr>第12号!Print_Area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相島　貴徳</dc:creator>
  <cp:lastModifiedBy>相島　貴徳</cp:lastModifiedBy>
  <dcterms:created xsi:type="dcterms:W3CDTF">2023-08-14T06:58:29Z</dcterms:created>
  <dcterms:modified xsi:type="dcterms:W3CDTF">2023-08-14T07:00:05Z</dcterms:modified>
</cp:coreProperties>
</file>