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<sst xmlns="http://schemas.openxmlformats.org/spreadsheetml/2006/main" count="5433" uniqueCount="2329">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</sst>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c r="W14" s="699"/>
      <c r="X14" s="699"/>
      <c r="Y14" s="699"/>
      <c r="Z14" s="700"/>
      <c r="AF14"/>
      <c r="AG14" s="197"/>
      <c r="AH14" s="198"/>
    </row>
    <row r="15" spans="1:39" ht="38.450000000000003"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 customHeight="1">
      <c r="A16" s="704"/>
      <c r="B16" s="705"/>
      <c r="C16" s="705"/>
      <c r="D16" s="705"/>
      <c r="E16" s="705"/>
      <c r="F16" s="705"/>
      <c r="G16" s="705"/>
      <c r="H16" s="705"/>
      <c r="I16" s="705"/>
      <c r="J16" s="705"/>
      <c r="K16" s="705"/>
      <c r="L16" s="705"/>
      <c r="M16" s="705"/>
      <c r="N16" s="705"/>
      <c r="O16" s="705"/>
      <c r="P16" s="705"/>
      <c r="Q16" s="705"/>
      <c r="R16" s="705"/>
      <c r="S16" s="705"/>
      <c r="T16" s="705"/>
      <c r="U16" s="706"/>
      <c r="V16" s="718"/>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15"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
      </c>
      <c r="BB2" s="736"/>
      <c r="BC2" s="736"/>
      <c r="BD2" s="736"/>
      <c r="BE2" s="736"/>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5"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15"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149999999999999"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899999999999999"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899999999999999"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9"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5"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15"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15"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5"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9"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15"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9"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5"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5"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5"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5"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5"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5"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5"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5"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5"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5"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5"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5"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5"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5"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5"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5"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5"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5"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5"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5"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5"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5"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5"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5"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5"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5"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5"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5"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5"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5"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5"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5"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5"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5"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5"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5"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5"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5"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5"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5"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5"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5"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5"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5"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5"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5"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5"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5"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5"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5"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5"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5"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5"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5"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5"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5"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5"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5"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5"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5"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5"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5"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5"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5"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5"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5"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5"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5"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5"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5"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5"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5"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5"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5"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5"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5"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5"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5"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5"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5"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5"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5"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5"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5"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5"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5"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5"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5"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5"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5"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5"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5"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5"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5"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5"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5"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5"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5"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5"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5"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5"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5"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5"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5"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5"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5"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5"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5"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5"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5"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5"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5"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5"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5"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5"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5"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5"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5"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5"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5"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5"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5"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5"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5"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5"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5"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5"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5"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5"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5"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5"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5"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5"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5"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5"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5"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5"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5"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5"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5"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5"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5"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5"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5"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5"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5"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5"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5"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5"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5"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5"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5"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5"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5"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5"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5"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5"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5"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5"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5"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5"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5"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5"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5"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5"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5"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5"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5"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5"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5"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5"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5"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5"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5"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5"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5"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5"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5"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5"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5"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5"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5"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5"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5"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5"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5"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5"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5"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5"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5"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5"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5"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5"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5"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5"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5"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5"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5"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5"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149999999999999"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149999999999999"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149999999999999"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149999999999999"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149999999999999"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149999999999999"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149999999999999"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149999999999999"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
      </c>
      <c r="AZ2" s="736"/>
      <c r="BA2" s="736"/>
      <c r="BB2" s="736"/>
      <c r="BC2" s="736"/>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5"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899999999999999"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899999999999999"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899999999999999"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899999999999999"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899999999999999"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5"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15"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9"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15"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899999999999999"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c r="B33" s="1176" t="s">
        <v>2326</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15"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
      </c>
      <c r="AF59" s="1157"/>
      <c r="AG59" s="1157"/>
      <c r="AH59" s="1157"/>
      <c r="AI59" s="1157"/>
      <c r="AJ59" s="115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 customHeight="1">
      <c r="A64" s="1258" t="str">
        <f>AE1</f>
        <v/>
      </c>
      <c r="B64" s="1258"/>
      <c r="C64" s="1240">
        <f>IFERROR(SUMIF('別紙様式2-4（補助金 個票） '!$D$11:$D$110, '別紙様式2-3（補助金　総括表）'!A64, '別紙様式2-4（補助金 個票） '!$M$11:$M$110), "未入力あり")</f>
        <v>0</v>
      </c>
      <c r="D64" s="1240"/>
      <c r="E64" s="1240"/>
      <c r="F64" s="1240"/>
      <c r="G64" s="1240"/>
      <c r="H64" s="1241" t="str">
        <f>IF(C64&gt;0, IFERROR((VLOOKUP(A64&amp;"○"&amp;"○", '別紙様式2-4（補助金 個票） '!AI:AJ, 2, FALSE)), "振込先未選択"), "")</f>
        <v/>
      </c>
      <c r="I64" s="1241"/>
      <c r="J64" s="1241"/>
      <c r="K64" s="1241"/>
      <c r="L64" s="1241"/>
      <c r="M64" s="1241"/>
      <c r="N64" s="1241"/>
      <c r="O64" s="1241"/>
      <c r="P64" s="1241"/>
      <c r="Q64" s="1241"/>
      <c r="R64" s="1241"/>
      <c r="S64" s="1241"/>
      <c r="T64" s="1242" t="str">
        <f>IFERROR(IF(H64="", "", VLOOKUP(H64,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
      </c>
      <c r="AI2" s="736"/>
      <c r="AJ2" s="736"/>
      <c r="AK2" s="736"/>
      <c r="AL2" s="736"/>
    </row>
    <row r="3" spans="1:38" ht="31.15"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15"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2.9"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15" customHeight="1">
      <c r="A4" s="492"/>
      <c r="B4" s="1327" t="s">
        <v>294</v>
      </c>
      <c r="C4" s="1328"/>
      <c r="D4" s="1328"/>
      <c r="E4" s="1328"/>
      <c r="F4" s="1328"/>
      <c r="G4" s="1328"/>
      <c r="H4" s="1328"/>
      <c r="I4" s="1329"/>
      <c r="J4" s="492"/>
    </row>
    <row r="5" spans="1:10" s="493" customFormat="1" ht="25.15" customHeight="1">
      <c r="A5" s="492"/>
      <c r="B5" s="494" t="s">
        <v>295</v>
      </c>
      <c r="C5" s="1327" t="s">
        <v>2215</v>
      </c>
      <c r="D5" s="1328"/>
      <c r="E5" s="1328"/>
      <c r="F5" s="1328"/>
      <c r="G5" s="1328"/>
      <c r="H5" s="1328"/>
      <c r="I5" s="1329"/>
      <c r="J5" s="492"/>
    </row>
    <row r="6" spans="1:10" s="493" customFormat="1" ht="25.15" customHeight="1">
      <c r="A6" s="492"/>
      <c r="B6" s="494" t="s">
        <v>296</v>
      </c>
      <c r="C6" s="1327" t="s">
        <v>2216</v>
      </c>
      <c r="D6" s="1328"/>
      <c r="E6" s="1328"/>
      <c r="F6" s="1328"/>
      <c r="G6" s="1328"/>
      <c r="H6" s="1328"/>
      <c r="I6" s="1329"/>
      <c r="J6" s="492"/>
    </row>
    <row r="7" spans="1:10" s="493" customFormat="1" ht="25.15" customHeight="1">
      <c r="A7" s="492"/>
      <c r="B7" s="494" t="s">
        <v>297</v>
      </c>
      <c r="C7" s="1327" t="s">
        <v>2217</v>
      </c>
      <c r="D7" s="1328"/>
      <c r="E7" s="1328"/>
      <c r="F7" s="1328"/>
      <c r="G7" s="1328"/>
      <c r="H7" s="1328"/>
      <c r="I7" s="1329"/>
      <c r="J7" s="492"/>
    </row>
    <row r="8" spans="1:10" s="493" customFormat="1" ht="25.15"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15" customHeight="1">
      <c r="A10" s="492"/>
      <c r="B10" s="1327" t="s">
        <v>299</v>
      </c>
      <c r="C10" s="1328"/>
      <c r="D10" s="1328"/>
      <c r="E10" s="1328"/>
      <c r="F10" s="1328"/>
      <c r="G10" s="1328"/>
      <c r="H10" s="1328"/>
      <c r="I10" s="1329"/>
      <c r="J10" s="492"/>
    </row>
    <row r="11" spans="1:10" s="493" customFormat="1" ht="56.45"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50000000000003" customHeight="1">
      <c r="A13" s="492"/>
      <c r="B13" s="1339"/>
      <c r="C13" s="1333"/>
      <c r="D13" s="494" t="s">
        <v>51</v>
      </c>
      <c r="E13" s="1324" t="s">
        <v>301</v>
      </c>
      <c r="F13" s="1325"/>
      <c r="G13" s="1325"/>
      <c r="H13" s="1325"/>
      <c r="I13" s="1326"/>
    </row>
    <row r="14" spans="1:10" s="493" customFormat="1" ht="25.15" customHeight="1">
      <c r="A14" s="492"/>
      <c r="B14" s="494" t="s">
        <v>296</v>
      </c>
      <c r="C14" s="1327" t="s">
        <v>2220</v>
      </c>
      <c r="D14" s="1328"/>
      <c r="E14" s="1328"/>
      <c r="F14" s="1328"/>
      <c r="G14" s="1328"/>
      <c r="H14" s="1328"/>
      <c r="I14" s="1329"/>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4" t="s">
        <v>2221</v>
      </c>
      <c r="D17" s="1325"/>
      <c r="E17" s="1325"/>
      <c r="F17" s="1325"/>
      <c r="G17" s="1325"/>
      <c r="H17" s="1325"/>
      <c r="I17" s="1326"/>
      <c r="J17" s="500"/>
    </row>
    <row r="18" spans="1:10" s="493" customFormat="1" ht="49.9" customHeight="1">
      <c r="A18" s="492"/>
      <c r="B18" s="501"/>
      <c r="C18" s="1331" t="s">
        <v>303</v>
      </c>
      <c r="D18" s="494" t="s">
        <v>48</v>
      </c>
      <c r="E18" s="1324" t="s">
        <v>304</v>
      </c>
      <c r="F18" s="1325"/>
      <c r="G18" s="1325"/>
      <c r="H18" s="1325"/>
      <c r="I18" s="1326"/>
    </row>
    <row r="19" spans="1:10" s="493" customFormat="1" ht="76.150000000000006"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15"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15" customHeight="1">
      <c r="A27" s="485" t="s">
        <v>317</v>
      </c>
      <c r="B27" s="486" t="s">
        <v>318</v>
      </c>
      <c r="C27" s="487" t="s">
        <v>319</v>
      </c>
      <c r="D27" s="1334" t="s">
        <v>320</v>
      </c>
      <c r="E27" s="1335"/>
      <c r="F27" s="487" t="s">
        <v>321</v>
      </c>
      <c r="G27" s="487" t="s">
        <v>322</v>
      </c>
      <c r="H27" s="487" t="s">
        <v>323</v>
      </c>
      <c r="I27" s="487" t="s">
        <v>324</v>
      </c>
    </row>
    <row r="28" spans="1:10" ht="145.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4">
      <c r="A32" s="1320" t="s">
        <v>353</v>
      </c>
      <c r="B32" s="1320"/>
      <c r="C32" s="1320"/>
      <c r="D32" s="1320"/>
      <c r="E32" s="1320"/>
      <c r="F32" s="1320"/>
      <c r="G32" s="1320"/>
      <c r="H32" s="1320"/>
      <c r="I32" s="132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21" t="s">
        <v>355</v>
      </c>
      <c r="B35" s="1322"/>
      <c r="C35" s="1322"/>
      <c r="D35" s="1322"/>
      <c r="E35" s="1322"/>
      <c r="F35" s="1322"/>
      <c r="G35" s="1322"/>
      <c r="H35" s="1322"/>
      <c r="I35" s="132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75"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3b7b391f-316a-4bc7-a585-b2bcaf106fac"/>
    <ds:schemaRef ds:uri="http://www.w3.org/XML/1998/namespac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2025-03-14T05:44:27Z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