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1.指導監査第１係\01.障害\01.障害福祉サービス等\014.様式申請書類\★様式集（大人）\05.加算\"/>
    </mc:Choice>
  </mc:AlternateContent>
  <bookViews>
    <workbookView xWindow="0" yWindow="0" windowWidth="23040" windowHeight="9075" tabRatio="935"/>
  </bookViews>
  <sheets>
    <sheet name="集計用" sheetId="15" r:id="rId1"/>
    <sheet name="記載例" sheetId="17" r:id="rId2"/>
    <sheet name="○○ホーム" sheetId="16" r:id="rId3"/>
    <sheet name="○○ホーム (2)" sheetId="18" r:id="rId4"/>
    <sheet name="○○ホーム (3)" sheetId="19" r:id="rId5"/>
    <sheet name="○○ホーム (4)" sheetId="20" r:id="rId6"/>
    <sheet name="○○ホーム (5)" sheetId="21" r:id="rId7"/>
    <sheet name="○○ホーム (6)" sheetId="22" r:id="rId8"/>
    <sheet name="○○ホーム (7)" sheetId="23" r:id="rId9"/>
    <sheet name="○○ホーム (8)" sheetId="24" r:id="rId10"/>
    <sheet name="○○ホーム (9)" sheetId="25" r:id="rId11"/>
    <sheet name="○○ホーム (10)" sheetId="26" r:id="rId12"/>
    <sheet name="○○ホーム (11)" sheetId="27" r:id="rId13"/>
    <sheet name="○○ホーム (12)" sheetId="28" r:id="rId14"/>
    <sheet name="○○ホーム (13)" sheetId="29" r:id="rId15"/>
    <sheet name="○○ホーム (14)" sheetId="30" r:id="rId16"/>
    <sheet name="○○ホーム (15)" sheetId="31" r:id="rId17"/>
    <sheet name="○○ホーム (16)" sheetId="32" r:id="rId18"/>
    <sheet name="○○ホーム (17)" sheetId="33" r:id="rId19"/>
    <sheet name="○○ホーム (18)" sheetId="34" r:id="rId20"/>
    <sheet name="○○ホーム (19)" sheetId="35" r:id="rId21"/>
    <sheet name="○○ホーム (20)" sheetId="36" r:id="rId22"/>
    <sheet name="○○ホーム (21)" sheetId="37" r:id="rId23"/>
    <sheet name="○○ホーム (22)" sheetId="38" r:id="rId24"/>
    <sheet name="○○ホーム (23)" sheetId="39" r:id="rId25"/>
    <sheet name="○○ホーム (24)" sheetId="40" r:id="rId26"/>
    <sheet name="○○ホーム (25)" sheetId="41" r:id="rId27"/>
    <sheet name="○○ホーム (26)" sheetId="42" r:id="rId28"/>
    <sheet name="○○ホーム (27)" sheetId="43" r:id="rId29"/>
    <sheet name="○○ホーム (28)" sheetId="44" r:id="rId30"/>
    <sheet name="○○ホーム (29)" sheetId="45" r:id="rId31"/>
    <sheet name="○○ホーム (30)" sheetId="46" r:id="rId32"/>
    <sheet name="○○ホーム (31)" sheetId="47" r:id="rId33"/>
    <sheet name="○○ホーム (32)" sheetId="48" r:id="rId34"/>
  </sheets>
  <definedNames>
    <definedName name="_xlnm.Print_Area" localSheetId="2">○○ホーム!$A$1:$P$40</definedName>
    <definedName name="_xlnm.Print_Area" localSheetId="11">'○○ホーム (10)'!$A$1:$P$39</definedName>
    <definedName name="_xlnm.Print_Area" localSheetId="12">'○○ホーム (11)'!$A$1:$P$39</definedName>
    <definedName name="_xlnm.Print_Area" localSheetId="13">'○○ホーム (12)'!$A$1:$Q$39</definedName>
    <definedName name="_xlnm.Print_Area" localSheetId="14">'○○ホーム (13)'!$A$1:$P$39</definedName>
    <definedName name="_xlnm.Print_Area" localSheetId="15">'○○ホーム (14)'!$A$1:$P$39</definedName>
    <definedName name="_xlnm.Print_Area" localSheetId="16">'○○ホーム (15)'!$A$1:$P$39</definedName>
    <definedName name="_xlnm.Print_Area" localSheetId="17">'○○ホーム (16)'!$A$1:$P$39</definedName>
    <definedName name="_xlnm.Print_Area" localSheetId="18">'○○ホーム (17)'!$A$1:$P$39</definedName>
    <definedName name="_xlnm.Print_Area" localSheetId="19">'○○ホーム (18)'!$A$1:$P$39</definedName>
    <definedName name="_xlnm.Print_Area" localSheetId="20">'○○ホーム (19)'!$A$1:$P$39</definedName>
    <definedName name="_xlnm.Print_Area" localSheetId="3">'○○ホーム (2)'!$A$1:$P$39</definedName>
    <definedName name="_xlnm.Print_Area" localSheetId="21">'○○ホーム (20)'!$A$1:$P$39</definedName>
    <definedName name="_xlnm.Print_Area" localSheetId="22">'○○ホーム (21)'!$A$1:$Q$39</definedName>
    <definedName name="_xlnm.Print_Area" localSheetId="23">'○○ホーム (22)'!$A$1:$P$39</definedName>
    <definedName name="_xlnm.Print_Area" localSheetId="24">'○○ホーム (23)'!$A$1:$P$39</definedName>
    <definedName name="_xlnm.Print_Area" localSheetId="25">'○○ホーム (24)'!$A$1:$Q$39</definedName>
    <definedName name="_xlnm.Print_Area" localSheetId="26">'○○ホーム (25)'!$A$1:$P$39</definedName>
    <definedName name="_xlnm.Print_Area" localSheetId="27">'○○ホーム (26)'!$A$1:$Q$39</definedName>
    <definedName name="_xlnm.Print_Area" localSheetId="28">'○○ホーム (27)'!$A$1:$P$39</definedName>
    <definedName name="_xlnm.Print_Area" localSheetId="29">'○○ホーム (28)'!$A$1:$P$39</definedName>
    <definedName name="_xlnm.Print_Area" localSheetId="30">'○○ホーム (29)'!$A$1:$P$39</definedName>
    <definedName name="_xlnm.Print_Area" localSheetId="4">'○○ホーム (3)'!$A$1:$P$39</definedName>
    <definedName name="_xlnm.Print_Area" localSheetId="31">'○○ホーム (30)'!$A$1:$P$39</definedName>
    <definedName name="_xlnm.Print_Area" localSheetId="32">'○○ホーム (31)'!$A$1:$P$39</definedName>
    <definedName name="_xlnm.Print_Area" localSheetId="33">'○○ホーム (32)'!$A$1:$P$39</definedName>
    <definedName name="_xlnm.Print_Area" localSheetId="5">'○○ホーム (4)'!$A$1:$Q$39</definedName>
    <definedName name="_xlnm.Print_Area" localSheetId="6">'○○ホーム (5)'!$A$1:$P$39</definedName>
    <definedName name="_xlnm.Print_Area" localSheetId="7">'○○ホーム (6)'!$A$1:$P$39</definedName>
    <definedName name="_xlnm.Print_Area" localSheetId="8">'○○ホーム (7)'!$A$1:$P$39</definedName>
    <definedName name="_xlnm.Print_Area" localSheetId="9">'○○ホーム (8)'!$A$1:$P$39</definedName>
    <definedName name="_xlnm.Print_Area" localSheetId="10">'○○ホーム (9)'!$A$1:$P$39</definedName>
    <definedName name="_xlnm.Print_Area" localSheetId="1">記載例!$A$1:$P$40</definedName>
    <definedName name="_xlnm.Print_Area" localSheetId="0">集計用!$A$1:$O$39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6" l="1"/>
  <c r="K16" i="15" s="1"/>
  <c r="K15" i="15"/>
  <c r="N15" i="15"/>
  <c r="N18" i="15"/>
  <c r="N17" i="15"/>
  <c r="N16" i="15"/>
  <c r="K18" i="15"/>
  <c r="K17" i="15"/>
  <c r="P35" i="48" l="1"/>
  <c r="O34" i="48"/>
  <c r="N34" i="48"/>
  <c r="M34" i="48"/>
  <c r="L34" i="48"/>
  <c r="K34" i="48"/>
  <c r="J34" i="48"/>
  <c r="I34" i="48"/>
  <c r="H34" i="48"/>
  <c r="G34" i="48"/>
  <c r="F34" i="48"/>
  <c r="E34" i="48"/>
  <c r="D34" i="48"/>
  <c r="P34" i="48" s="1"/>
  <c r="Q36" i="48" s="1"/>
  <c r="Q37" i="48" s="1"/>
  <c r="O15" i="48" s="1"/>
  <c r="O33" i="48"/>
  <c r="N33" i="48"/>
  <c r="M33" i="48"/>
  <c r="L33" i="48"/>
  <c r="K33" i="48"/>
  <c r="J33" i="48"/>
  <c r="I33" i="48"/>
  <c r="H33" i="48"/>
  <c r="G33" i="48"/>
  <c r="F33" i="48"/>
  <c r="E33" i="48"/>
  <c r="D33" i="48"/>
  <c r="P33" i="48" s="1"/>
  <c r="Q35" i="48" s="1"/>
  <c r="L15" i="48" s="1"/>
  <c r="P32" i="48"/>
  <c r="P31" i="48"/>
  <c r="P30" i="48"/>
  <c r="P29" i="48"/>
  <c r="P28" i="48"/>
  <c r="P27" i="48"/>
  <c r="P26" i="48"/>
  <c r="P25" i="48"/>
  <c r="P24" i="48"/>
  <c r="P23" i="48"/>
  <c r="O18" i="48"/>
  <c r="L18" i="48"/>
  <c r="O17" i="48"/>
  <c r="L17" i="48"/>
  <c r="O16" i="48"/>
  <c r="L16" i="48"/>
  <c r="A12" i="48"/>
  <c r="J11" i="48"/>
  <c r="A11" i="48"/>
  <c r="J10" i="48"/>
  <c r="P35" i="47"/>
  <c r="O34" i="47"/>
  <c r="N34" i="47"/>
  <c r="M34" i="47"/>
  <c r="L34" i="47"/>
  <c r="K34" i="47"/>
  <c r="J34" i="47"/>
  <c r="I34" i="47"/>
  <c r="H34" i="47"/>
  <c r="G34" i="47"/>
  <c r="F34" i="47"/>
  <c r="E34" i="47"/>
  <c r="D34" i="47"/>
  <c r="P34" i="47" s="1"/>
  <c r="Q36" i="47" s="1"/>
  <c r="Q37" i="47" s="1"/>
  <c r="O15" i="47" s="1"/>
  <c r="O33" i="47"/>
  <c r="N33" i="47"/>
  <c r="M33" i="47"/>
  <c r="L33" i="47"/>
  <c r="K33" i="47"/>
  <c r="J33" i="47"/>
  <c r="I33" i="47"/>
  <c r="H33" i="47"/>
  <c r="G33" i="47"/>
  <c r="F33" i="47"/>
  <c r="E33" i="47"/>
  <c r="D33" i="47"/>
  <c r="P33" i="47" s="1"/>
  <c r="Q35" i="47" s="1"/>
  <c r="L15" i="47" s="1"/>
  <c r="P32" i="47"/>
  <c r="P31" i="47"/>
  <c r="P30" i="47"/>
  <c r="P29" i="47"/>
  <c r="P28" i="47"/>
  <c r="P27" i="47"/>
  <c r="P26" i="47"/>
  <c r="P25" i="47"/>
  <c r="P24" i="47"/>
  <c r="P23" i="47"/>
  <c r="O18" i="47"/>
  <c r="L18" i="47"/>
  <c r="O17" i="47"/>
  <c r="L17" i="47"/>
  <c r="O16" i="47"/>
  <c r="L16" i="47"/>
  <c r="A12" i="47"/>
  <c r="J11" i="47"/>
  <c r="A11" i="47"/>
  <c r="J10" i="47"/>
  <c r="P35" i="46"/>
  <c r="O34" i="46"/>
  <c r="N34" i="46"/>
  <c r="M34" i="46"/>
  <c r="L34" i="46"/>
  <c r="K34" i="46"/>
  <c r="J34" i="46"/>
  <c r="I34" i="46"/>
  <c r="H34" i="46"/>
  <c r="G34" i="46"/>
  <c r="F34" i="46"/>
  <c r="E34" i="46"/>
  <c r="D34" i="46"/>
  <c r="P34" i="46" s="1"/>
  <c r="Q36" i="46" s="1"/>
  <c r="Q37" i="46" s="1"/>
  <c r="O15" i="46" s="1"/>
  <c r="O33" i="46"/>
  <c r="N33" i="46"/>
  <c r="M33" i="46"/>
  <c r="L33" i="46"/>
  <c r="K33" i="46"/>
  <c r="J33" i="46"/>
  <c r="I33" i="46"/>
  <c r="H33" i="46"/>
  <c r="P33" i="46" s="1"/>
  <c r="Q35" i="46" s="1"/>
  <c r="L15" i="46" s="1"/>
  <c r="G33" i="46"/>
  <c r="F33" i="46"/>
  <c r="E33" i="46"/>
  <c r="D33" i="46"/>
  <c r="P32" i="46"/>
  <c r="P31" i="46"/>
  <c r="P30" i="46"/>
  <c r="P29" i="46"/>
  <c r="P28" i="46"/>
  <c r="P27" i="46"/>
  <c r="P26" i="46"/>
  <c r="P25" i="46"/>
  <c r="P24" i="46"/>
  <c r="P23" i="46"/>
  <c r="O18" i="46"/>
  <c r="L18" i="46"/>
  <c r="O17" i="46"/>
  <c r="L17" i="46"/>
  <c r="O16" i="46"/>
  <c r="L16" i="46"/>
  <c r="A12" i="46"/>
  <c r="J11" i="46"/>
  <c r="A11" i="46"/>
  <c r="J10" i="46"/>
  <c r="P35" i="45"/>
  <c r="O34" i="45"/>
  <c r="N34" i="45"/>
  <c r="M34" i="45"/>
  <c r="L34" i="45"/>
  <c r="K34" i="45"/>
  <c r="J34" i="45"/>
  <c r="I34" i="45"/>
  <c r="H34" i="45"/>
  <c r="G34" i="45"/>
  <c r="F34" i="45"/>
  <c r="E34" i="45"/>
  <c r="D34" i="45"/>
  <c r="P34" i="45" s="1"/>
  <c r="Q36" i="45" s="1"/>
  <c r="Q37" i="45" s="1"/>
  <c r="O15" i="45" s="1"/>
  <c r="O33" i="45"/>
  <c r="N33" i="45"/>
  <c r="M33" i="45"/>
  <c r="L33" i="45"/>
  <c r="K33" i="45"/>
  <c r="J33" i="45"/>
  <c r="I33" i="45"/>
  <c r="H33" i="45"/>
  <c r="G33" i="45"/>
  <c r="F33" i="45"/>
  <c r="E33" i="45"/>
  <c r="D33" i="45"/>
  <c r="P33" i="45" s="1"/>
  <c r="Q35" i="45" s="1"/>
  <c r="L15" i="45" s="1"/>
  <c r="P32" i="45"/>
  <c r="P31" i="45"/>
  <c r="P30" i="45"/>
  <c r="P29" i="45"/>
  <c r="P28" i="45"/>
  <c r="P27" i="45"/>
  <c r="P26" i="45"/>
  <c r="P25" i="45"/>
  <c r="P24" i="45"/>
  <c r="P23" i="45"/>
  <c r="O18" i="45"/>
  <c r="L18" i="45"/>
  <c r="O17" i="45"/>
  <c r="L17" i="45"/>
  <c r="O16" i="45"/>
  <c r="L16" i="45"/>
  <c r="A12" i="45"/>
  <c r="J11" i="45"/>
  <c r="A11" i="45"/>
  <c r="J10" i="45"/>
  <c r="P35" i="44"/>
  <c r="O34" i="44"/>
  <c r="N34" i="44"/>
  <c r="M34" i="44"/>
  <c r="L34" i="44"/>
  <c r="K34" i="44"/>
  <c r="J34" i="44"/>
  <c r="I34" i="44"/>
  <c r="H34" i="44"/>
  <c r="G34" i="44"/>
  <c r="F34" i="44"/>
  <c r="E34" i="44"/>
  <c r="D34" i="44"/>
  <c r="P34" i="44" s="1"/>
  <c r="Q36" i="44" s="1"/>
  <c r="Q37" i="44" s="1"/>
  <c r="O15" i="44" s="1"/>
  <c r="O33" i="44"/>
  <c r="N33" i="44"/>
  <c r="M33" i="44"/>
  <c r="L33" i="44"/>
  <c r="K33" i="44"/>
  <c r="J33" i="44"/>
  <c r="I33" i="44"/>
  <c r="H33" i="44"/>
  <c r="G33" i="44"/>
  <c r="F33" i="44"/>
  <c r="E33" i="44"/>
  <c r="D33" i="44"/>
  <c r="P33" i="44" s="1"/>
  <c r="Q35" i="44" s="1"/>
  <c r="L15" i="44" s="1"/>
  <c r="P32" i="44"/>
  <c r="P31" i="44"/>
  <c r="P30" i="44"/>
  <c r="P29" i="44"/>
  <c r="P28" i="44"/>
  <c r="P27" i="44"/>
  <c r="P26" i="44"/>
  <c r="P25" i="44"/>
  <c r="P24" i="44"/>
  <c r="P23" i="44"/>
  <c r="O18" i="44"/>
  <c r="L18" i="44"/>
  <c r="O17" i="44"/>
  <c r="L17" i="44"/>
  <c r="O16" i="44"/>
  <c r="L16" i="44"/>
  <c r="A12" i="44"/>
  <c r="J11" i="44"/>
  <c r="A11" i="44"/>
  <c r="J10" i="44"/>
  <c r="P35" i="43"/>
  <c r="O34" i="43"/>
  <c r="N34" i="43"/>
  <c r="M34" i="43"/>
  <c r="L34" i="43"/>
  <c r="K34" i="43"/>
  <c r="J34" i="43"/>
  <c r="I34" i="43"/>
  <c r="H34" i="43"/>
  <c r="G34" i="43"/>
  <c r="F34" i="43"/>
  <c r="E34" i="43"/>
  <c r="D34" i="43"/>
  <c r="P34" i="43" s="1"/>
  <c r="Q36" i="43" s="1"/>
  <c r="Q37" i="43" s="1"/>
  <c r="O15" i="43" s="1"/>
  <c r="O33" i="43"/>
  <c r="N33" i="43"/>
  <c r="M33" i="43"/>
  <c r="L33" i="43"/>
  <c r="K33" i="43"/>
  <c r="J33" i="43"/>
  <c r="I33" i="43"/>
  <c r="H33" i="43"/>
  <c r="G33" i="43"/>
  <c r="F33" i="43"/>
  <c r="E33" i="43"/>
  <c r="D33" i="43"/>
  <c r="P33" i="43" s="1"/>
  <c r="Q35" i="43" s="1"/>
  <c r="L15" i="43" s="1"/>
  <c r="P32" i="43"/>
  <c r="P31" i="43"/>
  <c r="P30" i="43"/>
  <c r="P29" i="43"/>
  <c r="P28" i="43"/>
  <c r="P27" i="43"/>
  <c r="P26" i="43"/>
  <c r="P25" i="43"/>
  <c r="P24" i="43"/>
  <c r="P23" i="43"/>
  <c r="O18" i="43"/>
  <c r="L18" i="43"/>
  <c r="O17" i="43"/>
  <c r="L17" i="43"/>
  <c r="O16" i="43"/>
  <c r="L16" i="43"/>
  <c r="A12" i="43"/>
  <c r="J11" i="43"/>
  <c r="A11" i="43"/>
  <c r="J10" i="43"/>
  <c r="P35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P34" i="42" s="1"/>
  <c r="Q36" i="42" s="1"/>
  <c r="Q37" i="42" s="1"/>
  <c r="O15" i="42" s="1"/>
  <c r="O33" i="42"/>
  <c r="N33" i="42"/>
  <c r="M33" i="42"/>
  <c r="L33" i="42"/>
  <c r="K33" i="42"/>
  <c r="J33" i="42"/>
  <c r="I33" i="42"/>
  <c r="H33" i="42"/>
  <c r="G33" i="42"/>
  <c r="F33" i="42"/>
  <c r="E33" i="42"/>
  <c r="D33" i="42"/>
  <c r="P33" i="42" s="1"/>
  <c r="Q35" i="42" s="1"/>
  <c r="L15" i="42" s="1"/>
  <c r="P32" i="42"/>
  <c r="P31" i="42"/>
  <c r="P30" i="42"/>
  <c r="P29" i="42"/>
  <c r="P28" i="42"/>
  <c r="P27" i="42"/>
  <c r="P26" i="42"/>
  <c r="P25" i="42"/>
  <c r="P24" i="42"/>
  <c r="P23" i="42"/>
  <c r="O18" i="42"/>
  <c r="L18" i="42"/>
  <c r="O17" i="42"/>
  <c r="L17" i="42"/>
  <c r="O16" i="42"/>
  <c r="L16" i="42"/>
  <c r="A12" i="42"/>
  <c r="J11" i="42"/>
  <c r="A11" i="42"/>
  <c r="J10" i="42"/>
  <c r="P35" i="41"/>
  <c r="O34" i="41"/>
  <c r="N34" i="41"/>
  <c r="M34" i="41"/>
  <c r="L34" i="41"/>
  <c r="K34" i="41"/>
  <c r="J34" i="41"/>
  <c r="I34" i="41"/>
  <c r="H34" i="41"/>
  <c r="G34" i="41"/>
  <c r="F34" i="41"/>
  <c r="E34" i="41"/>
  <c r="D34" i="41"/>
  <c r="P34" i="41" s="1"/>
  <c r="Q36" i="41" s="1"/>
  <c r="Q37" i="41" s="1"/>
  <c r="O15" i="41" s="1"/>
  <c r="O33" i="41"/>
  <c r="N33" i="41"/>
  <c r="M33" i="41"/>
  <c r="L33" i="41"/>
  <c r="K33" i="41"/>
  <c r="J33" i="41"/>
  <c r="I33" i="41"/>
  <c r="H33" i="41"/>
  <c r="G33" i="41"/>
  <c r="F33" i="41"/>
  <c r="E33" i="41"/>
  <c r="D33" i="41"/>
  <c r="P33" i="41" s="1"/>
  <c r="Q35" i="41" s="1"/>
  <c r="L15" i="41" s="1"/>
  <c r="P32" i="41"/>
  <c r="P31" i="41"/>
  <c r="P30" i="41"/>
  <c r="P29" i="41"/>
  <c r="P28" i="41"/>
  <c r="P27" i="41"/>
  <c r="P26" i="41"/>
  <c r="P25" i="41"/>
  <c r="P24" i="41"/>
  <c r="P23" i="41"/>
  <c r="O18" i="41"/>
  <c r="L18" i="41"/>
  <c r="O17" i="41"/>
  <c r="L17" i="41"/>
  <c r="O16" i="41"/>
  <c r="L16" i="41"/>
  <c r="A12" i="41"/>
  <c r="J11" i="41"/>
  <c r="A11" i="41"/>
  <c r="J10" i="41"/>
  <c r="P35" i="40"/>
  <c r="O34" i="40"/>
  <c r="N34" i="40"/>
  <c r="M34" i="40"/>
  <c r="L34" i="40"/>
  <c r="K34" i="40"/>
  <c r="J34" i="40"/>
  <c r="I34" i="40"/>
  <c r="H34" i="40"/>
  <c r="G34" i="40"/>
  <c r="F34" i="40"/>
  <c r="E34" i="40"/>
  <c r="D34" i="40"/>
  <c r="P34" i="40" s="1"/>
  <c r="Q36" i="40" s="1"/>
  <c r="Q37" i="40" s="1"/>
  <c r="O15" i="40" s="1"/>
  <c r="O33" i="40"/>
  <c r="N33" i="40"/>
  <c r="M33" i="40"/>
  <c r="L33" i="40"/>
  <c r="K33" i="40"/>
  <c r="J33" i="40"/>
  <c r="I33" i="40"/>
  <c r="H33" i="40"/>
  <c r="G33" i="40"/>
  <c r="F33" i="40"/>
  <c r="E33" i="40"/>
  <c r="D33" i="40"/>
  <c r="P33" i="40" s="1"/>
  <c r="Q35" i="40" s="1"/>
  <c r="L15" i="40" s="1"/>
  <c r="P32" i="40"/>
  <c r="P31" i="40"/>
  <c r="P30" i="40"/>
  <c r="P29" i="40"/>
  <c r="P28" i="40"/>
  <c r="P27" i="40"/>
  <c r="P26" i="40"/>
  <c r="P25" i="40"/>
  <c r="P24" i="40"/>
  <c r="P23" i="40"/>
  <c r="O18" i="40"/>
  <c r="L18" i="40"/>
  <c r="O17" i="40"/>
  <c r="L17" i="40"/>
  <c r="O16" i="40"/>
  <c r="L16" i="40"/>
  <c r="A12" i="40"/>
  <c r="J11" i="40"/>
  <c r="A11" i="40"/>
  <c r="J10" i="40"/>
  <c r="P35" i="39"/>
  <c r="O34" i="39"/>
  <c r="N34" i="39"/>
  <c r="M34" i="39"/>
  <c r="L34" i="39"/>
  <c r="K34" i="39"/>
  <c r="J34" i="39"/>
  <c r="I34" i="39"/>
  <c r="H34" i="39"/>
  <c r="P34" i="39" s="1"/>
  <c r="Q36" i="39" s="1"/>
  <c r="Q37" i="39" s="1"/>
  <c r="O15" i="39" s="1"/>
  <c r="G34" i="39"/>
  <c r="F34" i="39"/>
  <c r="E34" i="39"/>
  <c r="D34" i="39"/>
  <c r="O33" i="39"/>
  <c r="N33" i="39"/>
  <c r="M33" i="39"/>
  <c r="L33" i="39"/>
  <c r="K33" i="39"/>
  <c r="J33" i="39"/>
  <c r="I33" i="39"/>
  <c r="H33" i="39"/>
  <c r="G33" i="39"/>
  <c r="F33" i="39"/>
  <c r="E33" i="39"/>
  <c r="P33" i="39" s="1"/>
  <c r="Q35" i="39" s="1"/>
  <c r="L15" i="39" s="1"/>
  <c r="D33" i="39"/>
  <c r="P32" i="39"/>
  <c r="P31" i="39"/>
  <c r="P30" i="39"/>
  <c r="P29" i="39"/>
  <c r="P28" i="39"/>
  <c r="P27" i="39"/>
  <c r="P26" i="39"/>
  <c r="P25" i="39"/>
  <c r="P24" i="39"/>
  <c r="P23" i="39"/>
  <c r="O18" i="39"/>
  <c r="L18" i="39"/>
  <c r="O17" i="39"/>
  <c r="L17" i="39"/>
  <c r="O16" i="39"/>
  <c r="L16" i="39"/>
  <c r="A12" i="39"/>
  <c r="J11" i="39"/>
  <c r="A11" i="39"/>
  <c r="J10" i="39"/>
  <c r="P35" i="38"/>
  <c r="O34" i="38"/>
  <c r="N34" i="38"/>
  <c r="M34" i="38"/>
  <c r="L34" i="38"/>
  <c r="K34" i="38"/>
  <c r="J34" i="38"/>
  <c r="I34" i="38"/>
  <c r="H34" i="38"/>
  <c r="G34" i="38"/>
  <c r="F34" i="38"/>
  <c r="E34" i="38"/>
  <c r="D34" i="38"/>
  <c r="P34" i="38" s="1"/>
  <c r="Q36" i="38" s="1"/>
  <c r="Q37" i="38" s="1"/>
  <c r="O15" i="38" s="1"/>
  <c r="O33" i="38"/>
  <c r="N33" i="38"/>
  <c r="M33" i="38"/>
  <c r="L33" i="38"/>
  <c r="K33" i="38"/>
  <c r="J33" i="38"/>
  <c r="I33" i="38"/>
  <c r="H33" i="38"/>
  <c r="G33" i="38"/>
  <c r="F33" i="38"/>
  <c r="E33" i="38"/>
  <c r="D33" i="38"/>
  <c r="P33" i="38" s="1"/>
  <c r="Q35" i="38" s="1"/>
  <c r="L15" i="38" s="1"/>
  <c r="P32" i="38"/>
  <c r="P31" i="38"/>
  <c r="P30" i="38"/>
  <c r="P29" i="38"/>
  <c r="P28" i="38"/>
  <c r="P27" i="38"/>
  <c r="P26" i="38"/>
  <c r="P25" i="38"/>
  <c r="P24" i="38"/>
  <c r="P23" i="38"/>
  <c r="O18" i="38"/>
  <c r="L18" i="38"/>
  <c r="O17" i="38"/>
  <c r="L17" i="38"/>
  <c r="O16" i="38"/>
  <c r="L16" i="38"/>
  <c r="A12" i="38"/>
  <c r="J11" i="38"/>
  <c r="A11" i="38"/>
  <c r="J10" i="38"/>
  <c r="P35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P34" i="37" s="1"/>
  <c r="Q36" i="37" s="1"/>
  <c r="Q37" i="37" s="1"/>
  <c r="O15" i="37" s="1"/>
  <c r="O33" i="37"/>
  <c r="N33" i="37"/>
  <c r="M33" i="37"/>
  <c r="L33" i="37"/>
  <c r="K33" i="37"/>
  <c r="J33" i="37"/>
  <c r="I33" i="37"/>
  <c r="H33" i="37"/>
  <c r="G33" i="37"/>
  <c r="F33" i="37"/>
  <c r="E33" i="37"/>
  <c r="D33" i="37"/>
  <c r="P33" i="37" s="1"/>
  <c r="Q35" i="37" s="1"/>
  <c r="L15" i="37" s="1"/>
  <c r="P32" i="37"/>
  <c r="P31" i="37"/>
  <c r="P30" i="37"/>
  <c r="P29" i="37"/>
  <c r="P28" i="37"/>
  <c r="P27" i="37"/>
  <c r="P26" i="37"/>
  <c r="P25" i="37"/>
  <c r="P24" i="37"/>
  <c r="P23" i="37"/>
  <c r="O18" i="37"/>
  <c r="L18" i="37"/>
  <c r="O17" i="37"/>
  <c r="L17" i="37"/>
  <c r="O16" i="37"/>
  <c r="L16" i="37"/>
  <c r="A12" i="37"/>
  <c r="J11" i="37"/>
  <c r="A11" i="37"/>
  <c r="J10" i="37"/>
  <c r="P35" i="36"/>
  <c r="O34" i="36"/>
  <c r="N34" i="36"/>
  <c r="M34" i="36"/>
  <c r="L34" i="36"/>
  <c r="K34" i="36"/>
  <c r="J34" i="36"/>
  <c r="I34" i="36"/>
  <c r="H34" i="36"/>
  <c r="G34" i="36"/>
  <c r="F34" i="36"/>
  <c r="E34" i="36"/>
  <c r="D34" i="36"/>
  <c r="P34" i="36" s="1"/>
  <c r="Q36" i="36" s="1"/>
  <c r="Q37" i="36" s="1"/>
  <c r="O15" i="36" s="1"/>
  <c r="O33" i="36"/>
  <c r="N33" i="36"/>
  <c r="M33" i="36"/>
  <c r="L33" i="36"/>
  <c r="K33" i="36"/>
  <c r="J33" i="36"/>
  <c r="I33" i="36"/>
  <c r="H33" i="36"/>
  <c r="G33" i="36"/>
  <c r="F33" i="36"/>
  <c r="E33" i="36"/>
  <c r="D33" i="36"/>
  <c r="P33" i="36" s="1"/>
  <c r="Q35" i="36" s="1"/>
  <c r="L15" i="36" s="1"/>
  <c r="P32" i="36"/>
  <c r="P31" i="36"/>
  <c r="P30" i="36"/>
  <c r="P29" i="36"/>
  <c r="P28" i="36"/>
  <c r="P27" i="36"/>
  <c r="P26" i="36"/>
  <c r="P25" i="36"/>
  <c r="P24" i="36"/>
  <c r="P23" i="36"/>
  <c r="O18" i="36"/>
  <c r="L18" i="36"/>
  <c r="O17" i="36"/>
  <c r="L17" i="36"/>
  <c r="O16" i="36"/>
  <c r="L16" i="36"/>
  <c r="A12" i="36"/>
  <c r="J11" i="36"/>
  <c r="A11" i="36"/>
  <c r="J10" i="36"/>
  <c r="P35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P34" i="35" s="1"/>
  <c r="Q36" i="35" s="1"/>
  <c r="Q37" i="35" s="1"/>
  <c r="O15" i="35" s="1"/>
  <c r="O33" i="35"/>
  <c r="N33" i="35"/>
  <c r="M33" i="35"/>
  <c r="L33" i="35"/>
  <c r="K33" i="35"/>
  <c r="J33" i="35"/>
  <c r="I33" i="35"/>
  <c r="H33" i="35"/>
  <c r="G33" i="35"/>
  <c r="F33" i="35"/>
  <c r="E33" i="35"/>
  <c r="D33" i="35"/>
  <c r="P33" i="35" s="1"/>
  <c r="Q35" i="35" s="1"/>
  <c r="L15" i="35" s="1"/>
  <c r="P32" i="35"/>
  <c r="P31" i="35"/>
  <c r="P30" i="35"/>
  <c r="P29" i="35"/>
  <c r="P28" i="35"/>
  <c r="P27" i="35"/>
  <c r="P26" i="35"/>
  <c r="P25" i="35"/>
  <c r="P24" i="35"/>
  <c r="P23" i="35"/>
  <c r="O18" i="35"/>
  <c r="L18" i="35"/>
  <c r="O17" i="35"/>
  <c r="L17" i="35"/>
  <c r="O16" i="35"/>
  <c r="L16" i="35"/>
  <c r="A12" i="35"/>
  <c r="J11" i="35"/>
  <c r="A11" i="35"/>
  <c r="J10" i="35"/>
  <c r="P35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P34" i="34" s="1"/>
  <c r="Q36" i="34" s="1"/>
  <c r="Q37" i="34" s="1"/>
  <c r="O15" i="34" s="1"/>
  <c r="O33" i="34"/>
  <c r="N33" i="34"/>
  <c r="M33" i="34"/>
  <c r="L33" i="34"/>
  <c r="K33" i="34"/>
  <c r="J33" i="34"/>
  <c r="I33" i="34"/>
  <c r="H33" i="34"/>
  <c r="G33" i="34"/>
  <c r="F33" i="34"/>
  <c r="E33" i="34"/>
  <c r="D33" i="34"/>
  <c r="P33" i="34" s="1"/>
  <c r="Q35" i="34" s="1"/>
  <c r="L15" i="34" s="1"/>
  <c r="P32" i="34"/>
  <c r="P31" i="34"/>
  <c r="P30" i="34"/>
  <c r="P29" i="34"/>
  <c r="P28" i="34"/>
  <c r="P27" i="34"/>
  <c r="P26" i="34"/>
  <c r="P25" i="34"/>
  <c r="P24" i="34"/>
  <c r="P23" i="34"/>
  <c r="O18" i="34"/>
  <c r="L18" i="34"/>
  <c r="O17" i="34"/>
  <c r="L17" i="34"/>
  <c r="O16" i="34"/>
  <c r="L16" i="34"/>
  <c r="A12" i="34"/>
  <c r="J11" i="34"/>
  <c r="A11" i="34"/>
  <c r="J10" i="34"/>
  <c r="P35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P34" i="33" s="1"/>
  <c r="Q36" i="33" s="1"/>
  <c r="Q37" i="33" s="1"/>
  <c r="O15" i="33" s="1"/>
  <c r="O33" i="33"/>
  <c r="N33" i="33"/>
  <c r="M33" i="33"/>
  <c r="L33" i="33"/>
  <c r="K33" i="33"/>
  <c r="J33" i="33"/>
  <c r="I33" i="33"/>
  <c r="H33" i="33"/>
  <c r="G33" i="33"/>
  <c r="F33" i="33"/>
  <c r="E33" i="33"/>
  <c r="D33" i="33"/>
  <c r="P33" i="33" s="1"/>
  <c r="Q35" i="33" s="1"/>
  <c r="L15" i="33" s="1"/>
  <c r="P32" i="33"/>
  <c r="P31" i="33"/>
  <c r="P30" i="33"/>
  <c r="P29" i="33"/>
  <c r="P28" i="33"/>
  <c r="P27" i="33"/>
  <c r="P26" i="33"/>
  <c r="P25" i="33"/>
  <c r="P24" i="33"/>
  <c r="P23" i="33"/>
  <c r="O18" i="33"/>
  <c r="L18" i="33"/>
  <c r="O17" i="33"/>
  <c r="L17" i="33"/>
  <c r="O16" i="33"/>
  <c r="L16" i="33"/>
  <c r="A12" i="33"/>
  <c r="J11" i="33"/>
  <c r="A11" i="33"/>
  <c r="J10" i="33"/>
  <c r="P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P34" i="32" s="1"/>
  <c r="Q36" i="32" s="1"/>
  <c r="Q37" i="32" s="1"/>
  <c r="O15" i="32" s="1"/>
  <c r="O33" i="32"/>
  <c r="N33" i="32"/>
  <c r="M33" i="32"/>
  <c r="L33" i="32"/>
  <c r="K33" i="32"/>
  <c r="J33" i="32"/>
  <c r="I33" i="32"/>
  <c r="H33" i="32"/>
  <c r="G33" i="32"/>
  <c r="F33" i="32"/>
  <c r="E33" i="32"/>
  <c r="D33" i="32"/>
  <c r="P33" i="32" s="1"/>
  <c r="Q35" i="32" s="1"/>
  <c r="L15" i="32" s="1"/>
  <c r="P32" i="32"/>
  <c r="P31" i="32"/>
  <c r="P30" i="32"/>
  <c r="P29" i="32"/>
  <c r="P28" i="32"/>
  <c r="P27" i="32"/>
  <c r="P26" i="32"/>
  <c r="P25" i="32"/>
  <c r="P24" i="32"/>
  <c r="P23" i="32"/>
  <c r="O18" i="32"/>
  <c r="L18" i="32"/>
  <c r="O17" i="32"/>
  <c r="L17" i="32"/>
  <c r="O16" i="32"/>
  <c r="L16" i="32"/>
  <c r="A12" i="32"/>
  <c r="J11" i="32"/>
  <c r="A11" i="32"/>
  <c r="J10" i="32"/>
  <c r="P35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P34" i="31" s="1"/>
  <c r="Q36" i="31" s="1"/>
  <c r="Q37" i="31" s="1"/>
  <c r="O15" i="31" s="1"/>
  <c r="O33" i="31"/>
  <c r="N33" i="31"/>
  <c r="M33" i="31"/>
  <c r="L33" i="31"/>
  <c r="K33" i="31"/>
  <c r="J33" i="31"/>
  <c r="I33" i="31"/>
  <c r="H33" i="31"/>
  <c r="G33" i="31"/>
  <c r="F33" i="31"/>
  <c r="E33" i="31"/>
  <c r="D33" i="31"/>
  <c r="P33" i="31" s="1"/>
  <c r="Q35" i="31" s="1"/>
  <c r="L15" i="31" s="1"/>
  <c r="P32" i="31"/>
  <c r="P31" i="31"/>
  <c r="P30" i="31"/>
  <c r="P29" i="31"/>
  <c r="P28" i="31"/>
  <c r="P27" i="31"/>
  <c r="P26" i="31"/>
  <c r="P25" i="31"/>
  <c r="P24" i="31"/>
  <c r="P23" i="31"/>
  <c r="O18" i="31"/>
  <c r="L18" i="31"/>
  <c r="O17" i="31"/>
  <c r="L17" i="31"/>
  <c r="O16" i="31"/>
  <c r="L16" i="31"/>
  <c r="A12" i="31"/>
  <c r="J11" i="31"/>
  <c r="A11" i="31"/>
  <c r="J10" i="31"/>
  <c r="P35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P34" i="30" s="1"/>
  <c r="Q36" i="30" s="1"/>
  <c r="Q37" i="30" s="1"/>
  <c r="O15" i="30" s="1"/>
  <c r="O33" i="30"/>
  <c r="N33" i="30"/>
  <c r="M33" i="30"/>
  <c r="L33" i="30"/>
  <c r="K33" i="30"/>
  <c r="J33" i="30"/>
  <c r="I33" i="30"/>
  <c r="H33" i="30"/>
  <c r="G33" i="30"/>
  <c r="F33" i="30"/>
  <c r="E33" i="30"/>
  <c r="D33" i="30"/>
  <c r="P33" i="30" s="1"/>
  <c r="Q35" i="30" s="1"/>
  <c r="L15" i="30" s="1"/>
  <c r="P32" i="30"/>
  <c r="P31" i="30"/>
  <c r="P30" i="30"/>
  <c r="P29" i="30"/>
  <c r="P28" i="30"/>
  <c r="P27" i="30"/>
  <c r="P26" i="30"/>
  <c r="P25" i="30"/>
  <c r="P24" i="30"/>
  <c r="P23" i="30"/>
  <c r="O18" i="30"/>
  <c r="L18" i="30"/>
  <c r="O17" i="30"/>
  <c r="L17" i="30"/>
  <c r="O16" i="30"/>
  <c r="L16" i="30"/>
  <c r="A12" i="30"/>
  <c r="J11" i="30"/>
  <c r="A11" i="30"/>
  <c r="J10" i="30"/>
  <c r="P35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P34" i="29" s="1"/>
  <c r="Q36" i="29" s="1"/>
  <c r="Q37" i="29" s="1"/>
  <c r="O15" i="29" s="1"/>
  <c r="O33" i="29"/>
  <c r="N33" i="29"/>
  <c r="M33" i="29"/>
  <c r="L33" i="29"/>
  <c r="K33" i="29"/>
  <c r="J33" i="29"/>
  <c r="I33" i="29"/>
  <c r="H33" i="29"/>
  <c r="G33" i="29"/>
  <c r="F33" i="29"/>
  <c r="E33" i="29"/>
  <c r="D33" i="29"/>
  <c r="P33" i="29" s="1"/>
  <c r="Q35" i="29" s="1"/>
  <c r="L15" i="29" s="1"/>
  <c r="P32" i="29"/>
  <c r="P31" i="29"/>
  <c r="P30" i="29"/>
  <c r="P29" i="29"/>
  <c r="P28" i="29"/>
  <c r="P27" i="29"/>
  <c r="P26" i="29"/>
  <c r="P25" i="29"/>
  <c r="P24" i="29"/>
  <c r="P23" i="29"/>
  <c r="O18" i="29"/>
  <c r="L18" i="29"/>
  <c r="O17" i="29"/>
  <c r="L17" i="29"/>
  <c r="O16" i="29"/>
  <c r="L16" i="29"/>
  <c r="A12" i="29"/>
  <c r="J11" i="29"/>
  <c r="A11" i="29"/>
  <c r="J10" i="29"/>
  <c r="P35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P34" i="28" s="1"/>
  <c r="Q36" i="28" s="1"/>
  <c r="Q37" i="28" s="1"/>
  <c r="O15" i="28" s="1"/>
  <c r="O33" i="28"/>
  <c r="N33" i="28"/>
  <c r="M33" i="28"/>
  <c r="L33" i="28"/>
  <c r="K33" i="28"/>
  <c r="J33" i="28"/>
  <c r="I33" i="28"/>
  <c r="H33" i="28"/>
  <c r="G33" i="28"/>
  <c r="F33" i="28"/>
  <c r="E33" i="28"/>
  <c r="D33" i="28"/>
  <c r="P33" i="28" s="1"/>
  <c r="Q35" i="28" s="1"/>
  <c r="L15" i="28" s="1"/>
  <c r="P32" i="28"/>
  <c r="P31" i="28"/>
  <c r="P30" i="28"/>
  <c r="P29" i="28"/>
  <c r="P28" i="28"/>
  <c r="P27" i="28"/>
  <c r="P26" i="28"/>
  <c r="P25" i="28"/>
  <c r="P24" i="28"/>
  <c r="P23" i="28"/>
  <c r="O18" i="28"/>
  <c r="L18" i="28"/>
  <c r="O17" i="28"/>
  <c r="L17" i="28"/>
  <c r="O16" i="28"/>
  <c r="L16" i="28"/>
  <c r="A12" i="28"/>
  <c r="J11" i="28"/>
  <c r="A11" i="28"/>
  <c r="J10" i="28"/>
  <c r="P35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P34" i="27" s="1"/>
  <c r="Q36" i="27" s="1"/>
  <c r="Q37" i="27" s="1"/>
  <c r="O15" i="27" s="1"/>
  <c r="O33" i="27"/>
  <c r="N33" i="27"/>
  <c r="M33" i="27"/>
  <c r="L33" i="27"/>
  <c r="K33" i="27"/>
  <c r="J33" i="27"/>
  <c r="I33" i="27"/>
  <c r="H33" i="27"/>
  <c r="G33" i="27"/>
  <c r="F33" i="27"/>
  <c r="E33" i="27"/>
  <c r="D33" i="27"/>
  <c r="P33" i="27" s="1"/>
  <c r="Q35" i="27" s="1"/>
  <c r="L15" i="27" s="1"/>
  <c r="P32" i="27"/>
  <c r="P31" i="27"/>
  <c r="P30" i="27"/>
  <c r="P29" i="27"/>
  <c r="P28" i="27"/>
  <c r="P27" i="27"/>
  <c r="P26" i="27"/>
  <c r="P25" i="27"/>
  <c r="P24" i="27"/>
  <c r="P23" i="27"/>
  <c r="O18" i="27"/>
  <c r="L18" i="27"/>
  <c r="O17" i="27"/>
  <c r="L17" i="27"/>
  <c r="O16" i="27"/>
  <c r="L16" i="27"/>
  <c r="A12" i="27"/>
  <c r="J11" i="27"/>
  <c r="A11" i="27"/>
  <c r="J10" i="27"/>
  <c r="P35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P34" i="26" s="1"/>
  <c r="Q36" i="26" s="1"/>
  <c r="Q37" i="26" s="1"/>
  <c r="O15" i="26" s="1"/>
  <c r="O33" i="26"/>
  <c r="N33" i="26"/>
  <c r="M33" i="26"/>
  <c r="L33" i="26"/>
  <c r="K33" i="26"/>
  <c r="J33" i="26"/>
  <c r="I33" i="26"/>
  <c r="H33" i="26"/>
  <c r="G33" i="26"/>
  <c r="F33" i="26"/>
  <c r="E33" i="26"/>
  <c r="D33" i="26"/>
  <c r="P33" i="26" s="1"/>
  <c r="Q35" i="26" s="1"/>
  <c r="L15" i="26" s="1"/>
  <c r="P32" i="26"/>
  <c r="P31" i="26"/>
  <c r="P30" i="26"/>
  <c r="P29" i="26"/>
  <c r="P28" i="26"/>
  <c r="P27" i="26"/>
  <c r="P26" i="26"/>
  <c r="P25" i="26"/>
  <c r="P24" i="26"/>
  <c r="P23" i="26"/>
  <c r="O18" i="26"/>
  <c r="L18" i="26"/>
  <c r="O17" i="26"/>
  <c r="L17" i="26"/>
  <c r="O16" i="26"/>
  <c r="L16" i="26"/>
  <c r="A12" i="26"/>
  <c r="J11" i="26"/>
  <c r="A11" i="26"/>
  <c r="J10" i="26"/>
  <c r="P35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P34" i="25" s="1"/>
  <c r="Q36" i="25" s="1"/>
  <c r="Q37" i="25" s="1"/>
  <c r="O15" i="25" s="1"/>
  <c r="O33" i="25"/>
  <c r="N33" i="25"/>
  <c r="M33" i="25"/>
  <c r="L33" i="25"/>
  <c r="K33" i="25"/>
  <c r="J33" i="25"/>
  <c r="I33" i="25"/>
  <c r="H33" i="25"/>
  <c r="G33" i="25"/>
  <c r="F33" i="25"/>
  <c r="E33" i="25"/>
  <c r="D33" i="25"/>
  <c r="P33" i="25" s="1"/>
  <c r="Q35" i="25" s="1"/>
  <c r="L15" i="25" s="1"/>
  <c r="P32" i="25"/>
  <c r="P31" i="25"/>
  <c r="P30" i="25"/>
  <c r="P29" i="25"/>
  <c r="P28" i="25"/>
  <c r="P27" i="25"/>
  <c r="P26" i="25"/>
  <c r="P25" i="25"/>
  <c r="P24" i="25"/>
  <c r="P23" i="25"/>
  <c r="O18" i="25"/>
  <c r="L18" i="25"/>
  <c r="O17" i="25"/>
  <c r="L17" i="25"/>
  <c r="O16" i="25"/>
  <c r="L16" i="25"/>
  <c r="A12" i="25"/>
  <c r="J11" i="25"/>
  <c r="A11" i="25"/>
  <c r="J10" i="25"/>
  <c r="P35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P34" i="24" s="1"/>
  <c r="Q36" i="24" s="1"/>
  <c r="Q37" i="24" s="1"/>
  <c r="O15" i="24" s="1"/>
  <c r="O33" i="24"/>
  <c r="N33" i="24"/>
  <c r="M33" i="24"/>
  <c r="L33" i="24"/>
  <c r="K33" i="24"/>
  <c r="J33" i="24"/>
  <c r="I33" i="24"/>
  <c r="H33" i="24"/>
  <c r="G33" i="24"/>
  <c r="F33" i="24"/>
  <c r="E33" i="24"/>
  <c r="D33" i="24"/>
  <c r="P33" i="24" s="1"/>
  <c r="Q35" i="24" s="1"/>
  <c r="L15" i="24" s="1"/>
  <c r="P32" i="24"/>
  <c r="P31" i="24"/>
  <c r="P30" i="24"/>
  <c r="P29" i="24"/>
  <c r="P28" i="24"/>
  <c r="P27" i="24"/>
  <c r="P26" i="24"/>
  <c r="P25" i="24"/>
  <c r="P24" i="24"/>
  <c r="P23" i="24"/>
  <c r="O18" i="24"/>
  <c r="L18" i="24"/>
  <c r="O17" i="24"/>
  <c r="L17" i="24"/>
  <c r="O16" i="24"/>
  <c r="L16" i="24"/>
  <c r="A12" i="24"/>
  <c r="J11" i="24"/>
  <c r="A11" i="24"/>
  <c r="J10" i="24"/>
  <c r="P35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P34" i="23" s="1"/>
  <c r="Q36" i="23" s="1"/>
  <c r="Q37" i="23" s="1"/>
  <c r="O15" i="23" s="1"/>
  <c r="O33" i="23"/>
  <c r="N33" i="23"/>
  <c r="M33" i="23"/>
  <c r="L33" i="23"/>
  <c r="K33" i="23"/>
  <c r="J33" i="23"/>
  <c r="I33" i="23"/>
  <c r="H33" i="23"/>
  <c r="G33" i="23"/>
  <c r="F33" i="23"/>
  <c r="E33" i="23"/>
  <c r="D33" i="23"/>
  <c r="P33" i="23" s="1"/>
  <c r="Q35" i="23" s="1"/>
  <c r="L15" i="23" s="1"/>
  <c r="P32" i="23"/>
  <c r="P31" i="23"/>
  <c r="P30" i="23"/>
  <c r="P29" i="23"/>
  <c r="P28" i="23"/>
  <c r="P27" i="23"/>
  <c r="P26" i="23"/>
  <c r="P25" i="23"/>
  <c r="P24" i="23"/>
  <c r="P23" i="23"/>
  <c r="O18" i="23"/>
  <c r="L18" i="23"/>
  <c r="O17" i="23"/>
  <c r="L17" i="23"/>
  <c r="O16" i="23"/>
  <c r="L16" i="23"/>
  <c r="A12" i="23"/>
  <c r="J11" i="23"/>
  <c r="A11" i="23"/>
  <c r="J10" i="23"/>
  <c r="P35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P34" i="22" s="1"/>
  <c r="Q36" i="22" s="1"/>
  <c r="Q37" i="22" s="1"/>
  <c r="O15" i="22" s="1"/>
  <c r="O33" i="22"/>
  <c r="N33" i="22"/>
  <c r="M33" i="22"/>
  <c r="L33" i="22"/>
  <c r="K33" i="22"/>
  <c r="J33" i="22"/>
  <c r="I33" i="22"/>
  <c r="H33" i="22"/>
  <c r="G33" i="22"/>
  <c r="F33" i="22"/>
  <c r="E33" i="22"/>
  <c r="D33" i="22"/>
  <c r="P33" i="22" s="1"/>
  <c r="Q35" i="22" s="1"/>
  <c r="L15" i="22" s="1"/>
  <c r="P32" i="22"/>
  <c r="P31" i="22"/>
  <c r="P30" i="22"/>
  <c r="P29" i="22"/>
  <c r="P28" i="22"/>
  <c r="P27" i="22"/>
  <c r="P26" i="22"/>
  <c r="P25" i="22"/>
  <c r="P24" i="22"/>
  <c r="P23" i="22"/>
  <c r="O18" i="22"/>
  <c r="L18" i="22"/>
  <c r="O17" i="22"/>
  <c r="L17" i="22"/>
  <c r="O16" i="22"/>
  <c r="L16" i="22"/>
  <c r="A12" i="22"/>
  <c r="J11" i="22"/>
  <c r="A11" i="22"/>
  <c r="J10" i="22"/>
  <c r="P35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P34" i="21" s="1"/>
  <c r="Q36" i="21" s="1"/>
  <c r="Q37" i="21" s="1"/>
  <c r="O15" i="21" s="1"/>
  <c r="O33" i="21"/>
  <c r="N33" i="21"/>
  <c r="M33" i="21"/>
  <c r="L33" i="21"/>
  <c r="K33" i="21"/>
  <c r="J33" i="21"/>
  <c r="I33" i="21"/>
  <c r="H33" i="21"/>
  <c r="G33" i="21"/>
  <c r="F33" i="21"/>
  <c r="E33" i="21"/>
  <c r="D33" i="21"/>
  <c r="P33" i="21" s="1"/>
  <c r="Q35" i="21" s="1"/>
  <c r="L15" i="21" s="1"/>
  <c r="P32" i="21"/>
  <c r="P31" i="21"/>
  <c r="P30" i="21"/>
  <c r="P29" i="21"/>
  <c r="P28" i="21"/>
  <c r="P27" i="21"/>
  <c r="P26" i="21"/>
  <c r="P25" i="21"/>
  <c r="P24" i="21"/>
  <c r="P23" i="21"/>
  <c r="O18" i="21"/>
  <c r="L18" i="21"/>
  <c r="O17" i="21"/>
  <c r="L17" i="21"/>
  <c r="O16" i="21"/>
  <c r="L16" i="21"/>
  <c r="A12" i="21"/>
  <c r="J11" i="21"/>
  <c r="A11" i="21"/>
  <c r="J10" i="21"/>
  <c r="O15" i="20"/>
  <c r="P35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P34" i="20" s="1"/>
  <c r="Q36" i="20" s="1"/>
  <c r="Q37" i="20" s="1"/>
  <c r="O33" i="20"/>
  <c r="N33" i="20"/>
  <c r="M33" i="20"/>
  <c r="L33" i="20"/>
  <c r="K33" i="20"/>
  <c r="J33" i="20"/>
  <c r="I33" i="20"/>
  <c r="H33" i="20"/>
  <c r="G33" i="20"/>
  <c r="F33" i="20"/>
  <c r="E33" i="20"/>
  <c r="D33" i="20"/>
  <c r="P33" i="20" s="1"/>
  <c r="Q35" i="20" s="1"/>
  <c r="L15" i="20" s="1"/>
  <c r="P32" i="20"/>
  <c r="P31" i="20"/>
  <c r="P30" i="20"/>
  <c r="P29" i="20"/>
  <c r="P28" i="20"/>
  <c r="P27" i="20"/>
  <c r="P26" i="20"/>
  <c r="P25" i="20"/>
  <c r="P24" i="20"/>
  <c r="P23" i="20"/>
  <c r="O18" i="20"/>
  <c r="L18" i="20"/>
  <c r="O17" i="20"/>
  <c r="L17" i="20"/>
  <c r="O16" i="20"/>
  <c r="L16" i="20"/>
  <c r="A12" i="20"/>
  <c r="J11" i="20"/>
  <c r="A11" i="20"/>
  <c r="J10" i="20"/>
  <c r="P35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P34" i="19" s="1"/>
  <c r="Q36" i="19" s="1"/>
  <c r="Q37" i="19" s="1"/>
  <c r="O15" i="19" s="1"/>
  <c r="O33" i="19"/>
  <c r="N33" i="19"/>
  <c r="M33" i="19"/>
  <c r="L33" i="19"/>
  <c r="K33" i="19"/>
  <c r="J33" i="19"/>
  <c r="I33" i="19"/>
  <c r="H33" i="19"/>
  <c r="G33" i="19"/>
  <c r="F33" i="19"/>
  <c r="E33" i="19"/>
  <c r="D33" i="19"/>
  <c r="P33" i="19" s="1"/>
  <c r="Q35" i="19" s="1"/>
  <c r="L15" i="19" s="1"/>
  <c r="P32" i="19"/>
  <c r="P31" i="19"/>
  <c r="P30" i="19"/>
  <c r="P29" i="19"/>
  <c r="P28" i="19"/>
  <c r="P27" i="19"/>
  <c r="P26" i="19"/>
  <c r="P25" i="19"/>
  <c r="P24" i="19"/>
  <c r="P23" i="19"/>
  <c r="O18" i="19"/>
  <c r="L18" i="19"/>
  <c r="O17" i="19"/>
  <c r="L17" i="19"/>
  <c r="O16" i="19"/>
  <c r="L16" i="19"/>
  <c r="A12" i="19"/>
  <c r="J11" i="19"/>
  <c r="A11" i="19"/>
  <c r="J10" i="19"/>
  <c r="P35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P34" i="18" s="1"/>
  <c r="Q36" i="18" s="1"/>
  <c r="Q37" i="18" s="1"/>
  <c r="O15" i="18" s="1"/>
  <c r="O33" i="18"/>
  <c r="N33" i="18"/>
  <c r="M33" i="18"/>
  <c r="L33" i="18"/>
  <c r="K33" i="18"/>
  <c r="J33" i="18"/>
  <c r="I33" i="18"/>
  <c r="H33" i="18"/>
  <c r="G33" i="18"/>
  <c r="F33" i="18"/>
  <c r="E33" i="18"/>
  <c r="D33" i="18"/>
  <c r="P33" i="18" s="1"/>
  <c r="Q35" i="18" s="1"/>
  <c r="L15" i="18" s="1"/>
  <c r="P32" i="18"/>
  <c r="P31" i="18"/>
  <c r="P30" i="18"/>
  <c r="P29" i="18"/>
  <c r="P28" i="18"/>
  <c r="P27" i="18"/>
  <c r="P26" i="18"/>
  <c r="P25" i="18"/>
  <c r="P24" i="18"/>
  <c r="P23" i="18"/>
  <c r="O18" i="18"/>
  <c r="L18" i="18"/>
  <c r="O17" i="18"/>
  <c r="L17" i="18"/>
  <c r="O16" i="18"/>
  <c r="L16" i="18"/>
  <c r="A12" i="18"/>
  <c r="J11" i="18"/>
  <c r="A11" i="18"/>
  <c r="J10" i="18"/>
  <c r="D34" i="16"/>
  <c r="O34" i="16"/>
  <c r="N34" i="16"/>
  <c r="M34" i="16"/>
  <c r="L34" i="16"/>
  <c r="K34" i="16"/>
  <c r="J34" i="16"/>
  <c r="I34" i="16"/>
  <c r="H34" i="16"/>
  <c r="G34" i="16"/>
  <c r="F34" i="16"/>
  <c r="E34" i="16"/>
  <c r="P34" i="16" l="1"/>
  <c r="E34" i="17"/>
  <c r="F34" i="17"/>
  <c r="G34" i="17"/>
  <c r="H34" i="17"/>
  <c r="I34" i="17"/>
  <c r="J34" i="17"/>
  <c r="K34" i="17"/>
  <c r="L34" i="17"/>
  <c r="M34" i="17"/>
  <c r="N34" i="17"/>
  <c r="O34" i="17"/>
  <c r="D34" i="17"/>
  <c r="P26" i="17"/>
  <c r="P24" i="17"/>
  <c r="P27" i="17"/>
  <c r="P25" i="17"/>
  <c r="P23" i="17"/>
  <c r="P34" i="17" l="1"/>
  <c r="Q36" i="17" s="1"/>
  <c r="Q37" i="17" s="1"/>
  <c r="O15" i="17" s="1"/>
  <c r="D15" i="15"/>
  <c r="P35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P32" i="17"/>
  <c r="P31" i="17"/>
  <c r="P30" i="17"/>
  <c r="P29" i="17"/>
  <c r="P28" i="17"/>
  <c r="O17" i="17"/>
  <c r="O18" i="17"/>
  <c r="L18" i="17"/>
  <c r="L17" i="17"/>
  <c r="O16" i="17"/>
  <c r="L16" i="17"/>
  <c r="A12" i="17"/>
  <c r="J11" i="17"/>
  <c r="A11" i="17"/>
  <c r="J10" i="17"/>
  <c r="P35" i="16"/>
  <c r="L18" i="16" s="1"/>
  <c r="O33" i="16"/>
  <c r="N33" i="16"/>
  <c r="M33" i="16"/>
  <c r="L33" i="16"/>
  <c r="K33" i="16"/>
  <c r="J33" i="16"/>
  <c r="I33" i="16"/>
  <c r="H33" i="16"/>
  <c r="G33" i="16"/>
  <c r="F33" i="16"/>
  <c r="E33" i="16"/>
  <c r="D33" i="16"/>
  <c r="P32" i="16"/>
  <c r="P31" i="16"/>
  <c r="P30" i="16"/>
  <c r="P29" i="16"/>
  <c r="P28" i="16"/>
  <c r="P27" i="16"/>
  <c r="P26" i="16"/>
  <c r="P25" i="16"/>
  <c r="P24" i="16"/>
  <c r="P23" i="16"/>
  <c r="O18" i="16"/>
  <c r="O17" i="16"/>
  <c r="L17" i="16"/>
  <c r="O16" i="16"/>
  <c r="A12" i="16"/>
  <c r="J11" i="16"/>
  <c r="A11" i="16"/>
  <c r="J10" i="16"/>
  <c r="O34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O32" i="15"/>
  <c r="O31" i="15"/>
  <c r="O30" i="15"/>
  <c r="O29" i="15"/>
  <c r="O28" i="15"/>
  <c r="O27" i="15"/>
  <c r="O26" i="15"/>
  <c r="O25" i="15"/>
  <c r="O24" i="15"/>
  <c r="O23" i="15"/>
  <c r="A12" i="15"/>
  <c r="I11" i="15"/>
  <c r="A11" i="15"/>
  <c r="I10" i="15"/>
  <c r="Q36" i="16" l="1"/>
  <c r="Q37" i="16" s="1"/>
  <c r="O15" i="16" s="1"/>
  <c r="P33" i="17"/>
  <c r="Q35" i="17" s="1"/>
  <c r="L15" i="17" s="1"/>
  <c r="P33" i="16"/>
  <c r="Q35" i="16" s="1"/>
  <c r="O33" i="15"/>
  <c r="P34" i="15" s="1"/>
  <c r="L15" i="16" l="1"/>
</calcChain>
</file>

<file path=xl/sharedStrings.xml><?xml version="1.0" encoding="utf-8"?>
<sst xmlns="http://schemas.openxmlformats.org/spreadsheetml/2006/main" count="2220" uniqueCount="69">
  <si>
    <t>合計</t>
    <rPh sb="0" eb="2">
      <t>ゴウケイ</t>
    </rPh>
    <phoneticPr fontId="1"/>
  </si>
  <si>
    <t>住居名</t>
    <rPh sb="0" eb="2">
      <t>ジュウキョ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</si>
  <si>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</si>
  <si>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※新規指定又は住居追加から6月以上１年未満の間は、直近の6月における全利用者の延べ数を6月間の開所日数で除して得た数以上とする。</t>
    <rPh sb="1" eb="3">
      <t>シンキ</t>
    </rPh>
    <rPh sb="3" eb="5">
      <t>シテイ</t>
    </rPh>
    <rPh sb="5" eb="6">
      <t>マタ</t>
    </rPh>
    <rPh sb="7" eb="9">
      <t>ジュウキョ</t>
    </rPh>
    <rPh sb="9" eb="11">
      <t>ツイカ</t>
    </rPh>
    <rPh sb="14" eb="15">
      <t>ツキ</t>
    </rPh>
    <rPh sb="15" eb="17">
      <t>イジョウ</t>
    </rPh>
    <rPh sb="18" eb="19">
      <t>ネン</t>
    </rPh>
    <rPh sb="19" eb="21">
      <t>ミマン</t>
    </rPh>
    <rPh sb="22" eb="23">
      <t>カン</t>
    </rPh>
    <rPh sb="25" eb="27">
      <t>チョッキン</t>
    </rPh>
    <rPh sb="29" eb="30">
      <t>ツキ</t>
    </rPh>
    <rPh sb="34" eb="35">
      <t>ゼン</t>
    </rPh>
    <rPh sb="35" eb="37">
      <t>リヨウ</t>
    </rPh>
    <rPh sb="37" eb="38">
      <t>シャ</t>
    </rPh>
    <rPh sb="39" eb="40">
      <t>ノ</t>
    </rPh>
    <rPh sb="41" eb="42">
      <t>スウ</t>
    </rPh>
    <rPh sb="44" eb="46">
      <t>ツキカン</t>
    </rPh>
    <rPh sb="47" eb="49">
      <t>カイショ</t>
    </rPh>
    <rPh sb="49" eb="51">
      <t>ニッスウ</t>
    </rPh>
    <rPh sb="52" eb="53">
      <t>ジョ</t>
    </rPh>
    <rPh sb="55" eb="56">
      <t>エ</t>
    </rPh>
    <rPh sb="57" eb="58">
      <t>カズ</t>
    </rPh>
    <rPh sb="58" eb="60">
      <t>イジョウ</t>
    </rPh>
    <phoneticPr fontId="1"/>
  </si>
  <si>
    <t>※新規指定又は住居追加から1年以上経過している場合は、直近1年間における全利用者の延べ数を1年間の開所日数で除して得た数以上とする。</t>
    <rPh sb="1" eb="3">
      <t>シンキ</t>
    </rPh>
    <rPh sb="3" eb="5">
      <t>シテイ</t>
    </rPh>
    <rPh sb="5" eb="6">
      <t>マタ</t>
    </rPh>
    <rPh sb="7" eb="9">
      <t>ジュウキョ</t>
    </rPh>
    <rPh sb="9" eb="11">
      <t>ツイカ</t>
    </rPh>
    <rPh sb="14" eb="15">
      <t>ネン</t>
    </rPh>
    <rPh sb="15" eb="17">
      <t>イジョウ</t>
    </rPh>
    <rPh sb="17" eb="19">
      <t>ケイカ</t>
    </rPh>
    <rPh sb="23" eb="25">
      <t>バアイ</t>
    </rPh>
    <rPh sb="27" eb="29">
      <t>チョッキン</t>
    </rPh>
    <rPh sb="30" eb="31">
      <t>ネン</t>
    </rPh>
    <rPh sb="36" eb="37">
      <t>ゼン</t>
    </rPh>
    <rPh sb="37" eb="40">
      <t>リヨウシャ</t>
    </rPh>
    <rPh sb="41" eb="42">
      <t>ノ</t>
    </rPh>
    <rPh sb="43" eb="44">
      <t>スウ</t>
    </rPh>
    <rPh sb="46" eb="48">
      <t>ネンカン</t>
    </rPh>
    <rPh sb="49" eb="51">
      <t>カイショ</t>
    </rPh>
    <rPh sb="51" eb="53">
      <t>ニッスウ</t>
    </rPh>
    <rPh sb="54" eb="55">
      <t>ジョ</t>
    </rPh>
    <rPh sb="57" eb="58">
      <t>エ</t>
    </rPh>
    <rPh sb="59" eb="60">
      <t>カズ</t>
    </rPh>
    <rPh sb="60" eb="62">
      <t>イジョウ</t>
    </rPh>
    <phoneticPr fontId="1"/>
  </si>
  <si>
    <t>月</t>
    <rPh sb="0" eb="1">
      <t>ツキ</t>
    </rPh>
    <phoneticPr fontId="1"/>
  </si>
  <si>
    <t>利用者①（氏名を記入）</t>
    <rPh sb="0" eb="3">
      <t>リヨウシャ</t>
    </rPh>
    <rPh sb="5" eb="7">
      <t>シメイ</t>
    </rPh>
    <rPh sb="8" eb="10">
      <t>キニュウ</t>
    </rPh>
    <phoneticPr fontId="1"/>
  </si>
  <si>
    <t>利用者②（氏名を記入）</t>
    <rPh sb="0" eb="3">
      <t>リヨウシャ</t>
    </rPh>
    <rPh sb="5" eb="7">
      <t>シメイ</t>
    </rPh>
    <rPh sb="8" eb="10">
      <t>キニュウ</t>
    </rPh>
    <phoneticPr fontId="1"/>
  </si>
  <si>
    <t>利用者④（氏名を記入）</t>
    <phoneticPr fontId="1"/>
  </si>
  <si>
    <t>利用者⑤（氏名を記入）</t>
    <phoneticPr fontId="1"/>
  </si>
  <si>
    <t>利用者⑥（氏名を記入）</t>
    <phoneticPr fontId="1"/>
  </si>
  <si>
    <t>利用者⑦（氏名を記入）</t>
    <phoneticPr fontId="1"/>
  </si>
  <si>
    <t>利用者⑧（氏名を記入）</t>
    <phoneticPr fontId="1"/>
  </si>
  <si>
    <t>利用者⑨（氏名を記入）</t>
    <phoneticPr fontId="1"/>
  </si>
  <si>
    <t>利用者⑩（氏名を記入）</t>
    <phoneticPr fontId="1"/>
  </si>
  <si>
    <t>月の延べ利用者数
（自動計算）</t>
    <rPh sb="0" eb="1">
      <t>ツキ</t>
    </rPh>
    <rPh sb="2" eb="3">
      <t>ノ</t>
    </rPh>
    <rPh sb="4" eb="6">
      <t>リヨウ</t>
    </rPh>
    <rPh sb="6" eb="7">
      <t>シャ</t>
    </rPh>
    <rPh sb="7" eb="8">
      <t>スウ</t>
    </rPh>
    <rPh sb="10" eb="12">
      <t>ジドウ</t>
    </rPh>
    <rPh sb="12" eb="14">
      <t>ケイサン</t>
    </rPh>
    <phoneticPr fontId="1"/>
  </si>
  <si>
    <t>月の開所日数
(直接入力)</t>
    <rPh sb="0" eb="1">
      <t>ツキ</t>
    </rPh>
    <rPh sb="2" eb="4">
      <t>カイショ</t>
    </rPh>
    <rPh sb="4" eb="6">
      <t>ニッスウ</t>
    </rPh>
    <rPh sb="8" eb="10">
      <t>チョクセツ</t>
    </rPh>
    <rPh sb="10" eb="12">
      <t>ニュウリョク</t>
    </rPh>
    <phoneticPr fontId="1"/>
  </si>
  <si>
    <t>利用者③（氏名を記入）</t>
    <phoneticPr fontId="1"/>
  </si>
  <si>
    <t>住居定員</t>
    <rPh sb="0" eb="2">
      <t>ジュウキョ</t>
    </rPh>
    <rPh sb="2" eb="4">
      <t>テイイン</t>
    </rPh>
    <phoneticPr fontId="1"/>
  </si>
  <si>
    <t>住居追加日</t>
    <rPh sb="0" eb="2">
      <t>ジュウキョ</t>
    </rPh>
    <rPh sb="2" eb="4">
      <t>ツイカ</t>
    </rPh>
    <rPh sb="4" eb="5">
      <t>ビ</t>
    </rPh>
    <phoneticPr fontId="1"/>
  </si>
  <si>
    <t>（体制付表５－１９）</t>
    <rPh sb="1" eb="5">
      <t>タイセイフヒョウ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</si>
  <si>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</si>
  <si>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</si>
  <si>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</si>
  <si>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</si>
  <si>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</si>
  <si>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</si>
  <si>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</si>
  <si>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</si>
  <si>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</si>
  <si>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</si>
  <si>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</si>
  <si>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</si>
  <si>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平均利用者数合計
（自動計算）</t>
    <phoneticPr fontId="1"/>
  </si>
  <si>
    <t>夜間支援対象者数
（自動計算）</t>
    <phoneticPr fontId="1"/>
  </si>
  <si>
    <t>区分6</t>
    <rPh sb="0" eb="2">
      <t>クブン</t>
    </rPh>
    <phoneticPr fontId="1"/>
  </si>
  <si>
    <t>区分5</t>
    <rPh sb="0" eb="2">
      <t>クブン</t>
    </rPh>
    <phoneticPr fontId="1"/>
  </si>
  <si>
    <t>区分4</t>
    <rPh sb="0" eb="2">
      <t>クブン</t>
    </rPh>
    <phoneticPr fontId="1"/>
  </si>
  <si>
    <t>区分3</t>
    <rPh sb="0" eb="2">
      <t>クブン</t>
    </rPh>
    <phoneticPr fontId="1"/>
  </si>
  <si>
    <t>区分2</t>
    <rPh sb="0" eb="2">
      <t>クブン</t>
    </rPh>
    <phoneticPr fontId="1"/>
  </si>
  <si>
    <t>区分1以下</t>
    <rPh sb="0" eb="2">
      <t>クブン</t>
    </rPh>
    <rPh sb="3" eb="5">
      <t>イカ</t>
    </rPh>
    <phoneticPr fontId="1"/>
  </si>
  <si>
    <t>区分</t>
    <rPh sb="0" eb="2">
      <t>クブン</t>
    </rPh>
    <phoneticPr fontId="1"/>
  </si>
  <si>
    <t>船橋グループホーム</t>
    <rPh sb="0" eb="2">
      <t>フナバシ</t>
    </rPh>
    <phoneticPr fontId="1"/>
  </si>
  <si>
    <t>湊町ホーム</t>
    <rPh sb="0" eb="2">
      <t>ミナトチョウ</t>
    </rPh>
    <phoneticPr fontId="1"/>
  </si>
  <si>
    <t>1以下</t>
    <rPh sb="1" eb="3">
      <t>イカ</t>
    </rPh>
    <phoneticPr fontId="1"/>
  </si>
  <si>
    <t>.</t>
    <phoneticPr fontId="1"/>
  </si>
  <si>
    <t>この住居は指定（住居追加）時点から６か月未満ですか？</t>
    <rPh sb="2" eb="4">
      <t>ジュウキョ</t>
    </rPh>
    <rPh sb="5" eb="7">
      <t>シテイ</t>
    </rPh>
    <rPh sb="8" eb="10">
      <t>ジュウキョ</t>
    </rPh>
    <rPh sb="10" eb="12">
      <t>ツイカ</t>
    </rPh>
    <rPh sb="13" eb="15">
      <t>ジテン</t>
    </rPh>
    <rPh sb="19" eb="20">
      <t>ゲツ</t>
    </rPh>
    <rPh sb="20" eb="22">
      <t>ミマン</t>
    </rPh>
    <phoneticPr fontId="1"/>
  </si>
  <si>
    <t>直近1年の利用状況を下表に入力してください</t>
    <rPh sb="0" eb="2">
      <t>チョッキン</t>
    </rPh>
    <rPh sb="3" eb="4">
      <t>ネン</t>
    </rPh>
    <rPh sb="5" eb="9">
      <t>リヨウジョウキョウ</t>
    </rPh>
    <rPh sb="10" eb="12">
      <t>カヒョウ</t>
    </rPh>
    <rPh sb="13" eb="15">
      <t>ニュウリョク</t>
    </rPh>
    <phoneticPr fontId="1"/>
  </si>
  <si>
    <t>はい</t>
    <phoneticPr fontId="1"/>
  </si>
  <si>
    <t>いいえ</t>
    <phoneticPr fontId="1"/>
  </si>
  <si>
    <t>この住居は指定（住居追加）時点から1年以上経過していますか？</t>
    <phoneticPr fontId="1"/>
  </si>
  <si>
    <t>この住居は指定（住居追加）時点から6か月以上1年未満ですか？</t>
    <phoneticPr fontId="1"/>
  </si>
  <si>
    <t>直近1年又は前年度の利用状況を下表に入力してください</t>
    <rPh sb="4" eb="5">
      <t>マタ</t>
    </rPh>
    <rPh sb="6" eb="9">
      <t>ゼンネンド</t>
    </rPh>
    <phoneticPr fontId="1"/>
  </si>
  <si>
    <t>直近6か月の利用状況を「3.利用状況」に入力してください。</t>
    <rPh sb="14" eb="18">
      <t>リヨウジョウキョウ</t>
    </rPh>
    <phoneticPr fontId="1"/>
  </si>
  <si>
    <t>　1.はじめに</t>
    <phoneticPr fontId="1"/>
  </si>
  <si>
    <t>　2.事業所情報</t>
    <rPh sb="3" eb="6">
      <t>ジギョウショ</t>
    </rPh>
    <rPh sb="6" eb="8">
      <t>ジョウホウ</t>
    </rPh>
    <phoneticPr fontId="1"/>
  </si>
  <si>
    <t>　3.利用状況</t>
    <rPh sb="3" eb="7">
      <t>リヨウジョウキョウ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</si>
  <si>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</si>
  <si>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</si>
  <si>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　例）令和5年4月に住居追加した場合、9月末を以て、6月間の実績が出ることから、10月から新たな対象者数での算定が可能となる。</t>
    <rPh sb="1" eb="2">
      <t>レイ</t>
    </rPh>
    <rPh sb="3" eb="5">
      <t>レイワ</t>
    </rPh>
    <rPh sb="6" eb="7">
      <t>ネン</t>
    </rPh>
    <rPh sb="8" eb="9">
      <t>ガツ</t>
    </rPh>
    <rPh sb="10" eb="12">
      <t>ジュウキョ</t>
    </rPh>
    <rPh sb="12" eb="14">
      <t>ツイカ</t>
    </rPh>
    <rPh sb="16" eb="18">
      <t>バアイ</t>
    </rPh>
    <rPh sb="20" eb="21">
      <t>ガツ</t>
    </rPh>
    <rPh sb="21" eb="22">
      <t>マツ</t>
    </rPh>
    <rPh sb="23" eb="24">
      <t>モッ</t>
    </rPh>
    <rPh sb="27" eb="29">
      <t>ツキカン</t>
    </rPh>
    <rPh sb="30" eb="32">
      <t>ジッセキ</t>
    </rPh>
    <rPh sb="33" eb="34">
      <t>デ</t>
    </rPh>
    <rPh sb="42" eb="43">
      <t>ガツ</t>
    </rPh>
    <rPh sb="45" eb="46">
      <t>アラ</t>
    </rPh>
    <rPh sb="48" eb="50">
      <t>タイショウ</t>
    </rPh>
    <rPh sb="50" eb="51">
      <t>シャ</t>
    </rPh>
    <rPh sb="51" eb="52">
      <t>スウ</t>
    </rPh>
    <rPh sb="54" eb="56">
      <t>サンテイ</t>
    </rPh>
    <rPh sb="57" eb="59">
      <t>カノウ</t>
    </rPh>
    <phoneticPr fontId="1"/>
  </si>
  <si>
    <t>0.作成要領</t>
    <rPh sb="2" eb="6">
      <t>サクセイヨウリョウ</t>
    </rPh>
    <phoneticPr fontId="1"/>
  </si>
  <si>
    <t>・複数の住居がある場合、シートのコピーは行わず、予め用意したシートに入力してください。（数式が壊れ、うまく集計ができなくなります）</t>
    <rPh sb="1" eb="3">
      <t>フクスウ</t>
    </rPh>
    <rPh sb="4" eb="6">
      <t>ジュウキョ</t>
    </rPh>
    <rPh sb="9" eb="11">
      <t>バアイ</t>
    </rPh>
    <rPh sb="20" eb="21">
      <t>オコナ</t>
    </rPh>
    <rPh sb="24" eb="25">
      <t>アラカジ</t>
    </rPh>
    <rPh sb="26" eb="28">
      <t>ヨウイ</t>
    </rPh>
    <rPh sb="34" eb="36">
      <t>ニュウリョク</t>
    </rPh>
    <rPh sb="44" eb="46">
      <t>スウシキ</t>
    </rPh>
    <rPh sb="47" eb="48">
      <t>コワ</t>
    </rPh>
    <rPh sb="53" eb="55">
      <t>シュウケイ</t>
    </rPh>
    <phoneticPr fontId="1"/>
  </si>
  <si>
    <t>・全て入力が終わったら、「集計用シート」を確認し、当該数値を「体制付表5-25」へ転記してください。</t>
    <rPh sb="1" eb="2">
      <t>スベ</t>
    </rPh>
    <rPh sb="3" eb="5">
      <t>ニュウリョク</t>
    </rPh>
    <rPh sb="6" eb="7">
      <t>オ</t>
    </rPh>
    <rPh sb="13" eb="16">
      <t>シュウケイヨウ</t>
    </rPh>
    <rPh sb="21" eb="23">
      <t>カクニン</t>
    </rPh>
    <rPh sb="25" eb="29">
      <t>トウガイスウチ</t>
    </rPh>
    <rPh sb="31" eb="35">
      <t>タイセイフヒョウ</t>
    </rPh>
    <rPh sb="41" eb="43">
      <t>テンキ</t>
    </rPh>
    <phoneticPr fontId="1"/>
  </si>
  <si>
    <t>共同生活援助事業所における前年度平均利用者数等の算定資料
（兼夜間支援対象者数の根拠資料）</t>
    <rPh sb="0" eb="2">
      <t>キョウドウ</t>
    </rPh>
    <rPh sb="2" eb="4">
      <t>セイカツ</t>
    </rPh>
    <rPh sb="4" eb="6">
      <t>エンジョ</t>
    </rPh>
    <rPh sb="6" eb="9">
      <t>ジギョウショ</t>
    </rPh>
    <rPh sb="13" eb="16">
      <t>ゼンネンド</t>
    </rPh>
    <rPh sb="16" eb="18">
      <t>ヘイキン</t>
    </rPh>
    <rPh sb="18" eb="22">
      <t>リヨウシャスウ</t>
    </rPh>
    <rPh sb="22" eb="23">
      <t>ナド</t>
    </rPh>
    <rPh sb="24" eb="26">
      <t>サンテイ</t>
    </rPh>
    <rPh sb="26" eb="28">
      <t>シリョウ</t>
    </rPh>
    <rPh sb="30" eb="31">
      <t>ケン</t>
    </rPh>
    <rPh sb="31" eb="39">
      <t>ヤカンシエンタイショウシャスウ</t>
    </rPh>
    <rPh sb="40" eb="44">
      <t>コンキョシリョウ</t>
    </rPh>
    <phoneticPr fontId="1"/>
  </si>
  <si>
    <t>・このシートは1住居に1シート作成してください。緑色のセルは選択、ピンク色のセルは入力が必要なセルです。</t>
    <rPh sb="8" eb="10">
      <t>ジュウキョ</t>
    </rPh>
    <rPh sb="15" eb="17">
      <t>サクセイ</t>
    </rPh>
    <rPh sb="24" eb="26">
      <t>ミドリイロ</t>
    </rPh>
    <rPh sb="30" eb="32">
      <t>センタク</t>
    </rPh>
    <rPh sb="36" eb="37">
      <t>イロ</t>
    </rPh>
    <rPh sb="41" eb="43">
      <t>ニュウリョク</t>
    </rPh>
    <rPh sb="44" eb="46">
      <t>ヒツヨウ</t>
    </rPh>
    <phoneticPr fontId="1"/>
  </si>
  <si>
    <t>サービス</t>
    <phoneticPr fontId="1"/>
  </si>
  <si>
    <t>GH</t>
    <phoneticPr fontId="1"/>
  </si>
  <si>
    <t>短期入所</t>
    <rPh sb="0" eb="4">
      <t>タンキニュウショ</t>
    </rPh>
    <phoneticPr fontId="1"/>
  </si>
  <si>
    <t>月の延べ利用者数（GH）
（自動計算）</t>
    <rPh sb="0" eb="1">
      <t>ツキ</t>
    </rPh>
    <rPh sb="2" eb="3">
      <t>ノ</t>
    </rPh>
    <rPh sb="4" eb="6">
      <t>リヨウ</t>
    </rPh>
    <rPh sb="6" eb="7">
      <t>シャ</t>
    </rPh>
    <rPh sb="7" eb="8">
      <t>スウ</t>
    </rPh>
    <rPh sb="14" eb="16">
      <t>ジドウ</t>
    </rPh>
    <rPh sb="16" eb="18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</si>
</sst>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e\.m\.d;@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6" xfId="0" applyFill="1" applyBorder="1">
      <alignment vertical="center"/>
    </xf>
    <xf numFmtId="0" fontId="0" fillId="0" borderId="6" xfId="0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</cellXfs>
  <cellStyles count="1">
    <cellStyle name="標準" xfId="0" builtinId="0"/>
  </cellStyles>
  <dxfs count="6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14</xdr:row>
      <xdr:rowOff>361950</xdr:rowOff>
    </xdr:from>
    <xdr:to>
      <xdr:col>14</xdr:col>
      <xdr:colOff>161925</xdr:colOff>
      <xdr:row>18</xdr:row>
      <xdr:rowOff>85726</xdr:rowOff>
    </xdr:to>
    <xdr:sp macro="" textlink="">
      <xdr:nvSpPr>
        <xdr:cNvPr id="2" name="角丸四角形 1"/>
        <xdr:cNvSpPr/>
      </xdr:nvSpPr>
      <xdr:spPr>
        <a:xfrm>
          <a:off x="5676900" y="1219200"/>
          <a:ext cx="3838575" cy="1247776"/>
        </a:xfrm>
        <a:prstGeom prst="round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114300</xdr:colOff>
      <xdr:row>40</xdr:row>
      <xdr:rowOff>28575</xdr:rowOff>
    </xdr:from>
    <xdr:to>
      <xdr:col>12</xdr:col>
      <xdr:colOff>523875</xdr:colOff>
      <xdr:row>45</xdr:row>
      <xdr:rowOff>76200</xdr:rowOff>
    </xdr:to>
    <xdr:sp macro="" textlink="">
      <xdr:nvSpPr>
        <xdr:cNvPr id="3" name="四角形吹き出し 2"/>
        <xdr:cNvSpPr/>
      </xdr:nvSpPr>
      <xdr:spPr>
        <a:xfrm>
          <a:off x="5924550" y="3000375"/>
          <a:ext cx="2771775" cy="904875"/>
        </a:xfrm>
        <a:prstGeom prst="wedgeRectCallout">
          <a:avLst>
            <a:gd name="adj1" fmla="val -21864"/>
            <a:gd name="adj2" fmla="val -1030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この数値を体制付表</a:t>
          </a:r>
          <a:r>
            <a:rPr kumimoji="1" lang="en-US" altLang="ja-JP" sz="1800" b="1">
              <a:solidFill>
                <a:srgbClr val="FF0000"/>
              </a:solidFill>
            </a:rPr>
            <a:t>5-25</a:t>
          </a:r>
          <a:r>
            <a:rPr kumimoji="1" lang="ja-JP" altLang="en-US" sz="1800" b="1">
              <a:solidFill>
                <a:srgbClr val="FF0000"/>
              </a:solidFill>
            </a:rPr>
            <a:t>へ転記してください。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0"/>
  <sheetViews>
    <sheetView tabSelected="1" view="pageBreakPreview" zoomScaleNormal="100" zoomScaleSheetLayoutView="100" workbookViewId="0">
      <selection activeCell="K15" sqref="K15"/>
    </sheetView>
  </sheetViews>
  <sheetFormatPr defaultRowHeight="13.5" x14ac:dyDescent="0.15"/>
  <cols>
    <col min="1" max="1" width="20.75" customWidth="1"/>
    <col min="2" max="3" width="8.375" customWidth="1"/>
    <col min="4" max="14" width="7.75" customWidth="1"/>
    <col min="15" max="15" width="9" style="1"/>
    <col min="16" max="16" width="9" hidden="1" customWidth="1"/>
    <col min="17" max="19" width="0" hidden="1" customWidth="1"/>
  </cols>
  <sheetData>
    <row r="1" spans="1:19" ht="18.75" x14ac:dyDescent="0.15">
      <c r="O1" s="7" t="s">
        <v>20</v>
      </c>
    </row>
    <row r="2" spans="1:19" ht="34.5" customHeight="1" x14ac:dyDescent="0.15">
      <c r="A2" s="48" t="s">
        <v>63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9" ht="14.25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9" ht="30" hidden="1" customHeight="1" x14ac:dyDescent="0.15">
      <c r="A4" s="22" t="s">
        <v>60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9" ht="18.75" hidden="1" customHeight="1" x14ac:dyDescent="0.15">
      <c r="A5" s="22" t="s">
        <v>64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9" ht="18.75" hidden="1" customHeight="1" x14ac:dyDescent="0.15">
      <c r="A6" s="22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9" ht="18.75" hidden="1" customHeight="1" x14ac:dyDescent="0.15">
      <c r="A7" s="23" t="s">
        <v>61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9" ht="11.25" hidden="1" customHeight="1" x14ac:dyDescent="0.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9" ht="30" hidden="1" customHeight="1" x14ac:dyDescent="0.15">
      <c r="A9" t="s">
        <v>54</v>
      </c>
    </row>
    <row r="10" spans="1:19" ht="30" hidden="1" customHeight="1" x14ac:dyDescent="0.15">
      <c r="A10" s="42" t="s">
        <v>46</v>
      </c>
      <c r="B10" s="42"/>
      <c r="C10" s="42"/>
      <c r="D10" s="42"/>
      <c r="E10" s="42"/>
      <c r="F10" s="42"/>
      <c r="G10" s="21"/>
      <c r="I10" s="36" t="str">
        <f>IF(G10="はい","区分毎の平均利用者数は推定値で入力してください。","")</f>
        <v/>
      </c>
      <c r="J10" s="37"/>
      <c r="K10" s="37"/>
      <c r="L10" s="37"/>
      <c r="M10" s="37"/>
      <c r="N10" s="37"/>
      <c r="O10" s="38"/>
    </row>
    <row r="11" spans="1:19" ht="30" hidden="1" customHeight="1" x14ac:dyDescent="0.15">
      <c r="A11" s="42" t="str">
        <f>IF(G10="","",VLOOKUP(G10,P11:R12,3,0)&amp;"")</f>
        <v/>
      </c>
      <c r="B11" s="42"/>
      <c r="C11" s="42"/>
      <c r="D11" s="42"/>
      <c r="E11" s="42"/>
      <c r="F11" s="42"/>
      <c r="G11" s="21"/>
      <c r="I11" s="36" t="str">
        <f>IF(G11="","",VLOOKUP(G11,P11:S12,4,0)&amp;"")</f>
        <v/>
      </c>
      <c r="J11" s="37"/>
      <c r="K11" s="37"/>
      <c r="L11" s="37"/>
      <c r="M11" s="37"/>
      <c r="N11" s="37"/>
      <c r="O11" s="38"/>
      <c r="P11" t="s">
        <v>48</v>
      </c>
      <c r="S11" t="s">
        <v>53</v>
      </c>
    </row>
    <row r="12" spans="1:19" ht="30" hidden="1" customHeight="1" x14ac:dyDescent="0.15">
      <c r="A12" s="42" t="str">
        <f>IF(G11="","",VLOOKUP(G11,P11:Q12,2,0)&amp;"")</f>
        <v/>
      </c>
      <c r="B12" s="42"/>
      <c r="C12" s="42"/>
      <c r="D12" s="42"/>
      <c r="E12" s="42"/>
      <c r="F12" s="42"/>
      <c r="G12" s="9"/>
      <c r="I12" s="36" t="s">
        <v>47</v>
      </c>
      <c r="J12" s="37"/>
      <c r="K12" s="37"/>
      <c r="L12" s="37"/>
      <c r="M12" s="37"/>
      <c r="N12" s="37"/>
      <c r="O12" s="38"/>
      <c r="P12" t="s">
        <v>49</v>
      </c>
      <c r="Q12" t="s">
        <v>50</v>
      </c>
      <c r="R12" t="s">
        <v>51</v>
      </c>
      <c r="S12" t="s">
        <v>52</v>
      </c>
    </row>
    <row r="13" spans="1:19" hidden="1" x14ac:dyDescent="0.15"/>
    <row r="14" spans="1:19" ht="30" hidden="1" customHeight="1" x14ac:dyDescent="0.15">
      <c r="A14" t="s">
        <v>55</v>
      </c>
    </row>
    <row r="15" spans="1:19" ht="30" customHeight="1" x14ac:dyDescent="0.15">
      <c r="A15" s="42" t="s">
        <v>2</v>
      </c>
      <c r="B15" s="42"/>
      <c r="C15" s="42"/>
      <c r="D15" s="39">
        <f>+○○ホーム!E15</f>
        <v>0</v>
      </c>
      <c r="E15" s="40"/>
      <c r="F15" s="40"/>
      <c r="G15" s="40"/>
      <c r="H15" s="41"/>
      <c r="I15" s="46" t="s">
        <v>33</v>
      </c>
      <c r="J15" s="47"/>
      <c r="K15" s="6">
        <f>SUM('○○ホーム:○○ホーム (32)'!L15)</f>
        <v>0</v>
      </c>
      <c r="L15" s="46" t="s">
        <v>34</v>
      </c>
      <c r="M15" s="47"/>
      <c r="N15" s="16">
        <f>SUM('○○ホーム:○○ホーム (32)'!O15)</f>
        <v>0</v>
      </c>
      <c r="O15"/>
    </row>
    <row r="16" spans="1:19" ht="30" customHeight="1" x14ac:dyDescent="0.15">
      <c r="A16" s="42" t="s">
        <v>1</v>
      </c>
      <c r="B16" s="42"/>
      <c r="C16" s="42"/>
      <c r="D16" s="39"/>
      <c r="E16" s="40"/>
      <c r="F16" s="40"/>
      <c r="G16" s="40"/>
      <c r="H16" s="41"/>
      <c r="I16" s="36" t="s">
        <v>35</v>
      </c>
      <c r="J16" s="38"/>
      <c r="K16" s="6">
        <f>SUM('○○ホーム:○○ホーム (32)'!L16)</f>
        <v>0</v>
      </c>
      <c r="L16" s="36" t="s">
        <v>36</v>
      </c>
      <c r="M16" s="38"/>
      <c r="N16" s="6">
        <f>SUM('○○ホーム:○○ホーム (32)'!O16)</f>
        <v>0</v>
      </c>
      <c r="O16"/>
    </row>
    <row r="17" spans="1:16" ht="30" customHeight="1" x14ac:dyDescent="0.15">
      <c r="A17" s="36" t="s">
        <v>18</v>
      </c>
      <c r="B17" s="37"/>
      <c r="C17" s="38"/>
      <c r="D17" s="39"/>
      <c r="E17" s="40"/>
      <c r="F17" s="40"/>
      <c r="G17" s="40"/>
      <c r="H17" s="41"/>
      <c r="I17" s="36" t="s">
        <v>37</v>
      </c>
      <c r="J17" s="38"/>
      <c r="K17" s="6">
        <f>SUM('○○ホーム:○○ホーム (32)'!L17)</f>
        <v>0</v>
      </c>
      <c r="L17" s="36" t="s">
        <v>38</v>
      </c>
      <c r="M17" s="38"/>
      <c r="N17" s="6">
        <f>SUM('○○ホーム:○○ホーム (32)'!O17)</f>
        <v>0</v>
      </c>
      <c r="O17"/>
    </row>
    <row r="18" spans="1:16" ht="30" customHeight="1" x14ac:dyDescent="0.15">
      <c r="A18" s="42" t="s">
        <v>19</v>
      </c>
      <c r="B18" s="42"/>
      <c r="C18" s="42"/>
      <c r="D18" s="43"/>
      <c r="E18" s="44"/>
      <c r="F18" s="44"/>
      <c r="G18" s="44"/>
      <c r="H18" s="45"/>
      <c r="I18" s="36" t="s">
        <v>39</v>
      </c>
      <c r="J18" s="38"/>
      <c r="K18" s="6">
        <f>SUM('○○ホーム:○○ホーム (32)'!L18)</f>
        <v>0</v>
      </c>
      <c r="L18" s="36" t="s">
        <v>40</v>
      </c>
      <c r="M18" s="38"/>
      <c r="N18" s="6">
        <f>SUM('○○ホーム:○○ホーム (32)'!O18)</f>
        <v>0</v>
      </c>
      <c r="O18"/>
    </row>
    <row r="19" spans="1:16" x14ac:dyDescent="0.15">
      <c r="K19" t="s">
        <v>45</v>
      </c>
    </row>
    <row r="21" spans="1:16" ht="30" hidden="1" customHeight="1" x14ac:dyDescent="0.15">
      <c r="A21" t="s">
        <v>56</v>
      </c>
      <c r="B21" s="15"/>
      <c r="C21" s="12"/>
      <c r="D21" s="13"/>
      <c r="E21" s="13"/>
      <c r="F21" s="13"/>
      <c r="G21" s="11"/>
      <c r="H21" s="11" t="s">
        <v>57</v>
      </c>
      <c r="I21" s="19"/>
      <c r="J21" s="11" t="s">
        <v>58</v>
      </c>
      <c r="K21" s="13"/>
      <c r="L21" s="13"/>
      <c r="M21" s="13"/>
      <c r="N21" s="13"/>
      <c r="O21" s="14"/>
    </row>
    <row r="22" spans="1:16" s="1" customFormat="1" ht="25.15" hidden="1" customHeight="1" x14ac:dyDescent="0.15">
      <c r="A22" s="9" t="s">
        <v>5</v>
      </c>
      <c r="B22" s="3" t="s">
        <v>41</v>
      </c>
      <c r="C22" s="3" t="s">
        <v>21</v>
      </c>
      <c r="D22" s="9" t="s">
        <v>22</v>
      </c>
      <c r="E22" s="3" t="s">
        <v>23</v>
      </c>
      <c r="F22" s="9" t="s">
        <v>24</v>
      </c>
      <c r="G22" s="3" t="s">
        <v>25</v>
      </c>
      <c r="H22" s="9" t="s">
        <v>26</v>
      </c>
      <c r="I22" s="3" t="s">
        <v>27</v>
      </c>
      <c r="J22" s="9" t="s">
        <v>28</v>
      </c>
      <c r="K22" s="3" t="s">
        <v>29</v>
      </c>
      <c r="L22" s="9" t="s">
        <v>30</v>
      </c>
      <c r="M22" s="3" t="s">
        <v>31</v>
      </c>
      <c r="N22" s="9" t="s">
        <v>32</v>
      </c>
      <c r="O22" s="9" t="s">
        <v>0</v>
      </c>
    </row>
    <row r="23" spans="1:16" s="1" customFormat="1" ht="25.15" hidden="1" customHeight="1" x14ac:dyDescent="0.15">
      <c r="A23" s="20" t="s">
        <v>6</v>
      </c>
      <c r="B23" s="20" t="s">
        <v>44</v>
      </c>
      <c r="C23" s="20">
        <v>29</v>
      </c>
      <c r="D23" s="20">
        <v>30</v>
      </c>
      <c r="E23" s="20">
        <v>29</v>
      </c>
      <c r="F23" s="20">
        <v>30</v>
      </c>
      <c r="G23" s="20">
        <v>25</v>
      </c>
      <c r="H23" s="20">
        <v>29</v>
      </c>
      <c r="I23" s="20">
        <v>30</v>
      </c>
      <c r="J23" s="20">
        <v>29</v>
      </c>
      <c r="K23" s="20">
        <v>27</v>
      </c>
      <c r="L23" s="20">
        <v>29</v>
      </c>
      <c r="M23" s="20">
        <v>28</v>
      </c>
      <c r="N23" s="20">
        <v>30</v>
      </c>
      <c r="O23" s="9">
        <f>SUM(C23:N23)</f>
        <v>345</v>
      </c>
    </row>
    <row r="24" spans="1:16" s="1" customFormat="1" ht="25.15" hidden="1" customHeight="1" x14ac:dyDescent="0.15">
      <c r="A24" s="20" t="s">
        <v>7</v>
      </c>
      <c r="B24" s="20">
        <v>5</v>
      </c>
      <c r="C24" s="20">
        <v>20</v>
      </c>
      <c r="D24" s="20">
        <v>20</v>
      </c>
      <c r="E24" s="20">
        <v>20</v>
      </c>
      <c r="F24" s="20">
        <v>20</v>
      </c>
      <c r="G24" s="20">
        <v>20</v>
      </c>
      <c r="H24" s="20">
        <v>20</v>
      </c>
      <c r="I24" s="20">
        <v>20</v>
      </c>
      <c r="J24" s="20">
        <v>20</v>
      </c>
      <c r="K24" s="20">
        <v>20</v>
      </c>
      <c r="L24" s="20">
        <v>20</v>
      </c>
      <c r="M24" s="20">
        <v>20</v>
      </c>
      <c r="N24" s="20">
        <v>20</v>
      </c>
      <c r="O24" s="9">
        <f t="shared" ref="O24:O32" si="0">SUM(C24:N24)</f>
        <v>240</v>
      </c>
    </row>
    <row r="25" spans="1:16" s="1" customFormat="1" ht="25.15" hidden="1" customHeight="1" x14ac:dyDescent="0.15">
      <c r="A25" s="20" t="s">
        <v>17</v>
      </c>
      <c r="B25" s="20" t="s">
        <v>44</v>
      </c>
      <c r="C25" s="20">
        <v>22</v>
      </c>
      <c r="D25" s="20">
        <v>22</v>
      </c>
      <c r="E25" s="20">
        <v>20</v>
      </c>
      <c r="F25" s="20">
        <v>10</v>
      </c>
      <c r="G25" s="20"/>
      <c r="H25" s="20"/>
      <c r="I25" s="20"/>
      <c r="J25" s="20"/>
      <c r="K25" s="20"/>
      <c r="L25" s="20"/>
      <c r="M25" s="20"/>
      <c r="N25" s="20"/>
      <c r="O25" s="9">
        <f t="shared" si="0"/>
        <v>74</v>
      </c>
    </row>
    <row r="26" spans="1:16" s="1" customFormat="1" ht="25.15" hidden="1" customHeight="1" x14ac:dyDescent="0.15">
      <c r="A26" s="20" t="s">
        <v>8</v>
      </c>
      <c r="B26" s="20">
        <v>6</v>
      </c>
      <c r="C26" s="20"/>
      <c r="D26" s="20"/>
      <c r="E26" s="20">
        <v>23</v>
      </c>
      <c r="F26" s="20">
        <v>22</v>
      </c>
      <c r="G26" s="20">
        <v>25</v>
      </c>
      <c r="H26" s="20">
        <v>20</v>
      </c>
      <c r="I26" s="20">
        <v>22</v>
      </c>
      <c r="J26" s="20">
        <v>22</v>
      </c>
      <c r="K26" s="20">
        <v>20</v>
      </c>
      <c r="L26" s="20">
        <v>21</v>
      </c>
      <c r="M26" s="20">
        <v>22</v>
      </c>
      <c r="N26" s="20">
        <v>23</v>
      </c>
      <c r="O26" s="9">
        <f t="shared" si="0"/>
        <v>220</v>
      </c>
    </row>
    <row r="27" spans="1:16" s="1" customFormat="1" ht="25.15" hidden="1" customHeight="1" x14ac:dyDescent="0.15">
      <c r="A27" s="20" t="s">
        <v>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9">
        <f t="shared" si="0"/>
        <v>0</v>
      </c>
      <c r="P27" s="1">
        <v>6</v>
      </c>
    </row>
    <row r="28" spans="1:16" s="1" customFormat="1" ht="25.15" hidden="1" customHeight="1" x14ac:dyDescent="0.15">
      <c r="A28" s="20" t="s">
        <v>10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9">
        <f t="shared" si="0"/>
        <v>0</v>
      </c>
      <c r="P28" s="1">
        <v>5</v>
      </c>
    </row>
    <row r="29" spans="1:16" s="1" customFormat="1" ht="25.15" hidden="1" customHeight="1" x14ac:dyDescent="0.15">
      <c r="A29" s="20" t="s">
        <v>11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9">
        <f t="shared" si="0"/>
        <v>0</v>
      </c>
      <c r="P29" s="1">
        <v>4</v>
      </c>
    </row>
    <row r="30" spans="1:16" s="1" customFormat="1" ht="25.15" hidden="1" customHeight="1" x14ac:dyDescent="0.15">
      <c r="A30" s="20" t="s">
        <v>12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9">
        <f t="shared" si="0"/>
        <v>0</v>
      </c>
      <c r="P30" s="1">
        <v>3</v>
      </c>
    </row>
    <row r="31" spans="1:16" s="1" customFormat="1" ht="25.15" hidden="1" customHeight="1" x14ac:dyDescent="0.15">
      <c r="A31" s="20" t="s">
        <v>13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9">
        <f t="shared" si="0"/>
        <v>0</v>
      </c>
      <c r="P31" s="1">
        <v>2</v>
      </c>
    </row>
    <row r="32" spans="1:16" s="1" customFormat="1" ht="25.15" hidden="1" customHeight="1" x14ac:dyDescent="0.15">
      <c r="A32" s="20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9">
        <f t="shared" si="0"/>
        <v>0</v>
      </c>
      <c r="P32" s="1" t="s">
        <v>44</v>
      </c>
    </row>
    <row r="33" spans="1:16" ht="30" hidden="1" customHeight="1" x14ac:dyDescent="0.15">
      <c r="A33" s="4" t="s">
        <v>15</v>
      </c>
      <c r="B33" s="17"/>
      <c r="C33" s="5">
        <f>SUM(C23:C32)</f>
        <v>71</v>
      </c>
      <c r="D33" s="5">
        <f t="shared" ref="D33:N33" si="1">SUM(D23:D32)</f>
        <v>72</v>
      </c>
      <c r="E33" s="5">
        <f t="shared" si="1"/>
        <v>92</v>
      </c>
      <c r="F33" s="5">
        <f t="shared" si="1"/>
        <v>82</v>
      </c>
      <c r="G33" s="5">
        <f t="shared" si="1"/>
        <v>70</v>
      </c>
      <c r="H33" s="5">
        <f t="shared" si="1"/>
        <v>69</v>
      </c>
      <c r="I33" s="5">
        <f t="shared" si="1"/>
        <v>72</v>
      </c>
      <c r="J33" s="5">
        <f t="shared" si="1"/>
        <v>71</v>
      </c>
      <c r="K33" s="5">
        <f t="shared" si="1"/>
        <v>67</v>
      </c>
      <c r="L33" s="5">
        <f t="shared" si="1"/>
        <v>70</v>
      </c>
      <c r="M33" s="5">
        <f t="shared" si="1"/>
        <v>70</v>
      </c>
      <c r="N33" s="5">
        <f t="shared" si="1"/>
        <v>73</v>
      </c>
      <c r="O33" s="8">
        <f>SUM(C33:N33)</f>
        <v>879</v>
      </c>
    </row>
    <row r="34" spans="1:16" ht="30" hidden="1" customHeight="1" x14ac:dyDescent="0.15">
      <c r="A34" s="2" t="s">
        <v>16</v>
      </c>
      <c r="B34" s="18"/>
      <c r="C34" s="6">
        <v>30</v>
      </c>
      <c r="D34" s="6">
        <v>31</v>
      </c>
      <c r="E34" s="6">
        <v>30</v>
      </c>
      <c r="F34" s="6">
        <v>31</v>
      </c>
      <c r="G34" s="6">
        <v>31</v>
      </c>
      <c r="H34" s="6">
        <v>30</v>
      </c>
      <c r="I34" s="6">
        <v>31</v>
      </c>
      <c r="J34" s="6">
        <v>30</v>
      </c>
      <c r="K34" s="6">
        <v>31</v>
      </c>
      <c r="L34" s="6">
        <v>31</v>
      </c>
      <c r="M34" s="6">
        <v>28</v>
      </c>
      <c r="N34" s="6">
        <v>31</v>
      </c>
      <c r="O34" s="9">
        <f>SUM(C34:N34)</f>
        <v>365</v>
      </c>
      <c r="P34">
        <f>+O33/O34</f>
        <v>2.408219178082192</v>
      </c>
    </row>
    <row r="35" spans="1:16" ht="30" hidden="1" customHeight="1" x14ac:dyDescent="0.15"/>
    <row r="36" spans="1:16" hidden="1" x14ac:dyDescent="0.15"/>
    <row r="37" spans="1:16" ht="19.899999999999999" hidden="1" customHeight="1" x14ac:dyDescent="0.15">
      <c r="A37" t="s">
        <v>3</v>
      </c>
    </row>
    <row r="38" spans="1:16" ht="19.899999999999999" hidden="1" customHeight="1" x14ac:dyDescent="0.15">
      <c r="A38" t="s">
        <v>59</v>
      </c>
    </row>
    <row r="39" spans="1:16" ht="19.899999999999999" hidden="1" customHeight="1" x14ac:dyDescent="0.15">
      <c r="A39" t="s">
        <v>4</v>
      </c>
    </row>
    <row r="40" spans="1:16" ht="19.899999999999999" customHeight="1" x14ac:dyDescent="0.15"/>
  </sheetData>
  <mergeCells count="23">
    <mergeCell ref="A12:F12"/>
    <mergeCell ref="I12:O12"/>
    <mergeCell ref="A2:O2"/>
    <mergeCell ref="A10:F10"/>
    <mergeCell ref="I10:O10"/>
    <mergeCell ref="A11:F11"/>
    <mergeCell ref="I11:O11"/>
    <mergeCell ref="A15:C15"/>
    <mergeCell ref="D15:H15"/>
    <mergeCell ref="I15:J15"/>
    <mergeCell ref="L15:M15"/>
    <mergeCell ref="A16:C16"/>
    <mergeCell ref="D16:H16"/>
    <mergeCell ref="I16:J16"/>
    <mergeCell ref="L16:M16"/>
    <mergeCell ref="A17:C17"/>
    <mergeCell ref="D17:H17"/>
    <mergeCell ref="I17:J17"/>
    <mergeCell ref="L17:M17"/>
    <mergeCell ref="A18:C18"/>
    <mergeCell ref="D18:H18"/>
    <mergeCell ref="I18:J18"/>
    <mergeCell ref="L18:M18"/>
  </mergeCells>
  <phoneticPr fontId="1"/>
  <conditionalFormatting sqref="K16:K18">
    <cfRule type="expression" dxfId="67" priority="2">
      <formula>$I$10="区分毎の平均利用者数は推定値で入力してください。"</formula>
    </cfRule>
  </conditionalFormatting>
  <conditionalFormatting sqref="N16:N18">
    <cfRule type="expression" dxfId="66" priority="1">
      <formula>$I$10="区分毎の平均利用者数は推定値で入力してください。"</formula>
    </cfRule>
  </conditionalFormatting>
  <dataValidations count="2">
    <dataValidation type="list" allowBlank="1" showInputMessage="1" showErrorMessage="1" sqref="B23:B32">
      <formula1>$P$27:$P$32</formula1>
    </dataValidation>
    <dataValidation type="list" allowBlank="1" showInputMessage="1" showErrorMessage="1" sqref="G10:G12">
      <formula1>"はい,いいえ"</formula1>
    </dataValidation>
  </dataValidations>
  <pageMargins left="0.7" right="0.7" top="0.75" bottom="0.75" header="0.3" footer="0.3"/>
  <pageSetup paperSize="9" scale="68" fitToHeight="0" orientation="portrait" r:id="rId1"/>
  <headerFooter>
    <oddHeader>&amp;R参考様式４２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P20" sqref="P20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49" priority="2">
      <formula>$J$10="区分毎の平均利用者数は推定値で入力してください。"</formula>
    </cfRule>
  </conditionalFormatting>
  <conditionalFormatting sqref="O16:O18">
    <cfRule type="expression" dxfId="4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47" priority="2">
      <formula>$J$10="区分毎の平均利用者数は推定値で入力してください。"</formula>
    </cfRule>
  </conditionalFormatting>
  <conditionalFormatting sqref="O16:O18">
    <cfRule type="expression" dxfId="4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45" priority="2">
      <formula>$J$10="区分毎の平均利用者数は推定値で入力してください。"</formula>
    </cfRule>
  </conditionalFormatting>
  <conditionalFormatting sqref="O16:O18">
    <cfRule type="expression" dxfId="4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43" priority="2">
      <formula>$J$10="区分毎の平均利用者数は推定値で入力してください。"</formula>
    </cfRule>
  </conditionalFormatting>
  <conditionalFormatting sqref="O16:O18">
    <cfRule type="expression" dxfId="4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41" priority="2">
      <formula>$J$10="区分毎の平均利用者数は推定値で入力してください。"</formula>
    </cfRule>
  </conditionalFormatting>
  <conditionalFormatting sqref="O16:O18">
    <cfRule type="expression" dxfId="4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9" priority="2">
      <formula>$J$10="区分毎の平均利用者数は推定値で入力してください。"</formula>
    </cfRule>
  </conditionalFormatting>
  <conditionalFormatting sqref="O16:O18">
    <cfRule type="expression" dxfId="3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7" priority="2">
      <formula>$J$10="区分毎の平均利用者数は推定値で入力してください。"</formula>
    </cfRule>
  </conditionalFormatting>
  <conditionalFormatting sqref="O16:O18">
    <cfRule type="expression" dxfId="3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5" priority="2">
      <formula>$J$10="区分毎の平均利用者数は推定値で入力してください。"</formula>
    </cfRule>
  </conditionalFormatting>
  <conditionalFormatting sqref="O16:O18">
    <cfRule type="expression" dxfId="3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3" priority="2">
      <formula>$J$10="区分毎の平均利用者数は推定値で入力してください。"</formula>
    </cfRule>
  </conditionalFormatting>
  <conditionalFormatting sqref="O16:O18">
    <cfRule type="expression" dxfId="3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1" priority="2">
      <formula>$J$10="区分毎の平均利用者数は推定値で入力してください。"</formula>
    </cfRule>
  </conditionalFormatting>
  <conditionalFormatting sqref="O16:O18">
    <cfRule type="expression" dxfId="3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41"/>
  <sheetViews>
    <sheetView view="pageBreakPreview" zoomScaleNormal="100" zoomScaleSheetLayoutView="100" workbookViewId="0">
      <selection activeCell="B23" sqref="B23:O28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10"/>
      <c r="B3" s="2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ht="30" customHeight="1" x14ac:dyDescent="0.15">
      <c r="A4" s="22" t="s">
        <v>60</v>
      </c>
      <c r="B4" s="3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0" ht="18.75" customHeight="1" x14ac:dyDescent="0.15">
      <c r="A5" s="22" t="s">
        <v>64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0" ht="18.75" customHeight="1" x14ac:dyDescent="0.15">
      <c r="A6" s="22" t="s">
        <v>62</v>
      </c>
      <c r="B6" s="3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0" ht="18.75" customHeight="1" x14ac:dyDescent="0.15">
      <c r="A7" s="23" t="s">
        <v>61</v>
      </c>
      <c r="B7" s="3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20" ht="11.25" customHeight="1" x14ac:dyDescent="0.15">
      <c r="A8" s="10"/>
      <c r="B8" s="2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9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 t="s">
        <v>42</v>
      </c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2.6</v>
      </c>
      <c r="M15" s="46" t="s">
        <v>34</v>
      </c>
      <c r="N15" s="47"/>
      <c r="O15" s="16">
        <f>IF(H10="はい",E17*0.9,ROUND(Q37,0))</f>
        <v>3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 t="s">
        <v>43</v>
      </c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0.7</v>
      </c>
      <c r="M16" s="36" t="s">
        <v>36</v>
      </c>
      <c r="N16" s="38"/>
      <c r="O16" s="6">
        <f>ROUNDUP(SUMIFS($P:$P,$C:$C,5)/P35,1)</f>
        <v>0.7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>
        <v>5</v>
      </c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0.2</v>
      </c>
      <c r="M17" s="36" t="s">
        <v>38</v>
      </c>
      <c r="N17" s="38"/>
      <c r="O17" s="6">
        <f>ROUNDUP(SUMIFS($P:$P,$C:$C,3)/P35,1)</f>
        <v>0.1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>
        <v>45200</v>
      </c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1.2000000000000002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11"/>
      <c r="I21" s="11" t="s">
        <v>57</v>
      </c>
      <c r="J21" s="19">
        <v>5</v>
      </c>
      <c r="K21" s="11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9" t="s">
        <v>5</v>
      </c>
      <c r="B22" s="32" t="s">
        <v>65</v>
      </c>
      <c r="C22" s="3" t="s">
        <v>41</v>
      </c>
      <c r="D22" s="3" t="s">
        <v>21</v>
      </c>
      <c r="E22" s="9" t="s">
        <v>22</v>
      </c>
      <c r="F22" s="3" t="s">
        <v>23</v>
      </c>
      <c r="G22" s="9" t="s">
        <v>24</v>
      </c>
      <c r="H22" s="3" t="s">
        <v>25</v>
      </c>
      <c r="I22" s="9" t="s">
        <v>26</v>
      </c>
      <c r="J22" s="3" t="s">
        <v>27</v>
      </c>
      <c r="K22" s="9" t="s">
        <v>28</v>
      </c>
      <c r="L22" s="3" t="s">
        <v>29</v>
      </c>
      <c r="M22" s="9" t="s">
        <v>30</v>
      </c>
      <c r="N22" s="3" t="s">
        <v>31</v>
      </c>
      <c r="O22" s="9" t="s">
        <v>32</v>
      </c>
      <c r="P22" s="9" t="s">
        <v>0</v>
      </c>
    </row>
    <row r="23" spans="1:17" s="1" customFormat="1" ht="25.15" customHeight="1" x14ac:dyDescent="0.15">
      <c r="A23" s="20" t="s">
        <v>6</v>
      </c>
      <c r="B23" s="33" t="s">
        <v>66</v>
      </c>
      <c r="C23" s="20" t="s">
        <v>44</v>
      </c>
      <c r="D23" s="20">
        <v>29</v>
      </c>
      <c r="E23" s="20">
        <v>30</v>
      </c>
      <c r="F23" s="20">
        <v>29</v>
      </c>
      <c r="G23" s="20">
        <v>30</v>
      </c>
      <c r="H23" s="20">
        <v>25</v>
      </c>
      <c r="I23" s="20">
        <v>29</v>
      </c>
      <c r="J23" s="20">
        <v>30</v>
      </c>
      <c r="K23" s="20">
        <v>29</v>
      </c>
      <c r="L23" s="20">
        <v>27</v>
      </c>
      <c r="M23" s="20">
        <v>29</v>
      </c>
      <c r="N23" s="20">
        <v>28</v>
      </c>
      <c r="O23" s="20">
        <v>30</v>
      </c>
      <c r="P23" s="9">
        <f>SUM(D23:O23)</f>
        <v>345</v>
      </c>
    </row>
    <row r="24" spans="1:17" s="1" customFormat="1" ht="25.15" customHeight="1" x14ac:dyDescent="0.15">
      <c r="A24" s="20" t="s">
        <v>7</v>
      </c>
      <c r="B24" s="33" t="s">
        <v>66</v>
      </c>
      <c r="C24" s="20">
        <v>5</v>
      </c>
      <c r="D24" s="20">
        <v>20</v>
      </c>
      <c r="E24" s="20">
        <v>20</v>
      </c>
      <c r="F24" s="20">
        <v>20</v>
      </c>
      <c r="G24" s="20">
        <v>20</v>
      </c>
      <c r="H24" s="20">
        <v>20</v>
      </c>
      <c r="I24" s="20">
        <v>20</v>
      </c>
      <c r="J24" s="20">
        <v>20</v>
      </c>
      <c r="K24" s="20">
        <v>20</v>
      </c>
      <c r="L24" s="20">
        <v>20</v>
      </c>
      <c r="M24" s="20">
        <v>20</v>
      </c>
      <c r="N24" s="20">
        <v>20</v>
      </c>
      <c r="O24" s="20">
        <v>20</v>
      </c>
      <c r="P24" s="25">
        <f>SUM(D24:O24)</f>
        <v>240</v>
      </c>
    </row>
    <row r="25" spans="1:17" s="1" customFormat="1" ht="25.15" customHeight="1" x14ac:dyDescent="0.15">
      <c r="A25" s="20" t="s">
        <v>17</v>
      </c>
      <c r="B25" s="33" t="s">
        <v>66</v>
      </c>
      <c r="C25" s="20" t="s">
        <v>44</v>
      </c>
      <c r="D25" s="20">
        <v>22</v>
      </c>
      <c r="E25" s="20">
        <v>22</v>
      </c>
      <c r="F25" s="20">
        <v>20</v>
      </c>
      <c r="G25" s="20">
        <v>10</v>
      </c>
      <c r="H25" s="20"/>
      <c r="I25" s="20"/>
      <c r="J25" s="20"/>
      <c r="K25" s="20"/>
      <c r="L25" s="20"/>
      <c r="M25" s="20"/>
      <c r="N25" s="20"/>
      <c r="O25" s="20"/>
      <c r="P25" s="9">
        <f>SUM(D25:O25)</f>
        <v>74</v>
      </c>
    </row>
    <row r="26" spans="1:17" s="1" customFormat="1" ht="25.15" customHeight="1" x14ac:dyDescent="0.15">
      <c r="A26" s="20" t="s">
        <v>8</v>
      </c>
      <c r="B26" s="33" t="s">
        <v>66</v>
      </c>
      <c r="C26" s="20">
        <v>6</v>
      </c>
      <c r="D26" s="20"/>
      <c r="E26" s="20"/>
      <c r="F26" s="20">
        <v>23</v>
      </c>
      <c r="G26" s="20">
        <v>22</v>
      </c>
      <c r="H26" s="20">
        <v>25</v>
      </c>
      <c r="I26" s="20">
        <v>20</v>
      </c>
      <c r="J26" s="20">
        <v>22</v>
      </c>
      <c r="K26" s="20">
        <v>22</v>
      </c>
      <c r="L26" s="20">
        <v>20</v>
      </c>
      <c r="M26" s="20">
        <v>21</v>
      </c>
      <c r="N26" s="20">
        <v>22</v>
      </c>
      <c r="O26" s="20">
        <v>23</v>
      </c>
      <c r="P26" s="9">
        <f>SUM(D26:O26)</f>
        <v>220</v>
      </c>
    </row>
    <row r="27" spans="1:17" s="1" customFormat="1" ht="25.15" customHeight="1" x14ac:dyDescent="0.15">
      <c r="A27" s="20" t="s">
        <v>9</v>
      </c>
      <c r="B27" s="33" t="s">
        <v>67</v>
      </c>
      <c r="C27" s="20">
        <v>3</v>
      </c>
      <c r="D27" s="20">
        <v>3</v>
      </c>
      <c r="E27" s="20"/>
      <c r="F27" s="20">
        <v>2</v>
      </c>
      <c r="G27" s="20"/>
      <c r="H27" s="20">
        <v>5</v>
      </c>
      <c r="I27" s="20"/>
      <c r="J27" s="20">
        <v>2</v>
      </c>
      <c r="K27" s="20"/>
      <c r="L27" s="20"/>
      <c r="M27" s="20"/>
      <c r="N27" s="20">
        <v>5</v>
      </c>
      <c r="O27" s="20"/>
      <c r="P27" s="9">
        <f>SUM(D27:O27)</f>
        <v>17</v>
      </c>
      <c r="Q27" s="1">
        <v>6</v>
      </c>
    </row>
    <row r="28" spans="1:17" s="1" customFormat="1" ht="25.15" customHeight="1" x14ac:dyDescent="0.15">
      <c r="A28" s="20" t="s">
        <v>10</v>
      </c>
      <c r="B28" s="33" t="s">
        <v>67</v>
      </c>
      <c r="C28" s="20">
        <v>4</v>
      </c>
      <c r="D28" s="20">
        <v>5</v>
      </c>
      <c r="E28" s="20"/>
      <c r="F28" s="20">
        <v>20</v>
      </c>
      <c r="G28" s="20"/>
      <c r="H28" s="20">
        <v>10</v>
      </c>
      <c r="I28" s="20"/>
      <c r="J28" s="20">
        <v>2</v>
      </c>
      <c r="K28" s="20"/>
      <c r="L28" s="20">
        <v>6</v>
      </c>
      <c r="M28" s="20"/>
      <c r="N28" s="20">
        <v>5</v>
      </c>
      <c r="O28" s="20"/>
      <c r="P28" s="9">
        <f t="shared" ref="P28:P32" si="0">SUM(D28:O28)</f>
        <v>48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9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9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9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9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79</v>
      </c>
      <c r="E33" s="5">
        <f t="shared" ref="E33:O33" si="1">SUM(E23:E32)</f>
        <v>72</v>
      </c>
      <c r="F33" s="5">
        <f t="shared" si="1"/>
        <v>114</v>
      </c>
      <c r="G33" s="5">
        <f t="shared" si="1"/>
        <v>82</v>
      </c>
      <c r="H33" s="5">
        <f t="shared" si="1"/>
        <v>85</v>
      </c>
      <c r="I33" s="5">
        <f t="shared" si="1"/>
        <v>69</v>
      </c>
      <c r="J33" s="5">
        <f t="shared" si="1"/>
        <v>76</v>
      </c>
      <c r="K33" s="5">
        <f t="shared" si="1"/>
        <v>71</v>
      </c>
      <c r="L33" s="5">
        <f t="shared" si="1"/>
        <v>73</v>
      </c>
      <c r="M33" s="5">
        <f t="shared" si="1"/>
        <v>70</v>
      </c>
      <c r="N33" s="5">
        <f t="shared" si="1"/>
        <v>80</v>
      </c>
      <c r="O33" s="5">
        <f t="shared" si="1"/>
        <v>73</v>
      </c>
      <c r="P33" s="8">
        <f>SUM(D33:O33)</f>
        <v>944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71</v>
      </c>
      <c r="E34" s="5">
        <f t="shared" ref="E34:O34" si="2">SUMIFS(E23:E32,$B$23:$B$32,"GH")</f>
        <v>72</v>
      </c>
      <c r="F34" s="5">
        <f t="shared" si="2"/>
        <v>92</v>
      </c>
      <c r="G34" s="5">
        <f t="shared" si="2"/>
        <v>82</v>
      </c>
      <c r="H34" s="5">
        <f t="shared" si="2"/>
        <v>70</v>
      </c>
      <c r="I34" s="5">
        <f t="shared" si="2"/>
        <v>69</v>
      </c>
      <c r="J34" s="5">
        <f t="shared" si="2"/>
        <v>72</v>
      </c>
      <c r="K34" s="5">
        <f t="shared" si="2"/>
        <v>71</v>
      </c>
      <c r="L34" s="5">
        <f t="shared" si="2"/>
        <v>67</v>
      </c>
      <c r="M34" s="5">
        <f t="shared" si="2"/>
        <v>70</v>
      </c>
      <c r="N34" s="5">
        <f t="shared" si="2"/>
        <v>70</v>
      </c>
      <c r="O34" s="5">
        <f t="shared" si="2"/>
        <v>73</v>
      </c>
      <c r="P34" s="8">
        <f>SUM(D34:O34)</f>
        <v>879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9">
        <f>SUM(D35:O35)</f>
        <v>365</v>
      </c>
      <c r="Q35">
        <f>+P33/P35</f>
        <v>2.5863013698630137</v>
      </c>
    </row>
    <row r="36" spans="1:17" ht="30" customHeight="1" x14ac:dyDescent="0.15">
      <c r="Q36">
        <f>+P34/P35</f>
        <v>2.408219178082192</v>
      </c>
    </row>
    <row r="37" spans="1:17" x14ac:dyDescent="0.15">
      <c r="Q37">
        <f>+ROUNDUP(Q36,1)</f>
        <v>2.5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65" priority="2">
      <formula>$J$10="区分毎の平均利用者数は推定値で入力してください。"</formula>
    </cfRule>
  </conditionalFormatting>
  <conditionalFormatting sqref="O16:O18">
    <cfRule type="expression" dxfId="64" priority="1">
      <formula>$J$10="区分毎の平均利用者数は推定値で入力してください。"</formula>
    </cfRule>
  </conditionalFormatting>
  <dataValidations count="2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29" priority="2">
      <formula>$J$10="区分毎の平均利用者数は推定値で入力してください。"</formula>
    </cfRule>
  </conditionalFormatting>
  <conditionalFormatting sqref="O16:O18">
    <cfRule type="expression" dxfId="2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R20" sqref="R20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27" priority="2">
      <formula>$J$10="区分毎の平均利用者数は推定値で入力してください。"</formula>
    </cfRule>
  </conditionalFormatting>
  <conditionalFormatting sqref="O16:O18">
    <cfRule type="expression" dxfId="2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25" priority="2">
      <formula>$J$10="区分毎の平均利用者数は推定値で入力してください。"</formula>
    </cfRule>
  </conditionalFormatting>
  <conditionalFormatting sqref="O16:O18">
    <cfRule type="expression" dxfId="2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23" priority="2">
      <formula>$J$10="区分毎の平均利用者数は推定値で入力してください。"</formula>
    </cfRule>
  </conditionalFormatting>
  <conditionalFormatting sqref="O16:O18">
    <cfRule type="expression" dxfId="2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21" priority="2">
      <formula>$J$10="区分毎の平均利用者数は推定値で入力してください。"</formula>
    </cfRule>
  </conditionalFormatting>
  <conditionalFormatting sqref="O16:O18">
    <cfRule type="expression" dxfId="2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9" priority="2">
      <formula>$J$10="区分毎の平均利用者数は推定値で入力してください。"</formula>
    </cfRule>
  </conditionalFormatting>
  <conditionalFormatting sqref="O16:O18">
    <cfRule type="expression" dxfId="1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7" priority="2">
      <formula>$J$10="区分毎の平均利用者数は推定値で入力してください。"</formula>
    </cfRule>
  </conditionalFormatting>
  <conditionalFormatting sqref="O16:O18">
    <cfRule type="expression" dxfId="1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5" priority="2">
      <formula>$J$10="区分毎の平均利用者数は推定値で入力してください。"</formula>
    </cfRule>
  </conditionalFormatting>
  <conditionalFormatting sqref="O16:O18">
    <cfRule type="expression" dxfId="1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3" priority="2">
      <formula>$J$10="区分毎の平均利用者数は推定値で入力してください。"</formula>
    </cfRule>
  </conditionalFormatting>
  <conditionalFormatting sqref="O16:O18">
    <cfRule type="expression" dxfId="1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1" priority="2">
      <formula>$J$10="区分毎の平均利用者数は推定値で入力してください。"</formula>
    </cfRule>
  </conditionalFormatting>
  <conditionalFormatting sqref="O16:O18">
    <cfRule type="expression" dxfId="1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topLeftCell="A6" zoomScaleNormal="100" zoomScaleSheetLayoutView="100" workbookViewId="0">
      <selection activeCell="L16" sqref="L16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10"/>
      <c r="B3" s="2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ht="30" customHeight="1" x14ac:dyDescent="0.15">
      <c r="A4" s="22" t="s">
        <v>60</v>
      </c>
      <c r="B4" s="3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20" ht="18.75" customHeight="1" x14ac:dyDescent="0.15">
      <c r="A5" s="22" t="s">
        <v>64</v>
      </c>
      <c r="B5" s="3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20" ht="18.75" customHeight="1" x14ac:dyDescent="0.15">
      <c r="A6" s="22" t="s">
        <v>62</v>
      </c>
      <c r="B6" s="3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0" ht="18.75" customHeight="1" x14ac:dyDescent="0.15">
      <c r="A7" s="23" t="s">
        <v>61</v>
      </c>
      <c r="B7" s="3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20" ht="11.25" customHeight="1" x14ac:dyDescent="0.15">
      <c r="A8" s="10"/>
      <c r="B8" s="2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9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11"/>
      <c r="I21" s="11" t="s">
        <v>57</v>
      </c>
      <c r="J21" s="19"/>
      <c r="K21" s="11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9" t="s">
        <v>5</v>
      </c>
      <c r="B22" s="32" t="s">
        <v>65</v>
      </c>
      <c r="C22" s="3" t="s">
        <v>41</v>
      </c>
      <c r="D22" s="3" t="s">
        <v>21</v>
      </c>
      <c r="E22" s="9" t="s">
        <v>22</v>
      </c>
      <c r="F22" s="3" t="s">
        <v>23</v>
      </c>
      <c r="G22" s="9" t="s">
        <v>24</v>
      </c>
      <c r="H22" s="3" t="s">
        <v>25</v>
      </c>
      <c r="I22" s="9" t="s">
        <v>26</v>
      </c>
      <c r="J22" s="3" t="s">
        <v>27</v>
      </c>
      <c r="K22" s="9" t="s">
        <v>28</v>
      </c>
      <c r="L22" s="3" t="s">
        <v>29</v>
      </c>
      <c r="M22" s="9" t="s">
        <v>30</v>
      </c>
      <c r="N22" s="3" t="s">
        <v>31</v>
      </c>
      <c r="O22" s="9" t="s">
        <v>32</v>
      </c>
      <c r="P22" s="9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9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9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9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9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9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9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9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9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9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9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9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63" priority="2">
      <formula>$J$10="区分毎の平均利用者数は推定値で入力してください。"</formula>
    </cfRule>
  </conditionalFormatting>
  <conditionalFormatting sqref="O16:O18">
    <cfRule type="expression" dxfId="6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9" priority="2">
      <formula>$J$10="区分毎の平均利用者数は推定値で入力してください。"</formula>
    </cfRule>
  </conditionalFormatting>
  <conditionalFormatting sqref="O16:O18">
    <cfRule type="expression" dxfId="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7" priority="2">
      <formula>$J$10="区分毎の平均利用者数は推定値で入力してください。"</formula>
    </cfRule>
  </conditionalFormatting>
  <conditionalFormatting sqref="O16:O18">
    <cfRule type="expression" dxfId="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" priority="2">
      <formula>$J$10="区分毎の平均利用者数は推定値で入力してください。"</formula>
    </cfRule>
  </conditionalFormatting>
  <conditionalFormatting sqref="O16:O18">
    <cfRule type="expression" dxfId="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3" priority="2">
      <formula>$J$10="区分毎の平均利用者数は推定値で入力してください。"</formula>
    </cfRule>
  </conditionalFormatting>
  <conditionalFormatting sqref="O16:O18">
    <cfRule type="expression" dxfId="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1" priority="2">
      <formula>$J$10="区分毎の平均利用者数は推定値で入力してください。"</formula>
    </cfRule>
  </conditionalFormatting>
  <conditionalFormatting sqref="O16:O18">
    <cfRule type="expression" dxfId="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61" priority="2">
      <formula>$J$10="区分毎の平均利用者数は推定値で入力してください。"</formula>
    </cfRule>
  </conditionalFormatting>
  <conditionalFormatting sqref="O16:O18">
    <cfRule type="expression" dxfId="6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B29:B32">
      <formula1>"GH,短期入所"</formula1>
    </dataValidation>
    <dataValidation type="list" allowBlank="1" showInputMessage="1" showErrorMessage="1" sqref="C23:C32">
      <formula1>$Q$27:$Q$32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9" priority="2">
      <formula>$J$10="区分毎の平均利用者数は推定値で入力してください。"</formula>
    </cfRule>
  </conditionalFormatting>
  <conditionalFormatting sqref="O16:O18">
    <cfRule type="expression" dxfId="58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7" priority="2">
      <formula>$J$10="区分毎の平均利用者数は推定値で入力してください。"</formula>
    </cfRule>
  </conditionalFormatting>
  <conditionalFormatting sqref="O16:O18">
    <cfRule type="expression" dxfId="56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B29:B32">
      <formula1>"GH,短期入所"</formula1>
    </dataValidation>
    <dataValidation type="list" allowBlank="1" showInputMessage="1" showErrorMessage="1" sqref="C23:C32">
      <formula1>$Q$27:$Q$32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5" priority="2">
      <formula>$J$10="区分毎の平均利用者数は推定値で入力してください。"</formula>
    </cfRule>
  </conditionalFormatting>
  <conditionalFormatting sqref="O16:O18">
    <cfRule type="expression" dxfId="54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3" priority="2">
      <formula>$J$10="区分毎の平均利用者数は推定値で入力してください。"</formula>
    </cfRule>
  </conditionalFormatting>
  <conditionalFormatting sqref="O16:O18">
    <cfRule type="expression" dxfId="52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view="pageBreakPreview" zoomScaleNormal="100" zoomScaleSheetLayoutView="100" workbookViewId="0">
      <selection activeCell="H10" sqref="H10:H11"/>
    </sheetView>
  </sheetViews>
  <sheetFormatPr defaultRowHeight="13.5" x14ac:dyDescent="0.15"/>
  <cols>
    <col min="1" max="1" width="20.75" customWidth="1"/>
    <col min="2" max="2" width="8.375" style="28" customWidth="1"/>
    <col min="3" max="4" width="8.375" customWidth="1"/>
    <col min="5" max="15" width="7.75" customWidth="1"/>
    <col min="16" max="16" width="9" style="1"/>
    <col min="17" max="17" width="9" hidden="1" customWidth="1"/>
    <col min="18" max="20" width="9" customWidth="1"/>
  </cols>
  <sheetData>
    <row r="1" spans="1:20" ht="18.75" x14ac:dyDescent="0.15">
      <c r="P1" s="7" t="s">
        <v>20</v>
      </c>
    </row>
    <row r="2" spans="1:20" ht="34.5" customHeight="1" x14ac:dyDescent="0.15">
      <c r="A2" s="48" t="s">
        <v>63</v>
      </c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20" ht="14.25" customHeight="1" x14ac:dyDescent="0.15">
      <c r="A3" s="26"/>
      <c r="B3" s="2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0" ht="30" customHeight="1" x14ac:dyDescent="0.15">
      <c r="A4" s="22" t="s">
        <v>60</v>
      </c>
      <c r="B4" s="30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0" ht="18.75" customHeight="1" x14ac:dyDescent="0.15">
      <c r="A5" s="22" t="s">
        <v>64</v>
      </c>
      <c r="B5" s="30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0" ht="18.75" customHeight="1" x14ac:dyDescent="0.15">
      <c r="A6" s="22" t="s">
        <v>62</v>
      </c>
      <c r="B6" s="30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20" ht="18.75" customHeight="1" x14ac:dyDescent="0.15">
      <c r="A7" s="23" t="s">
        <v>61</v>
      </c>
      <c r="B7" s="31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20" ht="11.25" customHeight="1" x14ac:dyDescent="0.15">
      <c r="A8" s="26"/>
      <c r="B8" s="29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0" ht="30" customHeight="1" x14ac:dyDescent="0.15">
      <c r="A9" t="s">
        <v>54</v>
      </c>
    </row>
    <row r="10" spans="1:20" ht="30" customHeight="1" x14ac:dyDescent="0.15">
      <c r="A10" s="42" t="s">
        <v>46</v>
      </c>
      <c r="B10" s="42"/>
      <c r="C10" s="42"/>
      <c r="D10" s="42"/>
      <c r="E10" s="42"/>
      <c r="F10" s="42"/>
      <c r="G10" s="42"/>
      <c r="H10" s="21"/>
      <c r="J10" s="36" t="str">
        <f>IF(H10="はい","区分毎の平均利用者数は推定値で入力してください。","")</f>
        <v/>
      </c>
      <c r="K10" s="37"/>
      <c r="L10" s="37"/>
      <c r="M10" s="37"/>
      <c r="N10" s="37"/>
      <c r="O10" s="37"/>
      <c r="P10" s="38"/>
    </row>
    <row r="11" spans="1:20" ht="30" customHeight="1" x14ac:dyDescent="0.15">
      <c r="A11" s="42" t="str">
        <f>IF(H10="","",VLOOKUP(H10,Q11:S12,3,0)&amp;"")</f>
        <v/>
      </c>
      <c r="B11" s="42"/>
      <c r="C11" s="42"/>
      <c r="D11" s="42"/>
      <c r="E11" s="42"/>
      <c r="F11" s="42"/>
      <c r="G11" s="42"/>
      <c r="H11" s="21"/>
      <c r="J11" s="36" t="str">
        <f>IF(H11="","",VLOOKUP(H11,Q11:T12,4,0)&amp;"")</f>
        <v/>
      </c>
      <c r="K11" s="37"/>
      <c r="L11" s="37"/>
      <c r="M11" s="37"/>
      <c r="N11" s="37"/>
      <c r="O11" s="37"/>
      <c r="P11" s="38"/>
      <c r="Q11" t="s">
        <v>48</v>
      </c>
      <c r="T11" t="s">
        <v>53</v>
      </c>
    </row>
    <row r="12" spans="1:20" ht="30" hidden="1" customHeight="1" x14ac:dyDescent="0.15">
      <c r="A12" s="42" t="str">
        <f>IF(H11="","",VLOOKUP(H11,Q11:R12,2,0)&amp;"")</f>
        <v/>
      </c>
      <c r="B12" s="42"/>
      <c r="C12" s="42"/>
      <c r="D12" s="42"/>
      <c r="E12" s="42"/>
      <c r="F12" s="42"/>
      <c r="G12" s="42"/>
      <c r="H12" s="25"/>
      <c r="J12" s="36" t="s">
        <v>47</v>
      </c>
      <c r="K12" s="37"/>
      <c r="L12" s="37"/>
      <c r="M12" s="37"/>
      <c r="N12" s="37"/>
      <c r="O12" s="37"/>
      <c r="P12" s="38"/>
      <c r="Q12" t="s">
        <v>49</v>
      </c>
      <c r="R12" t="s">
        <v>50</v>
      </c>
      <c r="S12" t="s">
        <v>51</v>
      </c>
      <c r="T12" t="s">
        <v>52</v>
      </c>
    </row>
    <row r="14" spans="1:20" ht="30" customHeight="1" x14ac:dyDescent="0.15">
      <c r="A14" t="s">
        <v>55</v>
      </c>
    </row>
    <row r="15" spans="1:20" ht="30" customHeight="1" x14ac:dyDescent="0.15">
      <c r="A15" s="42" t="s">
        <v>2</v>
      </c>
      <c r="B15" s="42"/>
      <c r="C15" s="42"/>
      <c r="D15" s="42"/>
      <c r="E15" s="50"/>
      <c r="F15" s="51"/>
      <c r="G15" s="51"/>
      <c r="H15" s="51"/>
      <c r="I15" s="52"/>
      <c r="J15" s="46" t="s">
        <v>33</v>
      </c>
      <c r="K15" s="47"/>
      <c r="L15" s="6">
        <f>IF(H10="はい",E17*0.9,+ROUNDUP(Q35,1))</f>
        <v>0</v>
      </c>
      <c r="M15" s="46" t="s">
        <v>34</v>
      </c>
      <c r="N15" s="47"/>
      <c r="O15" s="16">
        <f>IF(H10="はい",E17*0.9,ROUND(Q37,0))</f>
        <v>0</v>
      </c>
      <c r="P15"/>
    </row>
    <row r="16" spans="1:20" ht="30" customHeight="1" x14ac:dyDescent="0.15">
      <c r="A16" s="42" t="s">
        <v>1</v>
      </c>
      <c r="B16" s="42"/>
      <c r="C16" s="42"/>
      <c r="D16" s="42"/>
      <c r="E16" s="50"/>
      <c r="F16" s="51"/>
      <c r="G16" s="51"/>
      <c r="H16" s="51"/>
      <c r="I16" s="52"/>
      <c r="J16" s="36" t="s">
        <v>35</v>
      </c>
      <c r="K16" s="38"/>
      <c r="L16" s="6">
        <f>ROUNDUP(SUMIFS($P:$P,$C:$C,6)/P35,1)</f>
        <v>0</v>
      </c>
      <c r="M16" s="36" t="s">
        <v>36</v>
      </c>
      <c r="N16" s="38"/>
      <c r="O16" s="6">
        <f>ROUNDUP(SUMIFS($P:$P,$C:$C,5)/P35,1)</f>
        <v>0</v>
      </c>
      <c r="P16"/>
    </row>
    <row r="17" spans="1:17" ht="30" customHeight="1" x14ac:dyDescent="0.15">
      <c r="A17" s="36" t="s">
        <v>18</v>
      </c>
      <c r="B17" s="37"/>
      <c r="C17" s="37"/>
      <c r="D17" s="38"/>
      <c r="E17" s="50"/>
      <c r="F17" s="51"/>
      <c r="G17" s="51"/>
      <c r="H17" s="51"/>
      <c r="I17" s="52"/>
      <c r="J17" s="36" t="s">
        <v>37</v>
      </c>
      <c r="K17" s="38"/>
      <c r="L17" s="6">
        <f>ROUNDUP(SUMIFS($P:$P,$C:$C,4)/P35,1)</f>
        <v>0</v>
      </c>
      <c r="M17" s="36" t="s">
        <v>38</v>
      </c>
      <c r="N17" s="38"/>
      <c r="O17" s="6">
        <f>ROUNDUP(SUMIFS($P:$P,$C:$C,3)/P35,1)</f>
        <v>0</v>
      </c>
      <c r="P17"/>
    </row>
    <row r="18" spans="1:17" ht="30" customHeight="1" x14ac:dyDescent="0.15">
      <c r="A18" s="42" t="s">
        <v>19</v>
      </c>
      <c r="B18" s="42"/>
      <c r="C18" s="42"/>
      <c r="D18" s="42"/>
      <c r="E18" s="53"/>
      <c r="F18" s="54"/>
      <c r="G18" s="54"/>
      <c r="H18" s="54"/>
      <c r="I18" s="55"/>
      <c r="J18" s="36" t="s">
        <v>39</v>
      </c>
      <c r="K18" s="38"/>
      <c r="L18" s="6">
        <f>ROUNDUP(SUMIFS($P:$P,$C:$C,2)/P35,1)</f>
        <v>0</v>
      </c>
      <c r="M18" s="36" t="s">
        <v>40</v>
      </c>
      <c r="N18" s="38"/>
      <c r="O18" s="6">
        <f>ROUNDUP(SUMIFS($P:$P,$C:$C,"1以下")/P35,1)</f>
        <v>0</v>
      </c>
      <c r="P18"/>
    </row>
    <row r="19" spans="1:17" x14ac:dyDescent="0.15">
      <c r="L19" t="s">
        <v>45</v>
      </c>
    </row>
    <row r="21" spans="1:17" ht="30" customHeight="1" x14ac:dyDescent="0.15">
      <c r="A21" t="s">
        <v>56</v>
      </c>
      <c r="C21" s="15"/>
      <c r="D21" s="12"/>
      <c r="E21" s="13"/>
      <c r="F21" s="13"/>
      <c r="G21" s="13"/>
      <c r="H21" s="24"/>
      <c r="I21" s="24" t="s">
        <v>57</v>
      </c>
      <c r="J21" s="27"/>
      <c r="K21" s="24" t="s">
        <v>58</v>
      </c>
      <c r="L21" s="13"/>
      <c r="M21" s="13"/>
      <c r="N21" s="13"/>
      <c r="O21" s="13"/>
      <c r="P21" s="14"/>
    </row>
    <row r="22" spans="1:17" s="1" customFormat="1" ht="25.15" customHeight="1" x14ac:dyDescent="0.15">
      <c r="A22" s="25" t="s">
        <v>5</v>
      </c>
      <c r="B22" s="32" t="s">
        <v>65</v>
      </c>
      <c r="C22" s="3" t="s">
        <v>41</v>
      </c>
      <c r="D22" s="3" t="s">
        <v>21</v>
      </c>
      <c r="E22" s="25" t="s">
        <v>22</v>
      </c>
      <c r="F22" s="3" t="s">
        <v>23</v>
      </c>
      <c r="G22" s="25" t="s">
        <v>24</v>
      </c>
      <c r="H22" s="3" t="s">
        <v>25</v>
      </c>
      <c r="I22" s="25" t="s">
        <v>26</v>
      </c>
      <c r="J22" s="3" t="s">
        <v>27</v>
      </c>
      <c r="K22" s="25" t="s">
        <v>28</v>
      </c>
      <c r="L22" s="3" t="s">
        <v>29</v>
      </c>
      <c r="M22" s="25" t="s">
        <v>30</v>
      </c>
      <c r="N22" s="3" t="s">
        <v>31</v>
      </c>
      <c r="O22" s="25" t="s">
        <v>32</v>
      </c>
      <c r="P22" s="25" t="s">
        <v>0</v>
      </c>
    </row>
    <row r="23" spans="1:17" s="1" customFormat="1" ht="25.15" customHeight="1" x14ac:dyDescent="0.15">
      <c r="A23" s="20" t="s">
        <v>6</v>
      </c>
      <c r="B23" s="3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5">
        <f>SUM(D23:O23)</f>
        <v>0</v>
      </c>
    </row>
    <row r="24" spans="1:17" s="1" customFormat="1" ht="25.15" customHeight="1" x14ac:dyDescent="0.15">
      <c r="A24" s="20" t="s">
        <v>7</v>
      </c>
      <c r="B24" s="33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5">
        <f t="shared" ref="P24:P32" si="0">SUM(D24:O24)</f>
        <v>0</v>
      </c>
    </row>
    <row r="25" spans="1:17" s="1" customFormat="1" ht="25.15" customHeight="1" x14ac:dyDescent="0.15">
      <c r="A25" s="20" t="s">
        <v>17</v>
      </c>
      <c r="B25" s="3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5">
        <f t="shared" si="0"/>
        <v>0</v>
      </c>
    </row>
    <row r="26" spans="1:17" s="1" customFormat="1" ht="25.15" customHeight="1" x14ac:dyDescent="0.15">
      <c r="A26" s="20" t="s">
        <v>8</v>
      </c>
      <c r="B26" s="33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5">
        <f t="shared" si="0"/>
        <v>0</v>
      </c>
    </row>
    <row r="27" spans="1:17" s="1" customFormat="1" ht="25.15" customHeight="1" x14ac:dyDescent="0.15">
      <c r="A27" s="20" t="s">
        <v>9</v>
      </c>
      <c r="B27" s="33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5">
        <f t="shared" si="0"/>
        <v>0</v>
      </c>
      <c r="Q27" s="1">
        <v>6</v>
      </c>
    </row>
    <row r="28" spans="1:17" s="1" customFormat="1" ht="25.15" customHeight="1" x14ac:dyDescent="0.15">
      <c r="A28" s="20" t="s">
        <v>10</v>
      </c>
      <c r="B28" s="3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5">
        <f t="shared" si="0"/>
        <v>0</v>
      </c>
      <c r="Q28" s="1">
        <v>5</v>
      </c>
    </row>
    <row r="29" spans="1:17" s="1" customFormat="1" ht="25.15" customHeight="1" x14ac:dyDescent="0.15">
      <c r="A29" s="20" t="s">
        <v>11</v>
      </c>
      <c r="B29" s="3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5">
        <f t="shared" si="0"/>
        <v>0</v>
      </c>
      <c r="Q29" s="1">
        <v>4</v>
      </c>
    </row>
    <row r="30" spans="1:17" s="1" customFormat="1" ht="25.15" customHeight="1" x14ac:dyDescent="0.15">
      <c r="A30" s="20" t="s">
        <v>12</v>
      </c>
      <c r="B30" s="33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5">
        <f t="shared" si="0"/>
        <v>0</v>
      </c>
      <c r="Q30" s="1">
        <v>3</v>
      </c>
    </row>
    <row r="31" spans="1:17" s="1" customFormat="1" ht="25.15" customHeight="1" x14ac:dyDescent="0.15">
      <c r="A31" s="20" t="s">
        <v>13</v>
      </c>
      <c r="B31" s="3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5">
        <f t="shared" si="0"/>
        <v>0</v>
      </c>
      <c r="Q31" s="1">
        <v>2</v>
      </c>
    </row>
    <row r="32" spans="1:17" s="1" customFormat="1" ht="25.15" customHeight="1" x14ac:dyDescent="0.15">
      <c r="A32" s="20" t="s">
        <v>14</v>
      </c>
      <c r="B32" s="3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5">
        <f t="shared" si="0"/>
        <v>0</v>
      </c>
      <c r="Q32" s="1" t="s">
        <v>44</v>
      </c>
    </row>
    <row r="33" spans="1:17" ht="30" customHeight="1" x14ac:dyDescent="0.15">
      <c r="A33" s="4" t="s">
        <v>15</v>
      </c>
      <c r="B33" s="34"/>
      <c r="C33" s="17"/>
      <c r="D33" s="5">
        <f>SUM(D23:D32)</f>
        <v>0</v>
      </c>
      <c r="E33" s="5">
        <f t="shared" ref="E33:O33" si="1">SUM(E23:E32)</f>
        <v>0</v>
      </c>
      <c r="F33" s="5">
        <f t="shared" si="1"/>
        <v>0</v>
      </c>
      <c r="G33" s="5">
        <f t="shared" si="1"/>
        <v>0</v>
      </c>
      <c r="H33" s="5">
        <f t="shared" si="1"/>
        <v>0</v>
      </c>
      <c r="I33" s="5">
        <f t="shared" si="1"/>
        <v>0</v>
      </c>
      <c r="J33" s="5">
        <f t="shared" si="1"/>
        <v>0</v>
      </c>
      <c r="K33" s="5">
        <f t="shared" si="1"/>
        <v>0</v>
      </c>
      <c r="L33" s="5">
        <f t="shared" si="1"/>
        <v>0</v>
      </c>
      <c r="M33" s="5">
        <f t="shared" si="1"/>
        <v>0</v>
      </c>
      <c r="N33" s="5">
        <f t="shared" si="1"/>
        <v>0</v>
      </c>
      <c r="O33" s="5">
        <f t="shared" si="1"/>
        <v>0</v>
      </c>
      <c r="P33" s="8">
        <f>SUM(D33:O33)</f>
        <v>0</v>
      </c>
    </row>
    <row r="34" spans="1:17" ht="30" customHeight="1" x14ac:dyDescent="0.15">
      <c r="A34" s="4" t="s">
        <v>68</v>
      </c>
      <c r="B34" s="34"/>
      <c r="C34" s="17"/>
      <c r="D34" s="5">
        <f>SUMIFS(D23:D32,$B$23:$B$32,"GH")</f>
        <v>0</v>
      </c>
      <c r="E34" s="5">
        <f t="shared" ref="E34:O34" si="2">SUMIFS(E23:E32,$B$23:$B$32,"GH")</f>
        <v>0</v>
      </c>
      <c r="F34" s="5">
        <f t="shared" si="2"/>
        <v>0</v>
      </c>
      <c r="G34" s="5">
        <f t="shared" si="2"/>
        <v>0</v>
      </c>
      <c r="H34" s="5">
        <f t="shared" si="2"/>
        <v>0</v>
      </c>
      <c r="I34" s="5">
        <f t="shared" si="2"/>
        <v>0</v>
      </c>
      <c r="J34" s="5">
        <f t="shared" si="2"/>
        <v>0</v>
      </c>
      <c r="K34" s="5">
        <f t="shared" si="2"/>
        <v>0</v>
      </c>
      <c r="L34" s="5">
        <f t="shared" si="2"/>
        <v>0</v>
      </c>
      <c r="M34" s="5">
        <f t="shared" si="2"/>
        <v>0</v>
      </c>
      <c r="N34" s="5">
        <f t="shared" si="2"/>
        <v>0</v>
      </c>
      <c r="O34" s="5">
        <f t="shared" si="2"/>
        <v>0</v>
      </c>
      <c r="P34" s="8">
        <f>SUM(D34:O34)</f>
        <v>0</v>
      </c>
    </row>
    <row r="35" spans="1:17" ht="30" customHeight="1" x14ac:dyDescent="0.15">
      <c r="A35" s="2" t="s">
        <v>16</v>
      </c>
      <c r="B35" s="35"/>
      <c r="C35" s="18"/>
      <c r="D35" s="6">
        <v>30</v>
      </c>
      <c r="E35" s="6">
        <v>31</v>
      </c>
      <c r="F35" s="6">
        <v>30</v>
      </c>
      <c r="G35" s="6">
        <v>31</v>
      </c>
      <c r="H35" s="6">
        <v>31</v>
      </c>
      <c r="I35" s="6">
        <v>30</v>
      </c>
      <c r="J35" s="6">
        <v>31</v>
      </c>
      <c r="K35" s="6">
        <v>30</v>
      </c>
      <c r="L35" s="6">
        <v>31</v>
      </c>
      <c r="M35" s="6">
        <v>31</v>
      </c>
      <c r="N35" s="6">
        <v>28</v>
      </c>
      <c r="O35" s="6">
        <v>31</v>
      </c>
      <c r="P35" s="25">
        <f>SUM(D35:O35)</f>
        <v>365</v>
      </c>
      <c r="Q35">
        <f>+P33/P35</f>
        <v>0</v>
      </c>
    </row>
    <row r="36" spans="1:17" ht="30" customHeight="1" x14ac:dyDescent="0.15">
      <c r="Q36">
        <f>+P34/P35</f>
        <v>0</v>
      </c>
    </row>
    <row r="37" spans="1:17" x14ac:dyDescent="0.15">
      <c r="Q37">
        <f>+ROUNDUP(Q36,1)</f>
        <v>0</v>
      </c>
    </row>
    <row r="38" spans="1:17" ht="19.899999999999999" customHeight="1" x14ac:dyDescent="0.15">
      <c r="A38" t="s">
        <v>3</v>
      </c>
    </row>
    <row r="39" spans="1:17" ht="19.899999999999999" customHeight="1" x14ac:dyDescent="0.15">
      <c r="A39" t="s">
        <v>59</v>
      </c>
    </row>
    <row r="40" spans="1:17" ht="19.899999999999999" customHeight="1" x14ac:dyDescent="0.15">
      <c r="A40" t="s">
        <v>4</v>
      </c>
    </row>
    <row r="41" spans="1:17" ht="19.899999999999999" customHeight="1" x14ac:dyDescent="0.15"/>
  </sheetData>
  <mergeCells count="23">
    <mergeCell ref="A12:G12"/>
    <mergeCell ref="J12:P12"/>
    <mergeCell ref="A2:P2"/>
    <mergeCell ref="A10:G10"/>
    <mergeCell ref="J10:P10"/>
    <mergeCell ref="A11:G11"/>
    <mergeCell ref="J11:P11"/>
    <mergeCell ref="A15:D15"/>
    <mergeCell ref="E15:I15"/>
    <mergeCell ref="J15:K15"/>
    <mergeCell ref="M15:N15"/>
    <mergeCell ref="A16:D16"/>
    <mergeCell ref="E16:I16"/>
    <mergeCell ref="J16:K16"/>
    <mergeCell ref="M16:N16"/>
    <mergeCell ref="A17:D17"/>
    <mergeCell ref="E17:I17"/>
    <mergeCell ref="J17:K17"/>
    <mergeCell ref="M17:N17"/>
    <mergeCell ref="A18:D18"/>
    <mergeCell ref="E18:I18"/>
    <mergeCell ref="J18:K18"/>
    <mergeCell ref="M18:N18"/>
  </mergeCells>
  <phoneticPr fontId="1"/>
  <conditionalFormatting sqref="L16:L18">
    <cfRule type="expression" dxfId="51" priority="2">
      <formula>$J$10="区分毎の平均利用者数は推定値で入力してください。"</formula>
    </cfRule>
  </conditionalFormatting>
  <conditionalFormatting sqref="O16:O18">
    <cfRule type="expression" dxfId="50" priority="1">
      <formula>$J$10="区分毎の平均利用者数は推定値で入力してください。"</formula>
    </cfRule>
  </conditionalFormatting>
  <dataValidations count="3">
    <dataValidation type="list" allowBlank="1" showInputMessage="1" showErrorMessage="1" sqref="H10:H12">
      <formula1>"はい,いいえ"</formula1>
    </dataValidation>
    <dataValidation type="list" allowBlank="1" showInputMessage="1" showErrorMessage="1" sqref="C23:C32">
      <formula1>$Q$27:$Q$32</formula1>
    </dataValidation>
    <dataValidation type="list" allowBlank="1" showInputMessage="1" showErrorMessage="1" sqref="B29:B32">
      <formula1>"GH,短期入所"</formula1>
    </dataValidation>
  </dataValidations>
  <pageMargins left="0.7" right="0.7" top="0.75" bottom="0.75" header="0.3" footer="0.3"/>
  <pageSetup paperSize="9" scale="63" fitToHeight="0" orientation="portrait" r:id="rId1"/>
  <headerFooter>
    <oddHeader>&amp;R参考様式４２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34</vt:i4>
      </vt:variant>
    </vt:vector>
  </HeadingPairs>
  <TitlesOfParts>
    <vt:vector size="68" baseType="lpstr">
      <vt:lpstr>集計用</vt:lpstr>
      <vt:lpstr>記載例</vt:lpstr>
      <vt:lpstr>○○ホーム</vt:lpstr>
      <vt:lpstr>○○ホーム (2)</vt:lpstr>
      <vt:lpstr>○○ホーム (3)</vt:lpstr>
      <vt:lpstr>○○ホーム (4)</vt:lpstr>
      <vt:lpstr>○○ホーム (5)</vt:lpstr>
      <vt:lpstr>○○ホーム (6)</vt:lpstr>
      <vt:lpstr>○○ホーム (7)</vt:lpstr>
      <vt:lpstr>○○ホーム (8)</vt:lpstr>
      <vt:lpstr>○○ホーム (9)</vt:lpstr>
      <vt:lpstr>○○ホーム (10)</vt:lpstr>
      <vt:lpstr>○○ホーム (11)</vt:lpstr>
      <vt:lpstr>○○ホーム (12)</vt:lpstr>
      <vt:lpstr>○○ホーム (13)</vt:lpstr>
      <vt:lpstr>○○ホーム (14)</vt:lpstr>
      <vt:lpstr>○○ホーム (15)</vt:lpstr>
      <vt:lpstr>○○ホーム (16)</vt:lpstr>
      <vt:lpstr>○○ホーム (17)</vt:lpstr>
      <vt:lpstr>○○ホーム (18)</vt:lpstr>
      <vt:lpstr>○○ホーム (19)</vt:lpstr>
      <vt:lpstr>○○ホーム (20)</vt:lpstr>
      <vt:lpstr>○○ホーム (21)</vt:lpstr>
      <vt:lpstr>○○ホーム (22)</vt:lpstr>
      <vt:lpstr>○○ホーム (23)</vt:lpstr>
      <vt:lpstr>○○ホーム (24)</vt:lpstr>
      <vt:lpstr>○○ホーム (25)</vt:lpstr>
      <vt:lpstr>○○ホーム (26)</vt:lpstr>
      <vt:lpstr>○○ホーム (27)</vt:lpstr>
      <vt:lpstr>○○ホーム (28)</vt:lpstr>
      <vt:lpstr>○○ホーム (29)</vt:lpstr>
      <vt:lpstr>○○ホーム (30)</vt:lpstr>
      <vt:lpstr>○○ホーム (31)</vt:lpstr>
      <vt:lpstr>○○ホーム (32)</vt:lpstr>
      <vt:lpstr>○○ホーム!Print_Area</vt:lpstr>
      <vt:lpstr>'○○ホーム (10)'!Print_Area</vt:lpstr>
      <vt:lpstr>'○○ホーム (11)'!Print_Area</vt:lpstr>
      <vt:lpstr>'○○ホーム (12)'!Print_Area</vt:lpstr>
      <vt:lpstr>'○○ホーム (13)'!Print_Area</vt:lpstr>
      <vt:lpstr>'○○ホーム (14)'!Print_Area</vt:lpstr>
      <vt:lpstr>'○○ホーム (15)'!Print_Area</vt:lpstr>
      <vt:lpstr>'○○ホーム (16)'!Print_Area</vt:lpstr>
      <vt:lpstr>'○○ホーム (17)'!Print_Area</vt:lpstr>
      <vt:lpstr>'○○ホーム (18)'!Print_Area</vt:lpstr>
      <vt:lpstr>'○○ホーム (19)'!Print_Area</vt:lpstr>
      <vt:lpstr>'○○ホーム (2)'!Print_Area</vt:lpstr>
      <vt:lpstr>'○○ホーム (20)'!Print_Area</vt:lpstr>
      <vt:lpstr>'○○ホーム (21)'!Print_Area</vt:lpstr>
      <vt:lpstr>'○○ホーム (22)'!Print_Area</vt:lpstr>
      <vt:lpstr>'○○ホーム (23)'!Print_Area</vt:lpstr>
      <vt:lpstr>'○○ホーム (24)'!Print_Area</vt:lpstr>
      <vt:lpstr>'○○ホーム (25)'!Print_Area</vt:lpstr>
      <vt:lpstr>'○○ホーム (26)'!Print_Area</vt:lpstr>
      <vt:lpstr>'○○ホーム (27)'!Print_Area</vt:lpstr>
      <vt:lpstr>'○○ホーム (28)'!Print_Area</vt:lpstr>
      <vt:lpstr>'○○ホーム (29)'!Print_Area</vt:lpstr>
      <vt:lpstr>'○○ホーム (3)'!Print_Area</vt:lpstr>
      <vt:lpstr>'○○ホーム (30)'!Print_Area</vt:lpstr>
      <vt:lpstr>'○○ホーム (31)'!Print_Area</vt:lpstr>
      <vt:lpstr>'○○ホーム (32)'!Print_Area</vt:lpstr>
      <vt:lpstr>'○○ホーム (4)'!Print_Area</vt:lpstr>
      <vt:lpstr>'○○ホーム (5)'!Print_Area</vt:lpstr>
      <vt:lpstr>'○○ホーム (6)'!Print_Area</vt:lpstr>
      <vt:lpstr>'○○ホーム (7)'!Print_Area</vt:lpstr>
      <vt:lpstr>'○○ホーム (8)'!Print_Area</vt:lpstr>
      <vt:lpstr>'○○ホーム (9)'!Print_Area</vt:lpstr>
      <vt:lpstr>記載例!Print_Area</vt:lpstr>
      <vt:lpstr>集計用!Print_Area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上沼</dc:creator>
  <cp:lastModifiedBy>寺嶋　奏</cp:lastModifiedBy>
  <cp:lastPrinted>2024-04-03T09:00:37Z</cp:lastPrinted>
  <dcterms:created xsi:type="dcterms:W3CDTF">2020-10-13T08:25:46Z</dcterms:created>
  <dcterms:modified xsi:type="dcterms:W3CDTF">2025-04-08T06:39:39Z</dcterms:modified>
</cp:coreProperties>
</file>