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A009_SHIDOKANSA\専用\01.指導監査第１係\01.障害\01.障害福祉サービス等\014.様式申請書類\★様式集（大人）\05.加算\"/>
    </mc:Choice>
  </mc:AlternateContent>
  <bookViews>
    <workbookView xWindow="480" yWindow="75" windowWidth="18210" windowHeight="6435"/>
  </bookViews>
  <sheets>
    <sheet name="参考様式24" sheetId="2" r:id="rId1"/>
    <sheet name="参考様式24（記入例）" sheetId="3" r:id="rId2"/>
    <sheet name="体制付表4-10" sheetId="1" r:id="rId3"/>
  </sheets>
  <definedNames>
    <definedName name="_xlnm.Print_Area" localSheetId="0">参考様式24!$A$1:$N$49</definedName>
    <definedName name="_xlnm.Print_Area" localSheetId="2">'体制付表4-10'!$A$1:$AL$50</definedName>
  </definedNames>
  <calcPr calcId="162913"/>
</workbook>
</file>

<file path=xl/calcChain.xml><?xml version="1.0" encoding="utf-8"?>
<calcChain xmlns="http://schemas.openxmlformats.org/spreadsheetml/2006/main">
  <c r="C45" i="2" l="1"/>
  <c r="M27" i="1" s="1"/>
  <c r="D45" i="2"/>
  <c r="E45" i="2"/>
  <c r="S27" i="1" s="1"/>
  <c r="F45" i="2"/>
  <c r="G45" i="2"/>
  <c r="Y27" i="1" s="1"/>
  <c r="H45" i="2"/>
  <c r="AB27" i="1" s="1"/>
  <c r="I45" i="2"/>
  <c r="J45" i="2"/>
  <c r="K45" i="2"/>
  <c r="L45" i="2"/>
  <c r="M45" i="2"/>
  <c r="S34" i="1" s="1"/>
  <c r="N45" i="2"/>
  <c r="M34" i="1"/>
  <c r="V34" i="1"/>
  <c r="V36" i="1"/>
  <c r="P34" i="1"/>
  <c r="AH27" i="1"/>
  <c r="AE27" i="1"/>
  <c r="V27" i="1"/>
  <c r="P27" i="1"/>
  <c r="H6" i="1"/>
  <c r="L47" i="3"/>
  <c r="H47" i="3"/>
  <c r="D47" i="3"/>
  <c r="N46" i="3"/>
  <c r="M46" i="3"/>
  <c r="M47" i="3" s="1"/>
  <c r="L46" i="3"/>
  <c r="K46" i="3"/>
  <c r="J46" i="3"/>
  <c r="I46" i="3"/>
  <c r="I47" i="3" s="1"/>
  <c r="H46" i="3"/>
  <c r="G46" i="3"/>
  <c r="F46" i="3"/>
  <c r="E46" i="3"/>
  <c r="E47" i="3" s="1"/>
  <c r="D46" i="3"/>
  <c r="C46" i="3"/>
  <c r="O46" i="3" s="1"/>
  <c r="N45" i="3"/>
  <c r="N47" i="3" s="1"/>
  <c r="M45" i="3"/>
  <c r="L45" i="3"/>
  <c r="K45" i="3"/>
  <c r="K47" i="3" s="1"/>
  <c r="J45" i="3"/>
  <c r="J47" i="3" s="1"/>
  <c r="I45" i="3"/>
  <c r="H45" i="3"/>
  <c r="G45" i="3"/>
  <c r="G47" i="3" s="1"/>
  <c r="F45" i="3"/>
  <c r="F47" i="3" s="1"/>
  <c r="E45" i="3"/>
  <c r="D45" i="3"/>
  <c r="C45" i="3"/>
  <c r="C47" i="3" s="1"/>
  <c r="N46" i="2"/>
  <c r="N47" i="2" s="1"/>
  <c r="M46" i="2"/>
  <c r="M47" i="2" s="1"/>
  <c r="L46" i="2"/>
  <c r="L47" i="2" s="1"/>
  <c r="K46" i="2"/>
  <c r="J46" i="2"/>
  <c r="J47" i="2" s="1"/>
  <c r="I46" i="2"/>
  <c r="I47" i="2" s="1"/>
  <c r="H46" i="2"/>
  <c r="H47" i="2" s="1"/>
  <c r="G46" i="2"/>
  <c r="F46" i="2"/>
  <c r="F47" i="2" s="1"/>
  <c r="E46" i="2"/>
  <c r="E47" i="2" s="1"/>
  <c r="D46" i="2"/>
  <c r="D47" i="2" s="1"/>
  <c r="C46" i="2"/>
  <c r="M29" i="1" s="1"/>
  <c r="O45" i="2" l="1"/>
  <c r="G47" i="2"/>
  <c r="K47" i="2"/>
  <c r="Y34" i="1"/>
  <c r="AD35" i="1" s="1"/>
  <c r="V29" i="1"/>
  <c r="AH29" i="1"/>
  <c r="Y29" i="1"/>
  <c r="M36" i="1"/>
  <c r="P29" i="1"/>
  <c r="Y36" i="1" s="1"/>
  <c r="AB29" i="1"/>
  <c r="P36" i="1"/>
  <c r="S29" i="1"/>
  <c r="AE29" i="1"/>
  <c r="S36" i="1"/>
  <c r="O46" i="2"/>
  <c r="C47" i="2"/>
  <c r="O45" i="3"/>
  <c r="C48" i="3" s="1"/>
  <c r="C48" i="2" l="1"/>
  <c r="AD41" i="1"/>
</calcChain>
</file>

<file path=xl/sharedStrings.xml><?xml version="1.0" encoding="utf-8"?>
<sst xmlns="http://schemas.openxmlformats.org/spreadsheetml/2006/main" count="205" uniqueCount="113">
  <si>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3"/>
  </si>
  <si>
    <t>事業所名</t>
    <rPh sb="0" eb="3">
      <t>ジギョウショ</t>
    </rPh>
    <rPh sb="3" eb="4">
      <t>メイ</t>
    </rPh>
    <phoneticPr fontId="3"/>
  </si>
  <si>
    <t>定員区分</t>
    <rPh sb="0" eb="2">
      <t>テイイン</t>
    </rPh>
    <rPh sb="2" eb="4">
      <t>クブン</t>
    </rPh>
    <phoneticPr fontId="3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</si>
  <si>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</si>
  <si>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</si>
  <si>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</si>
  <si>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</si>
  <si>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81人以上</t>
    <rPh sb="2" eb="3">
      <t>ニン</t>
    </rPh>
    <rPh sb="3" eb="5">
      <t>イジョウ</t>
    </rPh>
    <phoneticPr fontId="3"/>
  </si>
  <si>
    <t>20人以下</t>
    <rPh sb="2" eb="3">
      <t>ニン</t>
    </rPh>
    <rPh sb="3" eb="5">
      <t>イカ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</si>
  <si>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</si>
  <si>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円</t>
    <rPh sb="0" eb="1">
      <t>エン</t>
    </rPh>
    <phoneticPr fontId="3"/>
  </si>
  <si>
    <t>（体制付表4-10）</t>
    <rPh sb="1" eb="3">
      <t>タイセイ</t>
    </rPh>
    <rPh sb="3" eb="5">
      <t>フヒョウ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</si>
  <si>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3"/>
  </si>
  <si>
    <t>サービス費区分</t>
    <rPh sb="4" eb="5">
      <t>ヒ</t>
    </rPh>
    <rPh sb="5" eb="7">
      <t>クブン</t>
    </rPh>
    <phoneticPr fontId="3"/>
  </si>
  <si>
    <t>１．就労継続支援B型サービス費（Ⅰ）　　　２．就労継続支援B型サービス費（Ⅱ）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3"/>
  </si>
  <si>
    <t>３．就労継続支援B型サービス費（Ⅲ）　　　４．就労継続支援B型サービス費（Ⅳ）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3"/>
  </si>
  <si>
    <t>4万5千円以上</t>
    <rPh sb="1" eb="2">
      <t>マン</t>
    </rPh>
    <rPh sb="3" eb="7">
      <t>センエンイジョウ</t>
    </rPh>
    <phoneticPr fontId="3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</si>
  <si>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3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</si>
  <si>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3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</si>
  <si>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</si>
  <si>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</si>
  <si>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1万円未満</t>
    <rPh sb="2" eb="3">
      <t>エン</t>
    </rPh>
    <rPh sb="3" eb="5">
      <t>ミマン</t>
    </rPh>
    <phoneticPr fontId="3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</si>
  <si>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3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</si>
  <si>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</si>
  <si>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3"/>
  </si>
  <si>
    <t>月</t>
    <rPh sb="0" eb="1">
      <t>ツキ</t>
    </rPh>
    <phoneticPr fontId="3"/>
  </si>
  <si>
    <t>工賃総額(円)</t>
    <rPh sb="0" eb="2">
      <t>コウチン</t>
    </rPh>
    <rPh sb="2" eb="4">
      <t>ソウガク</t>
    </rPh>
    <rPh sb="5" eb="6">
      <t>エン</t>
    </rPh>
    <phoneticPr fontId="3"/>
  </si>
  <si>
    <t>支払対象者(人)</t>
    <rPh sb="0" eb="2">
      <t>シハラ</t>
    </rPh>
    <rPh sb="2" eb="5">
      <t>タイショウシャ</t>
    </rPh>
    <rPh sb="6" eb="7">
      <t>ニン</t>
    </rPh>
    <phoneticPr fontId="3"/>
  </si>
  <si>
    <t>計</t>
    <rPh sb="0" eb="1">
      <t>ケイ</t>
    </rPh>
    <phoneticPr fontId="3"/>
  </si>
  <si>
    <r>
      <t xml:space="preserve">平均工賃月額①
</t>
    </r>
    <r>
      <rPr>
        <sz val="7"/>
        <rFont val="ＭＳ Ｐゴシック"/>
        <family val="3"/>
        <charset val="128"/>
      </rPr>
      <t>（工賃総額÷支払対象者）</t>
    </r>
    <rPh sb="0" eb="2">
      <t>ヘイキン</t>
    </rPh>
    <rPh sb="2" eb="4">
      <t>コウチン</t>
    </rPh>
    <rPh sb="4" eb="6">
      <t>ゲツガク</t>
    </rPh>
    <rPh sb="9" eb="11">
      <t>コウチン</t>
    </rPh>
    <rPh sb="11" eb="13">
      <t>ソウガク</t>
    </rPh>
    <rPh sb="14" eb="16">
      <t>シハライ</t>
    </rPh>
    <rPh sb="16" eb="18">
      <t>タイショウ</t>
    </rPh>
    <rPh sb="18" eb="19">
      <t>シャ</t>
    </rPh>
    <phoneticPr fontId="3"/>
  </si>
  <si>
    <t>重度障害者支援体制加算（Ⅰ）を算定している場合　
（①＋２０００円）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rPh sb="15" eb="17">
      <t>サンテイ</t>
    </rPh>
    <rPh sb="21" eb="23">
      <t>バアイ</t>
    </rPh>
    <rPh sb="32" eb="33">
      <t>エン</t>
    </rPh>
    <phoneticPr fontId="3"/>
  </si>
  <si>
    <r>
      <t>サービス費</t>
    </r>
    <r>
      <rPr>
        <sz val="6"/>
        <rFont val="ＭＳ Ｐゴシック"/>
        <family val="3"/>
        <charset val="128"/>
      </rPr>
      <t>（Ⅲ）（Ⅳ）</t>
    </r>
    <phoneticPr fontId="3"/>
  </si>
  <si>
    <t>ピアサポーターの配置</t>
    <rPh sb="8" eb="10">
      <t>ハイチ</t>
    </rPh>
    <phoneticPr fontId="3"/>
  </si>
  <si>
    <t>有　　　　　　　　・　　　　　　　　無</t>
    <rPh sb="0" eb="1">
      <t>アリ</t>
    </rPh>
    <rPh sb="18" eb="19">
      <t>ナ</t>
    </rPh>
    <phoneticPr fontId="3"/>
  </si>
  <si>
    <t>注１　就労継続支援Ｂ型サービス費（Ⅰ）又は就労継続支援Ｂ型サービス費（Ⅱ）を算定する場合は、平均工賃
　　月額区分及び前年度の工賃支払対象者数・支払工賃額の状況を記載すること。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
注４　就労継続支援Ｂ型サービス費（Ⅲ）又は就労継続支援Ｂ型サービス費（Ⅳ）を算定する場合は、ピアサポ
　　ーターの配置の有無を記載すること。なお、ピアサポーターを配置している場合は、別添「ピアサポーター
　　等の配置に関する届出書」を提出すること。</t>
    <rPh sb="0" eb="1">
      <t>チュウ</t>
    </rPh>
    <rPh sb="3" eb="9">
      <t>シュウロウケイゾクシエン</t>
    </rPh>
    <rPh sb="10" eb="11">
      <t>ガタ</t>
    </rPh>
    <rPh sb="15" eb="16">
      <t>ヒ</t>
    </rPh>
    <rPh sb="19" eb="20">
      <t>マタ</t>
    </rPh>
    <rPh sb="21" eb="27">
      <t>シュウロウケイゾクシエン</t>
    </rPh>
    <rPh sb="28" eb="29">
      <t>ガタ</t>
    </rPh>
    <rPh sb="33" eb="34">
      <t>ヒ</t>
    </rPh>
    <rPh sb="38" eb="40">
      <t>サンテイ</t>
    </rPh>
    <rPh sb="42" eb="44">
      <t>バアイ</t>
    </rPh>
    <rPh sb="46" eb="48">
      <t>ヘイキン</t>
    </rPh>
    <rPh sb="48" eb="50">
      <t>コウチン</t>
    </rPh>
    <rPh sb="53" eb="55">
      <t>ゲツガク</t>
    </rPh>
    <rPh sb="55" eb="57">
      <t>クブン</t>
    </rPh>
    <rPh sb="57" eb="58">
      <t>オヨ</t>
    </rPh>
    <rPh sb="81" eb="83">
      <t>キサイ</t>
    </rPh>
    <rPh sb="89" eb="90">
      <t>チュウ</t>
    </rPh>
    <rPh sb="92" eb="94">
      <t>ジュウド</t>
    </rPh>
    <rPh sb="95" eb="97">
      <t>シエン</t>
    </rPh>
    <rPh sb="97" eb="99">
      <t>タイセイ</t>
    </rPh>
    <rPh sb="99" eb="101">
      <t>カサン</t>
    </rPh>
    <rPh sb="105" eb="107">
      <t>サンテイ</t>
    </rPh>
    <rPh sb="111" eb="113">
      <t>バアイ</t>
    </rPh>
    <rPh sb="115" eb="117">
      <t>ヘイキン</t>
    </rPh>
    <rPh sb="117" eb="119">
      <t>コウチン</t>
    </rPh>
    <rPh sb="119" eb="121">
      <t>ゲツガク</t>
    </rPh>
    <rPh sb="123" eb="124">
      <t>セン</t>
    </rPh>
    <rPh sb="124" eb="125">
      <t>エン</t>
    </rPh>
    <rPh sb="126" eb="127">
      <t>クワ</t>
    </rPh>
    <rPh sb="131" eb="132">
      <t>チュウ</t>
    </rPh>
    <rPh sb="136" eb="138">
      <t>コウチン</t>
    </rPh>
    <rPh sb="138" eb="140">
      <t>ゲツガク</t>
    </rPh>
    <rPh sb="245" eb="247">
      <t>ハイチ</t>
    </rPh>
    <rPh sb="248" eb="250">
      <t>ウム</t>
    </rPh>
    <rPh sb="251" eb="253">
      <t>キサイ</t>
    </rPh>
    <rPh sb="269" eb="271">
      <t>ハイチ</t>
    </rPh>
    <rPh sb="275" eb="277">
      <t>バアイ</t>
    </rPh>
    <rPh sb="279" eb="281">
      <t>ベッテン</t>
    </rPh>
    <rPh sb="292" eb="293">
      <t>トウ</t>
    </rPh>
    <rPh sb="294" eb="296">
      <t>ハイチ</t>
    </rPh>
    <rPh sb="297" eb="298">
      <t>カン</t>
    </rPh>
    <rPh sb="300" eb="303">
      <t>トドケデショ</t>
    </rPh>
    <rPh sb="305" eb="307">
      <t>テイシュツ</t>
    </rPh>
    <phoneticPr fontId="3"/>
  </si>
  <si>
    <t>事業所名</t>
    <rPh sb="0" eb="3">
      <t>ジギョウショ</t>
    </rPh>
    <rPh sb="3" eb="4">
      <t>メイ</t>
    </rPh>
    <phoneticPr fontId="14"/>
  </si>
  <si>
    <t>定員</t>
    <rPh sb="0" eb="2">
      <t>テイイン</t>
    </rPh>
    <phoneticPr fontId="14"/>
  </si>
  <si>
    <t>4月</t>
    <rPh sb="1" eb="2">
      <t>ツキ</t>
    </rPh>
    <phoneticPr fontId="14"/>
  </si>
  <si>
    <t>5月</t>
    <rPh sb="1" eb="2">
      <t>ツキ</t>
    </rPh>
    <phoneticPr fontId="14"/>
  </si>
  <si>
    <t>6月</t>
    <rPh sb="1" eb="2">
      <t>ガツ</t>
    </rPh>
    <phoneticPr fontId="14"/>
  </si>
  <si>
    <t>7月</t>
    <rPh sb="1" eb="2">
      <t>ガツ</t>
    </rPh>
    <phoneticPr fontId="14"/>
  </si>
  <si>
    <t>8月</t>
    <rPh sb="1" eb="2">
      <t>ガツ</t>
    </rPh>
    <phoneticPr fontId="14"/>
  </si>
  <si>
    <t>9月</t>
    <rPh sb="1" eb="2">
      <t>ガツ</t>
    </rPh>
    <phoneticPr fontId="14"/>
  </si>
  <si>
    <t>10月</t>
    <rPh sb="2" eb="3">
      <t>ガツ</t>
    </rPh>
    <phoneticPr fontId="14"/>
  </si>
  <si>
    <t>11月</t>
    <rPh sb="2" eb="3">
      <t>ガツ</t>
    </rPh>
    <phoneticPr fontId="14"/>
  </si>
  <si>
    <t>12月</t>
    <rPh sb="2" eb="3">
      <t>ガツ</t>
    </rPh>
    <phoneticPr fontId="14"/>
  </si>
  <si>
    <t>1月</t>
    <rPh sb="1" eb="2">
      <t>ガツ</t>
    </rPh>
    <phoneticPr fontId="14"/>
  </si>
  <si>
    <t>2月</t>
    <rPh sb="1" eb="2">
      <t>ガツ</t>
    </rPh>
    <phoneticPr fontId="14"/>
  </si>
  <si>
    <t>3月</t>
    <rPh sb="1" eb="2">
      <t>ガツ</t>
    </rPh>
    <phoneticPr fontId="14"/>
  </si>
  <si>
    <t>利用者１</t>
    <rPh sb="0" eb="3">
      <t>リヨウシャ</t>
    </rPh>
    <phoneticPr fontId="14"/>
  </si>
  <si>
    <t>45,000円以上</t>
    <rPh sb="6" eb="7">
      <t>エン</t>
    </rPh>
    <rPh sb="7" eb="9">
      <t>イジョウ</t>
    </rPh>
    <phoneticPr fontId="14"/>
  </si>
  <si>
    <t>利用者２</t>
    <rPh sb="0" eb="3">
      <t>リヨウシャ</t>
    </rPh>
    <phoneticPr fontId="14"/>
  </si>
  <si>
    <t>35,000円以上45,000円未満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</si>
  <si>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利用者３</t>
    <rPh sb="0" eb="3">
      <t>リヨウシャ</t>
    </rPh>
    <phoneticPr fontId="14"/>
  </si>
  <si>
    <t>30,000円以上35,000円未満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</si>
  <si>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利用者４</t>
    <rPh sb="0" eb="3">
      <t>リヨウシャ</t>
    </rPh>
    <phoneticPr fontId="14"/>
  </si>
  <si>
    <t>25,000円以上30,000円未満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</si>
  <si>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利用者５</t>
    <rPh sb="0" eb="3">
      <t>リヨウシャ</t>
    </rPh>
    <phoneticPr fontId="14"/>
  </si>
  <si>
    <t>20,000円以上25,000円未満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</si>
  <si>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利用者６</t>
    <rPh sb="0" eb="3">
      <t>リヨウシャ</t>
    </rPh>
    <phoneticPr fontId="14"/>
  </si>
  <si>
    <t>15,000円以上20,000円未満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</si>
  <si>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利用者７</t>
    <rPh sb="0" eb="3">
      <t>リヨウシャ</t>
    </rPh>
    <phoneticPr fontId="14"/>
  </si>
  <si>
    <t>10,000円以上15,000円未満</t>
    <rPh sb="6" eb="7">
      <t>エン</t>
    </rPh>
    <rPh sb="7" eb="9">
      <t>イジョウ</t>
    </rPh>
    <rPh sb="15" eb="16">
      <t>エン</t>
    </rPh>
    <rPh sb="16" eb="18">
      <t>ミマン</t>
    </rPh>
    <phoneticPr fontId="14"/>
  </si>
  <si>
    <t>利用者８</t>
    <rPh sb="0" eb="3">
      <t>リヨウシャ</t>
    </rPh>
    <phoneticPr fontId="14"/>
  </si>
  <si>
    <t>10,000円未満（経過措置対象）</t>
    <rPh sb="6" eb="7">
      <t>エン</t>
    </rPh>
    <rPh sb="7" eb="9">
      <t>ミマン</t>
    </rPh>
    <rPh sb="10" eb="12">
      <t>ケイカ</t>
    </rPh>
    <rPh sb="12" eb="14">
      <t>ソチ</t>
    </rPh>
    <rPh sb="14" eb="16">
      <t>タイショウ</t>
    </rPh>
    <phoneticPr fontId="14"/>
  </si>
  <si>
    <t>利用者９</t>
    <rPh sb="0" eb="3">
      <t>リヨウシャ</t>
    </rPh>
    <phoneticPr fontId="14"/>
  </si>
  <si>
    <t>利用者１０</t>
    <rPh sb="0" eb="3">
      <t>リヨウシャ</t>
    </rPh>
    <phoneticPr fontId="14"/>
  </si>
  <si>
    <t>利用者１１</t>
    <rPh sb="0" eb="3">
      <t>リヨウシャ</t>
    </rPh>
    <phoneticPr fontId="14"/>
  </si>
  <si>
    <t>平成30年度</t>
    <rPh sb="0" eb="2">
      <t>ヘイセイ</t>
    </rPh>
    <rPh sb="4" eb="5">
      <t>ネン</t>
    </rPh>
    <rPh sb="5" eb="6">
      <t>ド</t>
    </rPh>
    <phoneticPr fontId="14"/>
  </si>
  <si>
    <t>利用者１２</t>
    <rPh sb="0" eb="3">
      <t>リヨウシャ</t>
    </rPh>
    <phoneticPr fontId="14"/>
  </si>
  <si>
    <t>令和元年度</t>
    <rPh sb="0" eb="2">
      <t>レイワ</t>
    </rPh>
    <rPh sb="2" eb="4">
      <t>ガンネン</t>
    </rPh>
    <rPh sb="4" eb="5">
      <t>ド</t>
    </rPh>
    <phoneticPr fontId="14"/>
  </si>
  <si>
    <t>利用者１３</t>
    <rPh sb="0" eb="3">
      <t>リヨウシャ</t>
    </rPh>
    <phoneticPr fontId="14"/>
  </si>
  <si>
    <t>令和２年度</t>
    <rPh sb="0" eb="2">
      <t>レイワ</t>
    </rPh>
    <rPh sb="3" eb="4">
      <t>ネン</t>
    </rPh>
    <rPh sb="4" eb="5">
      <t>ド</t>
    </rPh>
    <phoneticPr fontId="14"/>
  </si>
  <si>
    <t>利用者１４</t>
    <rPh sb="0" eb="3">
      <t>リヨウシャ</t>
    </rPh>
    <phoneticPr fontId="14"/>
  </si>
  <si>
    <t>利用者１５</t>
    <rPh sb="0" eb="3">
      <t>リヨウシャ</t>
    </rPh>
    <phoneticPr fontId="14"/>
  </si>
  <si>
    <t>利用者１６</t>
    <rPh sb="0" eb="3">
      <t>リヨウシャ</t>
    </rPh>
    <phoneticPr fontId="14"/>
  </si>
  <si>
    <t>利用者１７</t>
    <rPh sb="0" eb="3">
      <t>リヨウシャ</t>
    </rPh>
    <phoneticPr fontId="14"/>
  </si>
  <si>
    <t>利用者１８</t>
    <rPh sb="0" eb="3">
      <t>リヨウシャ</t>
    </rPh>
    <phoneticPr fontId="14"/>
  </si>
  <si>
    <t>利用者１９</t>
    <rPh sb="0" eb="3">
      <t>リヨウシャ</t>
    </rPh>
    <phoneticPr fontId="14"/>
  </si>
  <si>
    <t>利用者２０</t>
    <rPh sb="0" eb="3">
      <t>リヨウシャ</t>
    </rPh>
    <phoneticPr fontId="14"/>
  </si>
  <si>
    <t>利用者２１</t>
    <rPh sb="0" eb="3">
      <t>リヨウシャ</t>
    </rPh>
    <phoneticPr fontId="14"/>
  </si>
  <si>
    <t>利用者２２</t>
    <rPh sb="0" eb="3">
      <t>リヨウシャ</t>
    </rPh>
    <phoneticPr fontId="14"/>
  </si>
  <si>
    <t>利用者２３</t>
    <rPh sb="0" eb="3">
      <t>リヨウシャ</t>
    </rPh>
    <phoneticPr fontId="14"/>
  </si>
  <si>
    <t>利用者２４</t>
    <rPh sb="0" eb="3">
      <t>リヨウシャ</t>
    </rPh>
    <phoneticPr fontId="14"/>
  </si>
  <si>
    <t>利用者２５</t>
    <rPh sb="0" eb="3">
      <t>リヨウシャ</t>
    </rPh>
    <phoneticPr fontId="14"/>
  </si>
  <si>
    <t>利用者２６</t>
    <rPh sb="0" eb="3">
      <t>リヨウシャ</t>
    </rPh>
    <phoneticPr fontId="14"/>
  </si>
  <si>
    <t>利用者２７</t>
    <rPh sb="0" eb="3">
      <t>リヨウシャ</t>
    </rPh>
    <phoneticPr fontId="14"/>
  </si>
  <si>
    <t>利用者２８</t>
    <rPh sb="0" eb="3">
      <t>リヨウシャ</t>
    </rPh>
    <phoneticPr fontId="14"/>
  </si>
  <si>
    <t>利用者２９</t>
    <rPh sb="0" eb="3">
      <t>リヨウシャ</t>
    </rPh>
    <phoneticPr fontId="14"/>
  </si>
  <si>
    <t>利用者３０</t>
    <rPh sb="0" eb="3">
      <t>リヨウシャ</t>
    </rPh>
    <phoneticPr fontId="14"/>
  </si>
  <si>
    <t>利用者３１</t>
    <rPh sb="0" eb="3">
      <t>リヨウシャ</t>
    </rPh>
    <phoneticPr fontId="14"/>
  </si>
  <si>
    <t>利用者３２</t>
    <rPh sb="0" eb="3">
      <t>リヨウシャ</t>
    </rPh>
    <phoneticPr fontId="14"/>
  </si>
  <si>
    <t>利用者３３</t>
    <rPh sb="0" eb="3">
      <t>リヨウシャ</t>
    </rPh>
    <phoneticPr fontId="14"/>
  </si>
  <si>
    <t>利用者３４</t>
    <rPh sb="0" eb="3">
      <t>リヨウシャ</t>
    </rPh>
    <phoneticPr fontId="14"/>
  </si>
  <si>
    <t>利用者３５</t>
    <rPh sb="0" eb="3">
      <t>リヨウシャ</t>
    </rPh>
    <phoneticPr fontId="14"/>
  </si>
  <si>
    <t>利用者３６</t>
    <rPh sb="0" eb="3">
      <t>リヨウシャ</t>
    </rPh>
    <phoneticPr fontId="14"/>
  </si>
  <si>
    <t>利用者３７</t>
    <rPh sb="0" eb="3">
      <t>リヨウシャ</t>
    </rPh>
    <phoneticPr fontId="14"/>
  </si>
  <si>
    <t>利用者３８</t>
    <rPh sb="0" eb="3">
      <t>リヨウシャ</t>
    </rPh>
    <phoneticPr fontId="14"/>
  </si>
  <si>
    <t>利用者３９</t>
    <rPh sb="0" eb="3">
      <t>リヨウシャ</t>
    </rPh>
    <phoneticPr fontId="14"/>
  </si>
  <si>
    <t>利用者４０</t>
    <rPh sb="0" eb="3">
      <t>リヨウシャ</t>
    </rPh>
    <phoneticPr fontId="14"/>
  </si>
  <si>
    <t>工賃総額</t>
    <rPh sb="0" eb="2">
      <t>コウチン</t>
    </rPh>
    <rPh sb="2" eb="4">
      <t>ソウガク</t>
    </rPh>
    <phoneticPr fontId="14"/>
  </si>
  <si>
    <t>工賃支払対象者数</t>
    <rPh sb="0" eb="2">
      <t>コウチン</t>
    </rPh>
    <rPh sb="2" eb="4">
      <t>シハライ</t>
    </rPh>
    <rPh sb="4" eb="7">
      <t>タイショウシャ</t>
    </rPh>
    <rPh sb="7" eb="8">
      <t>スウ</t>
    </rPh>
    <phoneticPr fontId="14"/>
  </si>
  <si>
    <t>平均工賃月額</t>
    <rPh sb="0" eb="2">
      <t>ヘイキン</t>
    </rPh>
    <rPh sb="2" eb="4">
      <t>コウチン</t>
    </rPh>
    <rPh sb="4" eb="6">
      <t>ゲツガク</t>
    </rPh>
    <phoneticPr fontId="14"/>
  </si>
  <si>
    <t>前年度
平均工賃月額</t>
    <rPh sb="0" eb="3">
      <t>ゼンネンド</t>
    </rPh>
    <rPh sb="4" eb="6">
      <t>ヘイキン</t>
    </rPh>
    <rPh sb="6" eb="8">
      <t>コウチン</t>
    </rPh>
    <rPh sb="8" eb="10">
      <t>ゲツガク</t>
    </rPh>
    <phoneticPr fontId="14"/>
  </si>
  <si>
    <t>該当する
報酬区分</t>
    <rPh sb="0" eb="2">
      <t>ガイトウ</t>
    </rPh>
    <rPh sb="5" eb="7">
      <t>ホウシュウ</t>
    </rPh>
    <rPh sb="7" eb="9">
      <t>クブン</t>
    </rPh>
    <phoneticPr fontId="14"/>
  </si>
  <si>
    <t>ふなばし就労継続支援Ｂ型事業所</t>
    <rPh sb="4" eb="10">
      <t>シュウロウケイゾクシエン</t>
    </rPh>
    <rPh sb="11" eb="12">
      <t>ガタ</t>
    </rPh>
    <rPh sb="12" eb="15">
      <t>ジギョウショ</t>
    </rPh>
    <phoneticPr fontId="14"/>
  </si>
  <si>
    <t>２０名</t>
    <rPh sb="2" eb="3">
      <t>メイ</t>
    </rPh>
    <phoneticPr fontId="14"/>
  </si>
  <si>
    <t>〇〇　〇〇さん</t>
    <phoneticPr fontId="14"/>
  </si>
  <si>
    <t>〇〇　〇〇さん</t>
    <phoneticPr fontId="14"/>
  </si>
  <si>
    <t>〇〇　〇〇さん</t>
    <phoneticPr fontId="14"/>
  </si>
  <si>
    <t>サービス費（Ⅰ）・（Ⅱ）</t>
  </si>
  <si>
    <t>令和３年度</t>
    <rPh sb="0" eb="2">
      <t>レイワ</t>
    </rPh>
    <rPh sb="3" eb="4">
      <t>ネン</t>
    </rPh>
    <rPh sb="4" eb="5">
      <t>ド</t>
    </rPh>
    <phoneticPr fontId="14"/>
  </si>
  <si>
    <t>令和４年度</t>
    <rPh sb="0" eb="2">
      <t>レイワ</t>
    </rPh>
    <rPh sb="3" eb="4">
      <t>ネン</t>
    </rPh>
    <rPh sb="4" eb="5">
      <t>ド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</si>
</sst>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1" applyFont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 textRotation="255" wrapText="1"/>
    </xf>
    <xf numFmtId="0" fontId="1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4" xfId="1" applyFont="1" applyBorder="1" applyAlignment="1">
      <alignment vertical="center" shrinkToFit="1"/>
    </xf>
    <xf numFmtId="0" fontId="10" fillId="0" borderId="9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 textRotation="255" shrinkToFit="1"/>
    </xf>
    <xf numFmtId="0" fontId="1" fillId="0" borderId="8" xfId="1" applyFont="1" applyBorder="1" applyAlignment="1">
      <alignment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1" fillId="0" borderId="4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6" xfId="1" applyFont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 wrapText="1"/>
      <protection locked="0"/>
    </xf>
    <xf numFmtId="0" fontId="1" fillId="0" borderId="4" xfId="1" applyFont="1" applyBorder="1" applyAlignment="1" applyProtection="1">
      <alignment vertical="center" wrapText="1"/>
      <protection locked="0"/>
    </xf>
    <xf numFmtId="0" fontId="1" fillId="0" borderId="4" xfId="1" applyNumberFormat="1" applyFont="1" applyBorder="1" applyAlignment="1" applyProtection="1">
      <alignment vertical="center" textRotation="255" wrapText="1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 wrapText="1"/>
      <protection locked="0"/>
    </xf>
    <xf numFmtId="0" fontId="1" fillId="0" borderId="0" xfId="1" applyFont="1" applyBorder="1" applyAlignment="1" applyProtection="1">
      <alignment vertical="center" wrapText="1"/>
      <protection locked="0"/>
    </xf>
    <xf numFmtId="0" fontId="1" fillId="0" borderId="0" xfId="1" applyNumberFormat="1" applyFont="1" applyBorder="1" applyAlignment="1" applyProtection="1">
      <alignment vertical="center"/>
      <protection locked="0"/>
    </xf>
    <xf numFmtId="49" fontId="1" fillId="0" borderId="0" xfId="1" applyNumberFormat="1" applyFont="1" applyBorder="1" applyAlignment="1" applyProtection="1">
      <alignment vertical="center"/>
      <protection locked="0"/>
    </xf>
    <xf numFmtId="0" fontId="1" fillId="0" borderId="0" xfId="1" applyNumberFormat="1" applyFont="1" applyBorder="1" applyAlignment="1" applyProtection="1">
      <alignment vertical="center" textRotation="255" wrapText="1"/>
      <protection locked="0"/>
    </xf>
    <xf numFmtId="0" fontId="1" fillId="0" borderId="10" xfId="1" applyFont="1" applyBorder="1" applyAlignment="1" applyProtection="1">
      <alignment vertical="center"/>
      <protection locked="0"/>
    </xf>
    <xf numFmtId="0" fontId="1" fillId="0" borderId="10" xfId="1" applyFont="1" applyBorder="1" applyAlignment="1" applyProtection="1">
      <alignment horizontal="left" vertical="center"/>
      <protection locked="0"/>
    </xf>
    <xf numFmtId="0" fontId="1" fillId="0" borderId="6" xfId="1" applyFont="1" applyBorder="1" applyAlignment="1" applyProtection="1">
      <alignment vertical="center" wrapText="1"/>
      <protection locked="0"/>
    </xf>
    <xf numFmtId="0" fontId="1" fillId="0" borderId="7" xfId="1" applyFont="1" applyBorder="1" applyAlignment="1" applyProtection="1">
      <alignment vertical="center" wrapText="1"/>
      <protection locked="0"/>
    </xf>
    <xf numFmtId="0" fontId="1" fillId="0" borderId="7" xfId="1" applyNumberFormat="1" applyFont="1" applyBorder="1" applyAlignment="1" applyProtection="1">
      <alignment vertical="center" textRotation="255" wrapText="1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horizontal="left" vertical="center"/>
      <protection locked="0"/>
    </xf>
    <xf numFmtId="0" fontId="1" fillId="0" borderId="3" xfId="1" applyFont="1" applyBorder="1" applyAlignment="1" applyProtection="1">
      <alignment vertical="center" textRotation="255" wrapText="1"/>
      <protection locked="0"/>
    </xf>
    <xf numFmtId="0" fontId="1" fillId="0" borderId="5" xfId="1" applyFont="1" applyBorder="1" applyAlignment="1" applyProtection="1">
      <alignment vertical="center" textRotation="255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 textRotation="255" wrapText="1"/>
      <protection locked="0"/>
    </xf>
    <xf numFmtId="0" fontId="1" fillId="0" borderId="10" xfId="1" applyFont="1" applyBorder="1" applyAlignment="1" applyProtection="1">
      <alignment vertical="center" textRotation="255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176" fontId="16" fillId="0" borderId="1" xfId="0" applyNumberFormat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left" vertical="center" wrapText="1"/>
      <protection locked="0"/>
    </xf>
    <xf numFmtId="3" fontId="1" fillId="0" borderId="3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textRotation="255" wrapText="1"/>
    </xf>
    <xf numFmtId="0" fontId="1" fillId="0" borderId="10" xfId="1" applyFont="1" applyBorder="1" applyAlignment="1">
      <alignment horizontal="center" vertical="center" textRotation="255" wrapText="1"/>
    </xf>
    <xf numFmtId="0" fontId="1" fillId="0" borderId="6" xfId="1" applyFont="1" applyBorder="1" applyAlignment="1">
      <alignment horizontal="center" vertical="center" textRotation="255" wrapText="1"/>
    </xf>
    <xf numFmtId="0" fontId="1" fillId="0" borderId="8" xfId="1" applyFont="1" applyBorder="1" applyAlignment="1">
      <alignment horizontal="center" vertical="center" textRotation="255" wrapText="1"/>
    </xf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177" fontId="6" fillId="0" borderId="22" xfId="1" applyNumberFormat="1" applyFont="1" applyBorder="1" applyAlignment="1">
      <alignment horizontal="center" vertical="center"/>
    </xf>
    <xf numFmtId="177" fontId="6" fillId="0" borderId="23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12" xfId="1" applyNumberFormat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2" fillId="0" borderId="3" xfId="1" applyFont="1" applyBorder="1" applyAlignment="1" applyProtection="1">
      <alignment horizontal="center" vertical="center" textRotation="255" wrapText="1" shrinkToFit="1"/>
      <protection locked="0"/>
    </xf>
    <xf numFmtId="0" fontId="12" fillId="0" borderId="5" xfId="1" applyFont="1" applyBorder="1" applyAlignment="1" applyProtection="1">
      <alignment horizontal="center" vertical="center" textRotation="255" wrapText="1" shrinkToFit="1"/>
      <protection locked="0"/>
    </xf>
    <xf numFmtId="0" fontId="12" fillId="0" borderId="9" xfId="1" applyFont="1" applyBorder="1" applyAlignment="1" applyProtection="1">
      <alignment horizontal="center" vertical="center" textRotation="255" wrapText="1" shrinkToFit="1"/>
      <protection locked="0"/>
    </xf>
    <xf numFmtId="0" fontId="12" fillId="0" borderId="10" xfId="1" applyFont="1" applyBorder="1" applyAlignment="1" applyProtection="1">
      <alignment horizontal="center" vertical="center" textRotation="255" wrapText="1" shrinkToFi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9" xfId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10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 applyProtection="1">
      <alignment horizontal="center" vertical="center" wrapText="1"/>
      <protection locked="0"/>
    </xf>
    <xf numFmtId="0" fontId="1" fillId="0" borderId="8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3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177" fontId="1" fillId="0" borderId="14" xfId="1" applyNumberFormat="1" applyFont="1" applyBorder="1" applyAlignment="1">
      <alignment horizontal="center" vertical="center"/>
    </xf>
    <xf numFmtId="177" fontId="1" fillId="0" borderId="15" xfId="1" applyNumberFormat="1" applyFont="1" applyBorder="1" applyAlignment="1">
      <alignment horizontal="center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0" borderId="19" xfId="1" applyNumberFormat="1" applyFont="1" applyBorder="1" applyAlignment="1">
      <alignment horizontal="center" vertical="center"/>
    </xf>
    <xf numFmtId="177" fontId="1" fillId="0" borderId="20" xfId="1" applyNumberFormat="1" applyFont="1" applyBorder="1" applyAlignment="1">
      <alignment horizontal="center" vertical="center"/>
    </xf>
    <xf numFmtId="177" fontId="1" fillId="0" borderId="28" xfId="1" applyNumberFormat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563880</xdr:colOff>
      <xdr:row>47</xdr:row>
      <xdr:rowOff>99060</xdr:rowOff>
    </xdr:from>
    <xdr:to>
      <xdr:col>9</xdr:col>
      <xdr:colOff>15240</xdr:colOff>
      <xdr:row>48</xdr:row>
      <xdr:rowOff>327660</xdr:rowOff>
    </xdr:to>
    <xdr:sp macro="" textlink="">
      <xdr:nvSpPr>
        <xdr:cNvPr id="2" name="四角形吹き出し 1"/>
        <xdr:cNvSpPr/>
      </xdr:nvSpPr>
      <xdr:spPr>
        <a:xfrm>
          <a:off x="4821555" y="9100185"/>
          <a:ext cx="2194560" cy="628650"/>
        </a:xfrm>
        <a:prstGeom prst="wedgeRectCallout">
          <a:avLst>
            <a:gd name="adj1" fmla="val -78898"/>
            <a:gd name="adj2" fmla="val 53509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該当する報酬区分を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リストから選択してください。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136070</xdr:colOff>
      <xdr:row>1</xdr:row>
      <xdr:rowOff>73268</xdr:rowOff>
    </xdr:from>
    <xdr:to>
      <xdr:col>23</xdr:col>
      <xdr:colOff>418680</xdr:colOff>
      <xdr:row>16</xdr:row>
      <xdr:rowOff>20934</xdr:rowOff>
    </xdr:to>
    <xdr:sp macro="" textlink="">
      <xdr:nvSpPr>
        <xdr:cNvPr id="3" name="角丸四角形 2"/>
        <xdr:cNvSpPr/>
      </xdr:nvSpPr>
      <xdr:spPr>
        <a:xfrm>
          <a:off x="10603103" y="418680"/>
          <a:ext cx="3045907" cy="273189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本シートを入力することで、体制付表</a:t>
          </a:r>
          <a:r>
            <a:rPr kumimoji="1" lang="en-US" altLang="ja-JP" sz="2800"/>
            <a:t>4-10</a:t>
          </a:r>
          <a:r>
            <a:rPr kumimoji="1" lang="ja-JP" altLang="en-US" sz="2800"/>
            <a:t>へ一部自動反映されます。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251460</xdr:rowOff>
    </xdr:from>
    <xdr:to>
      <xdr:col>5</xdr:col>
      <xdr:colOff>167640</xdr:colOff>
      <xdr:row>2</xdr:row>
      <xdr:rowOff>45720</xdr:rowOff>
    </xdr:to>
    <xdr:sp macro="" textlink="">
      <xdr:nvSpPr>
        <xdr:cNvPr id="2" name="四角形吹き出し 1"/>
        <xdr:cNvSpPr/>
      </xdr:nvSpPr>
      <xdr:spPr>
        <a:xfrm>
          <a:off x="1952625" y="251460"/>
          <a:ext cx="2472690" cy="480060"/>
        </a:xfrm>
        <a:prstGeom prst="wedgeRectCallout">
          <a:avLst>
            <a:gd name="adj1" fmla="val -63251"/>
            <a:gd name="adj2" fmla="val 72630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実績の基準となる年度をリストから選択してください。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563880</xdr:colOff>
      <xdr:row>47</xdr:row>
      <xdr:rowOff>99060</xdr:rowOff>
    </xdr:from>
    <xdr:to>
      <xdr:col>9</xdr:col>
      <xdr:colOff>15240</xdr:colOff>
      <xdr:row>48</xdr:row>
      <xdr:rowOff>327660</xdr:rowOff>
    </xdr:to>
    <xdr:sp macro="" textlink="">
      <xdr:nvSpPr>
        <xdr:cNvPr id="3" name="四角形吹き出し 2"/>
        <xdr:cNvSpPr/>
      </xdr:nvSpPr>
      <xdr:spPr>
        <a:xfrm>
          <a:off x="4821555" y="9100185"/>
          <a:ext cx="2194560" cy="628650"/>
        </a:xfrm>
        <a:prstGeom prst="wedgeRectCallout">
          <a:avLst>
            <a:gd name="adj1" fmla="val -78898"/>
            <a:gd name="adj2" fmla="val 53509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該当する報酬区分を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リストから選択してください。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85725</xdr:colOff>
      <xdr:row>1</xdr:row>
      <xdr:rowOff>0</xdr:rowOff>
    </xdr:from>
    <xdr:to>
      <xdr:col>59</xdr:col>
      <xdr:colOff>123825</xdr:colOff>
      <xdr:row>10</xdr:row>
      <xdr:rowOff>9525</xdr:rowOff>
    </xdr:to>
    <xdr:sp macro="" textlink="">
      <xdr:nvSpPr>
        <xdr:cNvPr id="2" name="角丸四角形 1"/>
        <xdr:cNvSpPr/>
      </xdr:nvSpPr>
      <xdr:spPr>
        <a:xfrm>
          <a:off x="6734175" y="257175"/>
          <a:ext cx="3638550" cy="1714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参考様式</a:t>
          </a:r>
          <a:r>
            <a:rPr kumimoji="1" lang="en-US" altLang="ja-JP" sz="2800"/>
            <a:t>24</a:t>
          </a:r>
          <a:r>
            <a:rPr kumimoji="1" lang="ja-JP" altLang="en-US" sz="2800"/>
            <a:t>を入力することで、一部自動反映されます。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zoomScale="91" zoomScaleNormal="100" zoomScaleSheetLayoutView="91" workbookViewId="0">
      <selection activeCell="A3" sqref="A3:B3"/>
    </sheetView>
  </sheetViews>
  <sheetFormatPr defaultRowHeight="13.5"/>
  <cols>
    <col min="1" max="1" width="11.125" style="22" customWidth="1"/>
    <col min="2" max="2" width="17.75" style="22" customWidth="1"/>
    <col min="14" max="14" width="8.75" customWidth="1"/>
    <col min="15" max="15" width="7.5" customWidth="1"/>
    <col min="16" max="16" width="2.875" customWidth="1"/>
    <col min="17" max="19" width="9" customWidth="1"/>
  </cols>
  <sheetData>
    <row r="1" spans="1:17" ht="27.6" customHeight="1">
      <c r="A1" s="66" t="s">
        <v>35</v>
      </c>
      <c r="B1" s="66"/>
      <c r="C1" s="67"/>
      <c r="D1" s="65"/>
      <c r="E1" s="65"/>
      <c r="F1" s="65"/>
      <c r="G1" s="65"/>
      <c r="H1" s="65"/>
      <c r="I1" s="66" t="s">
        <v>36</v>
      </c>
      <c r="J1" s="66"/>
      <c r="K1" s="65"/>
      <c r="L1" s="65"/>
      <c r="M1" s="65"/>
      <c r="N1" s="65"/>
    </row>
    <row r="2" spans="1:17" ht="27.6" customHeight="1">
      <c r="A2" s="18"/>
      <c r="B2" s="18"/>
      <c r="C2" s="19"/>
      <c r="D2" s="19"/>
      <c r="E2" s="19"/>
      <c r="F2" s="19"/>
      <c r="G2" s="19"/>
      <c r="H2" s="19"/>
      <c r="I2" s="18"/>
      <c r="J2" s="18"/>
      <c r="K2" s="20"/>
      <c r="L2" s="20"/>
      <c r="M2" s="20"/>
      <c r="N2" s="20"/>
    </row>
    <row r="3" spans="1:17" s="22" customFormat="1" ht="20.45" customHeight="1">
      <c r="A3" s="65"/>
      <c r="B3" s="65"/>
      <c r="C3" s="21" t="s">
        <v>37</v>
      </c>
      <c r="D3" s="21" t="s">
        <v>38</v>
      </c>
      <c r="E3" s="21" t="s">
        <v>39</v>
      </c>
      <c r="F3" s="21" t="s">
        <v>40</v>
      </c>
      <c r="G3" s="21" t="s">
        <v>41</v>
      </c>
      <c r="H3" s="21" t="s">
        <v>42</v>
      </c>
      <c r="I3" s="21" t="s">
        <v>43</v>
      </c>
      <c r="J3" s="21" t="s">
        <v>44</v>
      </c>
      <c r="K3" s="21" t="s">
        <v>45</v>
      </c>
      <c r="L3" s="21" t="s">
        <v>46</v>
      </c>
      <c r="M3" s="21" t="s">
        <v>47</v>
      </c>
      <c r="N3" s="21" t="s">
        <v>48</v>
      </c>
    </row>
    <row r="4" spans="1:17">
      <c r="A4" s="21" t="s">
        <v>49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Q4" t="s">
        <v>50</v>
      </c>
    </row>
    <row r="5" spans="1:17">
      <c r="A5" s="21" t="s">
        <v>51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Q5" t="s">
        <v>52</v>
      </c>
    </row>
    <row r="6" spans="1:17">
      <c r="A6" s="21" t="s">
        <v>53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Q6" t="s">
        <v>54</v>
      </c>
    </row>
    <row r="7" spans="1:17">
      <c r="A7" s="21" t="s">
        <v>55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Q7" t="s">
        <v>56</v>
      </c>
    </row>
    <row r="8" spans="1:17">
      <c r="A8" s="21" t="s">
        <v>57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Q8" t="s">
        <v>58</v>
      </c>
    </row>
    <row r="9" spans="1:17">
      <c r="A9" s="21" t="s">
        <v>59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Q9" t="s">
        <v>60</v>
      </c>
    </row>
    <row r="10" spans="1:17">
      <c r="A10" s="21" t="s">
        <v>61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Q10" t="s">
        <v>62</v>
      </c>
    </row>
    <row r="11" spans="1:17">
      <c r="A11" s="21" t="s">
        <v>63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Q11" t="s">
        <v>64</v>
      </c>
    </row>
    <row r="12" spans="1:17">
      <c r="A12" s="21" t="s">
        <v>65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7">
      <c r="A13" s="21" t="s">
        <v>66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7">
      <c r="A14" s="21" t="s">
        <v>67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Q14" t="s">
        <v>68</v>
      </c>
    </row>
    <row r="15" spans="1:17">
      <c r="A15" s="21" t="s">
        <v>69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Q15" t="s">
        <v>70</v>
      </c>
    </row>
    <row r="16" spans="1:17">
      <c r="A16" s="21" t="s">
        <v>71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Q16" t="s">
        <v>72</v>
      </c>
    </row>
    <row r="17" spans="1:17">
      <c r="A17" s="21" t="s">
        <v>73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Q17" t="s">
        <v>111</v>
      </c>
    </row>
    <row r="18" spans="1:17">
      <c r="A18" s="21" t="s">
        <v>74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Q18" t="s">
        <v>112</v>
      </c>
    </row>
    <row r="19" spans="1:17">
      <c r="A19" s="21" t="s">
        <v>75</v>
      </c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7">
      <c r="A20" s="21" t="s">
        <v>76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7">
      <c r="A21" s="21" t="s">
        <v>77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7">
      <c r="A22" s="21" t="s">
        <v>78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7">
      <c r="A23" s="21" t="s">
        <v>79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7">
      <c r="A24" s="21" t="s">
        <v>80</v>
      </c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7">
      <c r="A25" s="21" t="s">
        <v>81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7">
      <c r="A26" s="21" t="s">
        <v>82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7">
      <c r="A27" s="21" t="s">
        <v>83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7">
      <c r="A28" s="21" t="s">
        <v>84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7">
      <c r="A29" s="21" t="s">
        <v>85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7">
      <c r="A30" s="21" t="s">
        <v>86</v>
      </c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7">
      <c r="A31" s="21" t="s">
        <v>87</v>
      </c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7">
      <c r="A32" s="21" t="s">
        <v>88</v>
      </c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5">
      <c r="A33" s="21" t="s">
        <v>89</v>
      </c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5">
      <c r="A34" s="21" t="s">
        <v>90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5">
      <c r="A35" s="21" t="s">
        <v>91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5">
      <c r="A36" s="21" t="s">
        <v>92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5">
      <c r="A37" s="21" t="s">
        <v>93</v>
      </c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5">
      <c r="A38" s="21" t="s">
        <v>94</v>
      </c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5">
      <c r="A39" s="21" t="s">
        <v>95</v>
      </c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>
      <c r="A40" s="21" t="s">
        <v>96</v>
      </c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5">
      <c r="A41" s="21" t="s">
        <v>97</v>
      </c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5">
      <c r="A42" s="21" t="s">
        <v>98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5">
      <c r="A43" s="21" t="s">
        <v>99</v>
      </c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5" ht="20.4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5" s="63" customFormat="1" ht="25.15" customHeight="1">
      <c r="A45" s="61"/>
      <c r="B45" s="27" t="s">
        <v>100</v>
      </c>
      <c r="C45" s="28" t="str">
        <f>IF(C4="","",SUM(C4:C43))</f>
        <v/>
      </c>
      <c r="D45" s="28" t="str">
        <f t="shared" ref="D45:N45" si="0">IF(D4="","",SUM(D4:D43))</f>
        <v/>
      </c>
      <c r="E45" s="28" t="str">
        <f t="shared" si="0"/>
        <v/>
      </c>
      <c r="F45" s="28" t="str">
        <f t="shared" si="0"/>
        <v/>
      </c>
      <c r="G45" s="28" t="str">
        <f t="shared" si="0"/>
        <v/>
      </c>
      <c r="H45" s="28" t="str">
        <f t="shared" si="0"/>
        <v/>
      </c>
      <c r="I45" s="28" t="str">
        <f t="shared" si="0"/>
        <v/>
      </c>
      <c r="J45" s="28" t="str">
        <f t="shared" si="0"/>
        <v/>
      </c>
      <c r="K45" s="28" t="str">
        <f t="shared" si="0"/>
        <v/>
      </c>
      <c r="L45" s="28" t="str">
        <f t="shared" si="0"/>
        <v/>
      </c>
      <c r="M45" s="28" t="str">
        <f t="shared" si="0"/>
        <v/>
      </c>
      <c r="N45" s="28" t="str">
        <f t="shared" si="0"/>
        <v/>
      </c>
      <c r="O45" s="62">
        <f>SUM(C45:N45)</f>
        <v>0</v>
      </c>
    </row>
    <row r="46" spans="1:15" s="63" customFormat="1" ht="25.15" customHeight="1">
      <c r="A46" s="61"/>
      <c r="B46" s="27" t="s">
        <v>101</v>
      </c>
      <c r="C46" s="27" t="str">
        <f>IF(C4="","",COUNT(C4:C43))</f>
        <v/>
      </c>
      <c r="D46" s="27" t="str">
        <f t="shared" ref="D46:N46" si="1">IF(D4="","",COUNT(D4:D43))</f>
        <v/>
      </c>
      <c r="E46" s="27" t="str">
        <f t="shared" si="1"/>
        <v/>
      </c>
      <c r="F46" s="27" t="str">
        <f t="shared" si="1"/>
        <v/>
      </c>
      <c r="G46" s="27" t="str">
        <f t="shared" si="1"/>
        <v/>
      </c>
      <c r="H46" s="27" t="str">
        <f t="shared" si="1"/>
        <v/>
      </c>
      <c r="I46" s="27" t="str">
        <f t="shared" si="1"/>
        <v/>
      </c>
      <c r="J46" s="27" t="str">
        <f t="shared" si="1"/>
        <v/>
      </c>
      <c r="K46" s="27" t="str">
        <f t="shared" si="1"/>
        <v/>
      </c>
      <c r="L46" s="27" t="str">
        <f t="shared" si="1"/>
        <v/>
      </c>
      <c r="M46" s="27" t="str">
        <f t="shared" si="1"/>
        <v/>
      </c>
      <c r="N46" s="27" t="str">
        <f t="shared" si="1"/>
        <v/>
      </c>
      <c r="O46" s="62">
        <f>SUM(C46:N46)</f>
        <v>0</v>
      </c>
    </row>
    <row r="47" spans="1:15" s="63" customFormat="1" ht="25.15" customHeight="1">
      <c r="A47" s="61"/>
      <c r="B47" s="27" t="s">
        <v>102</v>
      </c>
      <c r="C47" s="28" t="str">
        <f>IF(C45="","",C45/C46)</f>
        <v/>
      </c>
      <c r="D47" s="28" t="str">
        <f t="shared" ref="D47:N47" si="2">IF(D45="","",D45/D46)</f>
        <v/>
      </c>
      <c r="E47" s="28" t="str">
        <f t="shared" si="2"/>
        <v/>
      </c>
      <c r="F47" s="28" t="str">
        <f t="shared" si="2"/>
        <v/>
      </c>
      <c r="G47" s="28" t="str">
        <f t="shared" si="2"/>
        <v/>
      </c>
      <c r="H47" s="28" t="str">
        <f t="shared" si="2"/>
        <v/>
      </c>
      <c r="I47" s="28" t="str">
        <f t="shared" si="2"/>
        <v/>
      </c>
      <c r="J47" s="28" t="str">
        <f t="shared" si="2"/>
        <v/>
      </c>
      <c r="K47" s="28" t="str">
        <f t="shared" si="2"/>
        <v/>
      </c>
      <c r="L47" s="28" t="str">
        <f t="shared" si="2"/>
        <v/>
      </c>
      <c r="M47" s="28" t="str">
        <f t="shared" si="2"/>
        <v/>
      </c>
      <c r="N47" s="28" t="str">
        <f t="shared" si="2"/>
        <v/>
      </c>
    </row>
    <row r="48" spans="1:15" s="63" customFormat="1" ht="31.9" customHeight="1">
      <c r="A48" s="61"/>
      <c r="B48" s="30" t="s">
        <v>103</v>
      </c>
      <c r="C48" s="68" t="e">
        <f>IF(O45="","",O45/O46)</f>
        <v>#DIV/0!</v>
      </c>
      <c r="D48" s="68"/>
      <c r="E48" s="68"/>
      <c r="F48" s="31"/>
      <c r="G48" s="31"/>
      <c r="H48" s="31"/>
      <c r="I48" s="31"/>
      <c r="J48" s="31"/>
      <c r="K48" s="31"/>
      <c r="L48" s="31"/>
      <c r="M48" s="31"/>
      <c r="N48" s="31"/>
    </row>
    <row r="49" spans="1:15" ht="31.9" customHeight="1">
      <c r="A49" s="25"/>
      <c r="B49" s="32" t="s">
        <v>104</v>
      </c>
      <c r="C49" s="65"/>
      <c r="D49" s="65"/>
      <c r="E49" s="65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>
      <c r="A50" s="25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>
      <c r="A51" s="25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</sheetData>
  <sheetProtection sheet="1" objects="1" scenarios="1"/>
  <mergeCells count="7">
    <mergeCell ref="C49:E49"/>
    <mergeCell ref="A1:B1"/>
    <mergeCell ref="C1:H1"/>
    <mergeCell ref="I1:J1"/>
    <mergeCell ref="K1:N1"/>
    <mergeCell ref="A3:B3"/>
    <mergeCell ref="C48:E48"/>
  </mergeCells>
  <phoneticPr fontId="2"/>
  <conditionalFormatting sqref="C1:H1">
    <cfRule type="cellIs" dxfId="7" priority="7" operator="equal">
      <formula>""</formula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K1:N1">
    <cfRule type="cellIs" dxfId="6" priority="5" operator="equal">
      <formula>""</formula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A3:B3">
    <cfRule type="cellIs" dxfId="5" priority="3" operator="equal">
      <formula>""</formula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C49:E49">
    <cfRule type="cellIs" dxfId="4" priority="1" operator="equal">
      <formula>""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InputMessage="1" showErrorMessage="1" sqref="A3:B3">
      <formula1>$Q$14:$Q$18</formula1>
    </dataValidation>
    <dataValidation type="list" allowBlank="1" showInputMessage="1" showErrorMessage="1" sqref="C49:E49">
      <formula1>$Q$4:$Q$11</formula1>
    </dataValidation>
  </dataValidations>
  <pageMargins left="0.7" right="0.7" top="0.75" bottom="0.75" header="0.3" footer="0.3"/>
  <pageSetup paperSize="9" scale="65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C48" sqref="C48:E48"/>
    </sheetView>
  </sheetViews>
  <sheetFormatPr defaultRowHeight="13.5"/>
  <cols>
    <col min="1" max="1" width="11.125" style="22" customWidth="1"/>
    <col min="2" max="2" width="17.75" style="22" customWidth="1"/>
    <col min="14" max="14" width="8.75" customWidth="1"/>
    <col min="15" max="15" width="7.5" hidden="1" customWidth="1"/>
    <col min="16" max="16" width="2.875" customWidth="1"/>
  </cols>
  <sheetData>
    <row r="1" spans="1:17" ht="27.6" customHeight="1">
      <c r="A1" s="66" t="s">
        <v>35</v>
      </c>
      <c r="B1" s="66"/>
      <c r="C1" s="65" t="s">
        <v>105</v>
      </c>
      <c r="D1" s="65"/>
      <c r="E1" s="65"/>
      <c r="F1" s="65"/>
      <c r="G1" s="65"/>
      <c r="H1" s="65"/>
      <c r="I1" s="66" t="s">
        <v>36</v>
      </c>
      <c r="J1" s="66"/>
      <c r="K1" s="65" t="s">
        <v>106</v>
      </c>
      <c r="L1" s="65"/>
      <c r="M1" s="65"/>
      <c r="N1" s="65"/>
    </row>
    <row r="2" spans="1:17" ht="27.6" customHeight="1">
      <c r="A2" s="18"/>
      <c r="B2" s="18"/>
      <c r="C2" s="19"/>
      <c r="D2" s="19"/>
      <c r="E2" s="19"/>
      <c r="F2" s="19"/>
      <c r="G2" s="19"/>
      <c r="H2" s="19"/>
      <c r="I2" s="18"/>
      <c r="J2" s="18"/>
      <c r="K2" s="20"/>
      <c r="L2" s="20"/>
      <c r="M2" s="20"/>
      <c r="N2" s="20"/>
    </row>
    <row r="3" spans="1:17" s="22" customFormat="1" ht="20.45" customHeight="1">
      <c r="A3" s="65" t="s">
        <v>72</v>
      </c>
      <c r="B3" s="65"/>
      <c r="C3" s="21" t="s">
        <v>37</v>
      </c>
      <c r="D3" s="21" t="s">
        <v>38</v>
      </c>
      <c r="E3" s="21" t="s">
        <v>39</v>
      </c>
      <c r="F3" s="21" t="s">
        <v>40</v>
      </c>
      <c r="G3" s="21" t="s">
        <v>41</v>
      </c>
      <c r="H3" s="21" t="s">
        <v>42</v>
      </c>
      <c r="I3" s="21" t="s">
        <v>43</v>
      </c>
      <c r="J3" s="21" t="s">
        <v>44</v>
      </c>
      <c r="K3" s="21" t="s">
        <v>45</v>
      </c>
      <c r="L3" s="21" t="s">
        <v>46</v>
      </c>
      <c r="M3" s="21" t="s">
        <v>47</v>
      </c>
      <c r="N3" s="21" t="s">
        <v>48</v>
      </c>
    </row>
    <row r="4" spans="1:17">
      <c r="A4" s="21" t="s">
        <v>49</v>
      </c>
      <c r="B4" s="23" t="s">
        <v>107</v>
      </c>
      <c r="C4" s="24">
        <v>20000</v>
      </c>
      <c r="D4" s="24">
        <v>18000</v>
      </c>
      <c r="E4" s="24">
        <v>18500</v>
      </c>
      <c r="F4" s="24">
        <v>20700</v>
      </c>
      <c r="G4" s="24">
        <v>21000</v>
      </c>
      <c r="H4" s="24">
        <v>19000</v>
      </c>
      <c r="I4" s="24">
        <v>18000</v>
      </c>
      <c r="J4" s="24">
        <v>17000</v>
      </c>
      <c r="K4" s="24">
        <v>18000</v>
      </c>
      <c r="L4" s="24">
        <v>21000</v>
      </c>
      <c r="M4" s="24">
        <v>22000</v>
      </c>
      <c r="N4" s="24">
        <v>23000</v>
      </c>
      <c r="Q4" t="s">
        <v>50</v>
      </c>
    </row>
    <row r="5" spans="1:17">
      <c r="A5" s="21" t="s">
        <v>51</v>
      </c>
      <c r="B5" s="23" t="s">
        <v>107</v>
      </c>
      <c r="C5" s="24">
        <v>20000</v>
      </c>
      <c r="D5" s="24">
        <v>18000</v>
      </c>
      <c r="E5" s="24">
        <v>18500</v>
      </c>
      <c r="F5" s="24">
        <v>20700</v>
      </c>
      <c r="G5" s="24">
        <v>21000</v>
      </c>
      <c r="H5" s="24">
        <v>19000</v>
      </c>
      <c r="I5" s="24">
        <v>18000</v>
      </c>
      <c r="J5" s="24">
        <v>17000</v>
      </c>
      <c r="K5" s="24">
        <v>18000</v>
      </c>
      <c r="L5" s="24">
        <v>21000</v>
      </c>
      <c r="M5" s="24">
        <v>22000</v>
      </c>
      <c r="N5" s="24">
        <v>23000</v>
      </c>
      <c r="Q5" t="s">
        <v>52</v>
      </c>
    </row>
    <row r="6" spans="1:17">
      <c r="A6" s="21" t="s">
        <v>53</v>
      </c>
      <c r="B6" s="23" t="s">
        <v>107</v>
      </c>
      <c r="C6" s="24">
        <v>20000</v>
      </c>
      <c r="D6" s="24">
        <v>18000</v>
      </c>
      <c r="E6" s="24">
        <v>18500</v>
      </c>
      <c r="F6" s="24">
        <v>20700</v>
      </c>
      <c r="G6" s="24">
        <v>21000</v>
      </c>
      <c r="H6" s="24">
        <v>19000</v>
      </c>
      <c r="I6" s="24">
        <v>18000</v>
      </c>
      <c r="J6" s="24">
        <v>17000</v>
      </c>
      <c r="K6" s="24">
        <v>18000</v>
      </c>
      <c r="L6" s="24">
        <v>21000</v>
      </c>
      <c r="M6" s="24">
        <v>22000</v>
      </c>
      <c r="N6" s="24">
        <v>23000</v>
      </c>
      <c r="Q6" t="s">
        <v>54</v>
      </c>
    </row>
    <row r="7" spans="1:17">
      <c r="A7" s="21" t="s">
        <v>55</v>
      </c>
      <c r="B7" s="23" t="s">
        <v>107</v>
      </c>
      <c r="C7" s="24">
        <v>20000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Q7" t="s">
        <v>56</v>
      </c>
    </row>
    <row r="8" spans="1:17">
      <c r="A8" s="21" t="s">
        <v>57</v>
      </c>
      <c r="B8" s="23" t="s">
        <v>107</v>
      </c>
      <c r="C8" s="24">
        <v>20000</v>
      </c>
      <c r="D8" s="24">
        <v>18000</v>
      </c>
      <c r="E8" s="24">
        <v>18500</v>
      </c>
      <c r="F8" s="24">
        <v>20700</v>
      </c>
      <c r="G8" s="24">
        <v>21000</v>
      </c>
      <c r="H8" s="24">
        <v>19000</v>
      </c>
      <c r="I8" s="24">
        <v>18000</v>
      </c>
      <c r="J8" s="24">
        <v>17000</v>
      </c>
      <c r="K8" s="24">
        <v>18000</v>
      </c>
      <c r="L8" s="24">
        <v>21000</v>
      </c>
      <c r="M8" s="24">
        <v>22000</v>
      </c>
      <c r="N8" s="24">
        <v>23000</v>
      </c>
      <c r="Q8" t="s">
        <v>58</v>
      </c>
    </row>
    <row r="9" spans="1:17">
      <c r="A9" s="21" t="s">
        <v>59</v>
      </c>
      <c r="B9" s="23" t="s">
        <v>108</v>
      </c>
      <c r="C9" s="24">
        <v>20000</v>
      </c>
      <c r="D9" s="24">
        <v>18000</v>
      </c>
      <c r="E9" s="24">
        <v>18500</v>
      </c>
      <c r="F9" s="24">
        <v>20700</v>
      </c>
      <c r="G9" s="24">
        <v>21000</v>
      </c>
      <c r="H9" s="24">
        <v>19000</v>
      </c>
      <c r="I9" s="24">
        <v>18000</v>
      </c>
      <c r="J9" s="24">
        <v>17000</v>
      </c>
      <c r="K9" s="24">
        <v>18000</v>
      </c>
      <c r="L9" s="24">
        <v>21000</v>
      </c>
      <c r="M9" s="24">
        <v>22000</v>
      </c>
      <c r="N9" s="24">
        <v>23000</v>
      </c>
      <c r="Q9" t="s">
        <v>60</v>
      </c>
    </row>
    <row r="10" spans="1:17">
      <c r="A10" s="21" t="s">
        <v>61</v>
      </c>
      <c r="B10" s="23" t="s">
        <v>107</v>
      </c>
      <c r="C10" s="24">
        <v>20000</v>
      </c>
      <c r="D10" s="24">
        <v>18000</v>
      </c>
      <c r="E10" s="24">
        <v>18500</v>
      </c>
      <c r="F10" s="24">
        <v>20700</v>
      </c>
      <c r="G10" s="24">
        <v>21000</v>
      </c>
      <c r="H10" s="24">
        <v>19000</v>
      </c>
      <c r="I10" s="24">
        <v>18000</v>
      </c>
      <c r="J10" s="24">
        <v>17000</v>
      </c>
      <c r="K10" s="24">
        <v>18000</v>
      </c>
      <c r="L10" s="24">
        <v>21000</v>
      </c>
      <c r="M10" s="24">
        <v>22000</v>
      </c>
      <c r="N10" s="24">
        <v>23000</v>
      </c>
      <c r="Q10" t="s">
        <v>62</v>
      </c>
    </row>
    <row r="11" spans="1:17">
      <c r="A11" s="21" t="s">
        <v>63</v>
      </c>
      <c r="B11" s="23" t="s">
        <v>109</v>
      </c>
      <c r="C11" s="24">
        <v>20000</v>
      </c>
      <c r="D11" s="24">
        <v>18000</v>
      </c>
      <c r="E11" s="24">
        <v>18500</v>
      </c>
      <c r="F11" s="24">
        <v>20700</v>
      </c>
      <c r="G11" s="24">
        <v>21000</v>
      </c>
      <c r="H11" s="24">
        <v>19000</v>
      </c>
      <c r="I11" s="24">
        <v>18000</v>
      </c>
      <c r="J11" s="24"/>
      <c r="K11" s="24"/>
      <c r="L11" s="24"/>
      <c r="M11" s="24"/>
      <c r="N11" s="24"/>
      <c r="Q11" t="s">
        <v>64</v>
      </c>
    </row>
    <row r="12" spans="1:17">
      <c r="A12" s="21" t="s">
        <v>65</v>
      </c>
      <c r="B12" s="23" t="s">
        <v>108</v>
      </c>
      <c r="C12" s="24">
        <v>20000</v>
      </c>
      <c r="D12" s="24">
        <v>18000</v>
      </c>
      <c r="E12" s="24">
        <v>18500</v>
      </c>
      <c r="F12" s="24">
        <v>20700</v>
      </c>
      <c r="G12" s="24">
        <v>21000</v>
      </c>
      <c r="H12" s="24"/>
      <c r="I12" s="24"/>
      <c r="J12" s="24"/>
      <c r="K12" s="24"/>
      <c r="L12" s="24"/>
      <c r="M12" s="24"/>
      <c r="N12" s="24"/>
    </row>
    <row r="13" spans="1:17">
      <c r="A13" s="21" t="s">
        <v>66</v>
      </c>
      <c r="B13" s="23" t="s">
        <v>107</v>
      </c>
      <c r="C13" s="24">
        <v>20000</v>
      </c>
      <c r="D13" s="24">
        <v>18000</v>
      </c>
      <c r="E13" s="24">
        <v>18500</v>
      </c>
      <c r="F13" s="24">
        <v>20700</v>
      </c>
      <c r="G13" s="24">
        <v>21000</v>
      </c>
      <c r="H13" s="24">
        <v>19000</v>
      </c>
      <c r="I13" s="24">
        <v>18000</v>
      </c>
      <c r="J13" s="24">
        <v>17000</v>
      </c>
      <c r="K13" s="24">
        <v>18000</v>
      </c>
      <c r="L13" s="24">
        <v>21000</v>
      </c>
      <c r="M13" s="24">
        <v>22000</v>
      </c>
      <c r="N13" s="24">
        <v>23000</v>
      </c>
    </row>
    <row r="14" spans="1:17">
      <c r="A14" s="21" t="s">
        <v>67</v>
      </c>
      <c r="B14" s="23" t="s">
        <v>109</v>
      </c>
      <c r="C14" s="24">
        <v>20000</v>
      </c>
      <c r="D14" s="24">
        <v>18000</v>
      </c>
      <c r="E14" s="24">
        <v>18500</v>
      </c>
      <c r="F14" s="24">
        <v>20700</v>
      </c>
      <c r="G14" s="24">
        <v>21000</v>
      </c>
      <c r="H14" s="24">
        <v>19000</v>
      </c>
      <c r="I14" s="24">
        <v>18000</v>
      </c>
      <c r="J14" s="24">
        <v>17000</v>
      </c>
      <c r="K14" s="24">
        <v>18000</v>
      </c>
      <c r="L14" s="24">
        <v>21000</v>
      </c>
      <c r="M14" s="24">
        <v>22000</v>
      </c>
      <c r="N14" s="24">
        <v>23000</v>
      </c>
      <c r="Q14" t="s">
        <v>68</v>
      </c>
    </row>
    <row r="15" spans="1:17">
      <c r="A15" s="21" t="s">
        <v>69</v>
      </c>
      <c r="B15" s="23" t="s">
        <v>107</v>
      </c>
      <c r="C15" s="24">
        <v>20000</v>
      </c>
      <c r="D15" s="24">
        <v>18000</v>
      </c>
      <c r="E15" s="24">
        <v>18500</v>
      </c>
      <c r="F15" s="24">
        <v>20700</v>
      </c>
      <c r="G15" s="24">
        <v>21000</v>
      </c>
      <c r="H15" s="24">
        <v>19000</v>
      </c>
      <c r="I15" s="24">
        <v>18000</v>
      </c>
      <c r="J15" s="24">
        <v>17000</v>
      </c>
      <c r="K15" s="24">
        <v>18000</v>
      </c>
      <c r="L15" s="24">
        <v>21000</v>
      </c>
      <c r="M15" s="24">
        <v>22000</v>
      </c>
      <c r="N15" s="24">
        <v>23000</v>
      </c>
      <c r="Q15" t="s">
        <v>70</v>
      </c>
    </row>
    <row r="16" spans="1:17">
      <c r="A16" s="21" t="s">
        <v>71</v>
      </c>
      <c r="B16" s="23" t="s">
        <v>107</v>
      </c>
      <c r="C16" s="24">
        <v>20000</v>
      </c>
      <c r="D16" s="24">
        <v>18000</v>
      </c>
      <c r="E16" s="24">
        <v>18500</v>
      </c>
      <c r="F16" s="24">
        <v>20700</v>
      </c>
      <c r="G16" s="24">
        <v>21000</v>
      </c>
      <c r="H16" s="24">
        <v>19000</v>
      </c>
      <c r="I16" s="24">
        <v>18000</v>
      </c>
      <c r="J16" s="24">
        <v>17000</v>
      </c>
      <c r="K16" s="24">
        <v>18000</v>
      </c>
      <c r="L16" s="24">
        <v>21000</v>
      </c>
      <c r="M16" s="24">
        <v>22000</v>
      </c>
      <c r="N16" s="24">
        <v>23000</v>
      </c>
      <c r="Q16" t="s">
        <v>72</v>
      </c>
    </row>
    <row r="17" spans="1:14">
      <c r="A17" s="21" t="s">
        <v>73</v>
      </c>
      <c r="B17" s="23" t="s">
        <v>109</v>
      </c>
      <c r="C17" s="24">
        <v>20000</v>
      </c>
      <c r="D17" s="24">
        <v>18000</v>
      </c>
      <c r="E17" s="24">
        <v>18500</v>
      </c>
      <c r="F17" s="24">
        <v>20700</v>
      </c>
      <c r="G17" s="24">
        <v>21000</v>
      </c>
      <c r="H17" s="24">
        <v>19000</v>
      </c>
      <c r="I17" s="24">
        <v>18000</v>
      </c>
      <c r="J17" s="24">
        <v>17000</v>
      </c>
      <c r="K17" s="24">
        <v>18000</v>
      </c>
      <c r="L17" s="24">
        <v>21000</v>
      </c>
      <c r="M17" s="24">
        <v>22000</v>
      </c>
      <c r="N17" s="24">
        <v>23000</v>
      </c>
    </row>
    <row r="18" spans="1:14">
      <c r="A18" s="21" t="s">
        <v>74</v>
      </c>
      <c r="B18" s="23" t="s">
        <v>107</v>
      </c>
      <c r="C18" s="24">
        <v>20000</v>
      </c>
      <c r="D18" s="24">
        <v>18000</v>
      </c>
      <c r="E18" s="24">
        <v>18500</v>
      </c>
      <c r="F18" s="24">
        <v>20700</v>
      </c>
      <c r="G18" s="24">
        <v>21000</v>
      </c>
      <c r="H18" s="24">
        <v>19000</v>
      </c>
      <c r="I18" s="24">
        <v>18000</v>
      </c>
      <c r="J18" s="24">
        <v>17000</v>
      </c>
      <c r="K18" s="24">
        <v>18000</v>
      </c>
      <c r="L18" s="24">
        <v>21000</v>
      </c>
      <c r="M18" s="24">
        <v>22000</v>
      </c>
      <c r="N18" s="24">
        <v>23000</v>
      </c>
    </row>
    <row r="19" spans="1:14">
      <c r="A19" s="21" t="s">
        <v>75</v>
      </c>
      <c r="B19" s="23" t="s">
        <v>108</v>
      </c>
      <c r="C19" s="24"/>
      <c r="D19" s="24"/>
      <c r="E19" s="24"/>
      <c r="F19" s="24"/>
      <c r="G19" s="24"/>
      <c r="H19" s="24">
        <v>17000</v>
      </c>
      <c r="I19" s="24">
        <v>18000</v>
      </c>
      <c r="J19" s="24">
        <v>17000</v>
      </c>
      <c r="K19" s="24">
        <v>18000</v>
      </c>
      <c r="L19" s="24">
        <v>21000</v>
      </c>
      <c r="M19" s="24">
        <v>22000</v>
      </c>
      <c r="N19" s="24">
        <v>23000</v>
      </c>
    </row>
    <row r="20" spans="1:14">
      <c r="A20" s="21" t="s">
        <v>76</v>
      </c>
      <c r="B20" s="23" t="s">
        <v>107</v>
      </c>
      <c r="C20" s="24"/>
      <c r="D20" s="24"/>
      <c r="E20" s="24"/>
      <c r="F20" s="24"/>
      <c r="G20" s="24"/>
      <c r="H20" s="24"/>
      <c r="I20" s="24"/>
      <c r="J20" s="24">
        <v>15000</v>
      </c>
      <c r="K20" s="24">
        <v>18000</v>
      </c>
      <c r="L20" s="24">
        <v>21000</v>
      </c>
      <c r="M20" s="24">
        <v>22000</v>
      </c>
      <c r="N20" s="24">
        <v>23000</v>
      </c>
    </row>
    <row r="21" spans="1:14">
      <c r="A21" s="21" t="s">
        <v>77</v>
      </c>
      <c r="B21" s="23" t="s">
        <v>107</v>
      </c>
      <c r="C21" s="24"/>
      <c r="D21" s="24"/>
      <c r="E21" s="24"/>
      <c r="F21" s="24"/>
      <c r="G21" s="24"/>
      <c r="H21" s="24"/>
      <c r="I21" s="24"/>
      <c r="J21" s="24"/>
      <c r="K21" s="24"/>
      <c r="L21" s="24">
        <v>20000</v>
      </c>
      <c r="M21" s="24">
        <v>22000</v>
      </c>
      <c r="N21" s="24">
        <v>23000</v>
      </c>
    </row>
    <row r="22" spans="1:14">
      <c r="A22" s="21" t="s">
        <v>78</v>
      </c>
      <c r="B22" s="23" t="s">
        <v>107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>
        <v>18000</v>
      </c>
    </row>
    <row r="23" spans="1:14">
      <c r="A23" s="21" t="s">
        <v>79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>
      <c r="A24" s="21" t="s">
        <v>80</v>
      </c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>
      <c r="A25" s="21" t="s">
        <v>81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>
      <c r="A26" s="21" t="s">
        <v>82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>
      <c r="A27" s="21" t="s">
        <v>83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>
      <c r="A28" s="21" t="s">
        <v>84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>
      <c r="A29" s="21" t="s">
        <v>85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>
      <c r="A30" s="21" t="s">
        <v>86</v>
      </c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>
      <c r="A31" s="21" t="s">
        <v>87</v>
      </c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>
      <c r="A32" s="21" t="s">
        <v>88</v>
      </c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5">
      <c r="A33" s="21" t="s">
        <v>89</v>
      </c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5">
      <c r="A34" s="21" t="s">
        <v>90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5">
      <c r="A35" s="21" t="s">
        <v>91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5">
      <c r="A36" s="21" t="s">
        <v>92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5">
      <c r="A37" s="21" t="s">
        <v>93</v>
      </c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5">
      <c r="A38" s="21" t="s">
        <v>94</v>
      </c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5">
      <c r="A39" s="21" t="s">
        <v>95</v>
      </c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5">
      <c r="A40" s="21" t="s">
        <v>96</v>
      </c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5">
      <c r="A41" s="21" t="s">
        <v>97</v>
      </c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5">
      <c r="A42" s="21" t="s">
        <v>98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5">
      <c r="A43" s="21" t="s">
        <v>99</v>
      </c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5" ht="20.4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5" ht="25.15" customHeight="1">
      <c r="A45" s="25"/>
      <c r="B45" s="27" t="s">
        <v>100</v>
      </c>
      <c r="C45" s="28">
        <f>SUM(C4:C43)</f>
        <v>300000</v>
      </c>
      <c r="D45" s="28">
        <f t="shared" ref="D45:N45" si="0">SUM(D4:D43)</f>
        <v>252000</v>
      </c>
      <c r="E45" s="28">
        <f t="shared" si="0"/>
        <v>259000</v>
      </c>
      <c r="F45" s="28">
        <f t="shared" si="0"/>
        <v>289800</v>
      </c>
      <c r="G45" s="28">
        <f t="shared" si="0"/>
        <v>294000</v>
      </c>
      <c r="H45" s="28">
        <f t="shared" si="0"/>
        <v>264000</v>
      </c>
      <c r="I45" s="28">
        <f t="shared" si="0"/>
        <v>252000</v>
      </c>
      <c r="J45" s="28">
        <f t="shared" si="0"/>
        <v>236000</v>
      </c>
      <c r="K45" s="28">
        <f t="shared" si="0"/>
        <v>252000</v>
      </c>
      <c r="L45" s="28">
        <f>SUM(L4:L43)</f>
        <v>314000</v>
      </c>
      <c r="M45" s="28">
        <f t="shared" si="0"/>
        <v>330000</v>
      </c>
      <c r="N45" s="28">
        <f t="shared" si="0"/>
        <v>363000</v>
      </c>
      <c r="O45" s="29">
        <f>SUM(C45:N45)</f>
        <v>3405800</v>
      </c>
    </row>
    <row r="46" spans="1:15" ht="25.15" customHeight="1">
      <c r="A46" s="25"/>
      <c r="B46" s="27" t="s">
        <v>101</v>
      </c>
      <c r="C46" s="21">
        <f>COUNT(C4:C43)</f>
        <v>15</v>
      </c>
      <c r="D46" s="21">
        <f t="shared" ref="D46:N46" si="1">COUNT(D4:D43)</f>
        <v>14</v>
      </c>
      <c r="E46" s="21">
        <f t="shared" si="1"/>
        <v>14</v>
      </c>
      <c r="F46" s="21">
        <f t="shared" si="1"/>
        <v>14</v>
      </c>
      <c r="G46" s="21">
        <f t="shared" si="1"/>
        <v>14</v>
      </c>
      <c r="H46" s="21">
        <f t="shared" si="1"/>
        <v>14</v>
      </c>
      <c r="I46" s="21">
        <f t="shared" si="1"/>
        <v>14</v>
      </c>
      <c r="J46" s="21">
        <f t="shared" si="1"/>
        <v>14</v>
      </c>
      <c r="K46" s="21">
        <f t="shared" si="1"/>
        <v>14</v>
      </c>
      <c r="L46" s="21">
        <f>COUNT(L4:L43)</f>
        <v>15</v>
      </c>
      <c r="M46" s="21">
        <f t="shared" si="1"/>
        <v>15</v>
      </c>
      <c r="N46" s="21">
        <f t="shared" si="1"/>
        <v>16</v>
      </c>
      <c r="O46" s="29">
        <f>SUM(C46:N46)</f>
        <v>173</v>
      </c>
    </row>
    <row r="47" spans="1:15" ht="25.15" customHeight="1">
      <c r="A47" s="25"/>
      <c r="B47" s="27" t="s">
        <v>102</v>
      </c>
      <c r="C47" s="28">
        <f>C45/C46</f>
        <v>20000</v>
      </c>
      <c r="D47" s="28">
        <f t="shared" ref="D47:N47" si="2">D45/D46</f>
        <v>18000</v>
      </c>
      <c r="E47" s="28">
        <f t="shared" si="2"/>
        <v>18500</v>
      </c>
      <c r="F47" s="28">
        <f t="shared" si="2"/>
        <v>20700</v>
      </c>
      <c r="G47" s="28">
        <f t="shared" si="2"/>
        <v>21000</v>
      </c>
      <c r="H47" s="28">
        <f t="shared" si="2"/>
        <v>18857.142857142859</v>
      </c>
      <c r="I47" s="28">
        <f t="shared" si="2"/>
        <v>18000</v>
      </c>
      <c r="J47" s="28">
        <f t="shared" si="2"/>
        <v>16857.142857142859</v>
      </c>
      <c r="K47" s="28">
        <f t="shared" si="2"/>
        <v>18000</v>
      </c>
      <c r="L47" s="28">
        <f t="shared" si="2"/>
        <v>20933.333333333332</v>
      </c>
      <c r="M47" s="28">
        <f t="shared" si="2"/>
        <v>22000</v>
      </c>
      <c r="N47" s="28">
        <f t="shared" si="2"/>
        <v>22687.5</v>
      </c>
      <c r="O47" s="26"/>
    </row>
    <row r="48" spans="1:15" ht="31.9" customHeight="1">
      <c r="A48" s="25"/>
      <c r="B48" s="30" t="s">
        <v>103</v>
      </c>
      <c r="C48" s="68">
        <f>O45/O46</f>
        <v>19686.70520231214</v>
      </c>
      <c r="D48" s="68"/>
      <c r="E48" s="68"/>
      <c r="F48" s="31"/>
      <c r="G48" s="31"/>
      <c r="H48" s="31"/>
      <c r="I48" s="31"/>
      <c r="J48" s="31"/>
      <c r="K48" s="31"/>
      <c r="L48" s="31"/>
      <c r="M48" s="31"/>
      <c r="N48" s="31"/>
      <c r="O48" s="26"/>
    </row>
    <row r="49" spans="1:15" ht="31.9" customHeight="1">
      <c r="A49" s="25"/>
      <c r="B49" s="32" t="s">
        <v>104</v>
      </c>
      <c r="C49" s="65" t="s">
        <v>60</v>
      </c>
      <c r="D49" s="65"/>
      <c r="E49" s="65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>
      <c r="A50" s="25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>
      <c r="A51" s="25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</sheetData>
  <mergeCells count="7">
    <mergeCell ref="C49:E49"/>
    <mergeCell ref="A1:B1"/>
    <mergeCell ref="C1:H1"/>
    <mergeCell ref="I1:J1"/>
    <mergeCell ref="K1:N1"/>
    <mergeCell ref="A3:B3"/>
    <mergeCell ref="C48:E48"/>
  </mergeCells>
  <phoneticPr fontId="2"/>
  <conditionalFormatting sqref="C1:H1">
    <cfRule type="cellIs" dxfId="3" priority="7" operator="equal">
      <formula>""</formula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K1:N1">
    <cfRule type="cellIs" dxfId="2" priority="5" operator="equal">
      <formula>""</formula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A3:B3">
    <cfRule type="cellIs" dxfId="1" priority="3" operator="equal">
      <formula>""</formula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C49:E49">
    <cfRule type="cellIs" dxfId="0" priority="1" operator="equal">
      <formula>""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InputMessage="1" showErrorMessage="1" sqref="C49:E49">
      <formula1>$Q$4:$Q$11</formula1>
    </dataValidation>
    <dataValidation type="list" allowBlank="1" showInputMessage="1" showErrorMessage="1" sqref="A3:B3">
      <formula1>$Q$14:$Q$16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0"/>
  <sheetViews>
    <sheetView showGridLines="0" view="pageBreakPreview" zoomScaleNormal="100" zoomScaleSheetLayoutView="100" workbookViewId="0">
      <selection activeCell="M27" sqref="M27:O28"/>
    </sheetView>
  </sheetViews>
  <sheetFormatPr defaultColWidth="2.25" defaultRowHeight="13.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37" width="2.25" style="1"/>
    <col min="38" max="38" width="3.5" style="1" customWidth="1"/>
    <col min="39" max="16384" width="2.25" style="1"/>
  </cols>
  <sheetData>
    <row r="1" spans="1:39" ht="20.25" customHeight="1">
      <c r="AD1" s="3" t="s">
        <v>11</v>
      </c>
    </row>
    <row r="2" spans="1:39" ht="26.25" customHeight="1">
      <c r="X2" s="64"/>
      <c r="Y2" s="64"/>
      <c r="Z2" s="64"/>
      <c r="AA2" s="64"/>
      <c r="AB2" s="64"/>
      <c r="AC2" s="64"/>
      <c r="AD2" s="64"/>
      <c r="AE2" s="64" t="s">
        <v>12</v>
      </c>
      <c r="AF2" s="64"/>
      <c r="AG2" s="64"/>
      <c r="AH2" s="64"/>
      <c r="AI2" s="64"/>
      <c r="AJ2" s="64"/>
      <c r="AK2" s="64"/>
      <c r="AL2" s="64"/>
    </row>
    <row r="3" spans="1:39" ht="13.5" customHeight="1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</row>
    <row r="4" spans="1:39" ht="13.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</row>
    <row r="5" spans="1:39" ht="13.5" customHeight="1"/>
    <row r="6" spans="1:39" s="4" customFormat="1" ht="13.5" customHeight="1">
      <c r="B6" s="160" t="s">
        <v>1</v>
      </c>
      <c r="C6" s="71"/>
      <c r="D6" s="71"/>
      <c r="E6" s="71"/>
      <c r="F6" s="71"/>
      <c r="G6" s="71"/>
      <c r="H6" s="70">
        <f>+参考様式24!C1</f>
        <v>0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2"/>
    </row>
    <row r="7" spans="1:39" s="4" customFormat="1" ht="13.5" customHeight="1">
      <c r="B7" s="73"/>
      <c r="C7" s="74"/>
      <c r="D7" s="74"/>
      <c r="E7" s="74"/>
      <c r="F7" s="74"/>
      <c r="G7" s="74"/>
      <c r="H7" s="7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5"/>
    </row>
    <row r="8" spans="1:39" s="33" customFormat="1" ht="13.5" customHeight="1">
      <c r="B8" s="161" t="s">
        <v>13</v>
      </c>
      <c r="C8" s="110"/>
      <c r="D8" s="110"/>
      <c r="E8" s="110"/>
      <c r="F8" s="110"/>
      <c r="G8" s="110"/>
      <c r="H8" s="34"/>
      <c r="I8" s="35"/>
      <c r="J8" s="165" t="s">
        <v>14</v>
      </c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6"/>
    </row>
    <row r="9" spans="1:39" s="33" customFormat="1" ht="13.5" customHeight="1">
      <c r="B9" s="162"/>
      <c r="C9" s="112"/>
      <c r="D9" s="112"/>
      <c r="E9" s="112"/>
      <c r="F9" s="112"/>
      <c r="G9" s="112"/>
      <c r="H9" s="36"/>
      <c r="I9" s="3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8"/>
    </row>
    <row r="10" spans="1:39" s="33" customFormat="1" ht="13.5" customHeight="1">
      <c r="B10" s="162"/>
      <c r="C10" s="112"/>
      <c r="D10" s="112"/>
      <c r="E10" s="112"/>
      <c r="F10" s="112"/>
      <c r="G10" s="112"/>
      <c r="H10" s="36"/>
      <c r="I10" s="37"/>
      <c r="J10" s="167" t="s">
        <v>15</v>
      </c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8"/>
    </row>
    <row r="11" spans="1:39" s="33" customFormat="1" ht="13.5" customHeight="1">
      <c r="B11" s="163"/>
      <c r="C11" s="164"/>
      <c r="D11" s="164"/>
      <c r="E11" s="164"/>
      <c r="F11" s="164"/>
      <c r="G11" s="164"/>
      <c r="H11" s="38"/>
      <c r="I11" s="3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70"/>
    </row>
    <row r="12" spans="1:39" s="33" customFormat="1" ht="13.5" customHeight="1">
      <c r="B12" s="101" t="s">
        <v>2</v>
      </c>
      <c r="C12" s="102"/>
      <c r="D12" s="102"/>
      <c r="E12" s="102"/>
      <c r="F12" s="102"/>
      <c r="G12" s="102"/>
      <c r="H12" s="40"/>
      <c r="I12" s="41"/>
      <c r="J12" s="35"/>
      <c r="K12" s="35"/>
      <c r="L12" s="35"/>
      <c r="M12" s="35"/>
      <c r="N12" s="35"/>
      <c r="O12" s="35"/>
      <c r="P12" s="35"/>
      <c r="Q12" s="35"/>
      <c r="R12" s="42"/>
      <c r="S12" s="42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43"/>
    </row>
    <row r="13" spans="1:39" s="33" customFormat="1" ht="13.5" customHeight="1">
      <c r="B13" s="104"/>
      <c r="C13" s="105"/>
      <c r="D13" s="105"/>
      <c r="E13" s="105"/>
      <c r="F13" s="105"/>
      <c r="G13" s="105"/>
      <c r="H13" s="44"/>
      <c r="I13" s="45"/>
      <c r="J13" s="37"/>
      <c r="L13" s="46">
        <v>1</v>
      </c>
      <c r="M13" s="47"/>
      <c r="N13" s="37" t="s">
        <v>4</v>
      </c>
      <c r="O13" s="37"/>
      <c r="P13" s="37"/>
      <c r="Q13" s="37"/>
      <c r="R13" s="48"/>
      <c r="S13" s="48"/>
      <c r="T13" s="37"/>
      <c r="U13" s="37"/>
      <c r="V13" s="37"/>
      <c r="W13" s="37"/>
      <c r="X13" s="37"/>
      <c r="Y13" s="46">
        <v>4</v>
      </c>
      <c r="Z13" s="47"/>
      <c r="AA13" s="37" t="s">
        <v>7</v>
      </c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49"/>
    </row>
    <row r="14" spans="1:39" s="33" customFormat="1" ht="13.5" customHeight="1">
      <c r="B14" s="104"/>
      <c r="C14" s="105"/>
      <c r="D14" s="105"/>
      <c r="E14" s="105"/>
      <c r="F14" s="105"/>
      <c r="G14" s="105"/>
      <c r="H14" s="44"/>
      <c r="I14" s="45"/>
      <c r="J14" s="37"/>
      <c r="L14" s="46">
        <v>2</v>
      </c>
      <c r="M14" s="47"/>
      <c r="N14" s="37" t="s">
        <v>5</v>
      </c>
      <c r="O14" s="37"/>
      <c r="P14" s="37"/>
      <c r="Q14" s="37"/>
      <c r="R14" s="48"/>
      <c r="S14" s="48"/>
      <c r="T14" s="37"/>
      <c r="U14" s="37"/>
      <c r="V14" s="37"/>
      <c r="W14" s="37"/>
      <c r="X14" s="37"/>
      <c r="Y14" s="46">
        <v>5</v>
      </c>
      <c r="Z14" s="47"/>
      <c r="AA14" s="37" t="s">
        <v>8</v>
      </c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50"/>
    </row>
    <row r="15" spans="1:39" s="33" customFormat="1" ht="13.5" customHeight="1">
      <c r="B15" s="104"/>
      <c r="C15" s="105"/>
      <c r="D15" s="105"/>
      <c r="E15" s="105"/>
      <c r="F15" s="105"/>
      <c r="G15" s="105"/>
      <c r="H15" s="44"/>
      <c r="I15" s="45"/>
      <c r="J15" s="37"/>
      <c r="L15" s="46">
        <v>3</v>
      </c>
      <c r="M15" s="47"/>
      <c r="N15" s="37" t="s">
        <v>6</v>
      </c>
      <c r="O15" s="37"/>
      <c r="P15" s="37"/>
      <c r="Q15" s="37"/>
      <c r="R15" s="48"/>
      <c r="S15" s="48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49"/>
    </row>
    <row r="16" spans="1:39" s="33" customFormat="1" ht="13.5" customHeight="1">
      <c r="B16" s="107"/>
      <c r="C16" s="108"/>
      <c r="D16" s="108"/>
      <c r="E16" s="108"/>
      <c r="F16" s="108"/>
      <c r="G16" s="108"/>
      <c r="H16" s="51"/>
      <c r="I16" s="52"/>
      <c r="J16" s="39"/>
      <c r="K16" s="39"/>
      <c r="L16" s="39"/>
      <c r="M16" s="39"/>
      <c r="N16" s="39"/>
      <c r="O16" s="39"/>
      <c r="P16" s="39"/>
      <c r="Q16" s="39"/>
      <c r="R16" s="53"/>
      <c r="S16" s="53"/>
      <c r="T16" s="39"/>
      <c r="U16" s="54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55"/>
    </row>
    <row r="17" spans="2:38" s="33" customFormat="1" ht="13.5" customHeight="1">
      <c r="B17" s="56"/>
      <c r="C17" s="57"/>
      <c r="D17" s="101" t="s">
        <v>3</v>
      </c>
      <c r="E17" s="102"/>
      <c r="F17" s="102"/>
      <c r="G17" s="103"/>
      <c r="I17" s="37"/>
      <c r="J17" s="37"/>
      <c r="K17" s="37"/>
      <c r="L17" s="37"/>
      <c r="M17" s="37"/>
      <c r="N17" s="37"/>
      <c r="O17" s="37"/>
      <c r="P17" s="37"/>
      <c r="Q17" s="37"/>
      <c r="R17" s="48"/>
      <c r="S17" s="48"/>
      <c r="T17" s="37"/>
      <c r="U17" s="58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50"/>
    </row>
    <row r="18" spans="2:38" s="33" customFormat="1" ht="13.5" customHeight="1">
      <c r="B18" s="59"/>
      <c r="C18" s="60"/>
      <c r="D18" s="104"/>
      <c r="E18" s="105"/>
      <c r="F18" s="105"/>
      <c r="G18" s="106"/>
      <c r="I18" s="37"/>
      <c r="J18" s="37"/>
      <c r="K18" s="37"/>
      <c r="L18" s="37">
        <v>1</v>
      </c>
      <c r="M18" s="37"/>
      <c r="N18" s="37" t="s">
        <v>16</v>
      </c>
      <c r="O18" s="37"/>
      <c r="P18" s="37"/>
      <c r="Q18" s="37"/>
      <c r="R18" s="48"/>
      <c r="S18" s="48"/>
      <c r="T18" s="37"/>
      <c r="U18" s="58"/>
      <c r="V18" s="37"/>
      <c r="W18" s="37"/>
      <c r="X18" s="37"/>
      <c r="Y18" s="58">
        <v>6</v>
      </c>
      <c r="Z18" s="37"/>
      <c r="AA18" s="37" t="s">
        <v>17</v>
      </c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50"/>
    </row>
    <row r="19" spans="2:38" s="33" customFormat="1" ht="13.5" customHeight="1">
      <c r="B19" s="59"/>
      <c r="C19" s="60"/>
      <c r="D19" s="104"/>
      <c r="E19" s="105"/>
      <c r="F19" s="105"/>
      <c r="G19" s="106"/>
      <c r="I19" s="37"/>
      <c r="J19" s="37"/>
      <c r="K19" s="37"/>
      <c r="L19" s="37">
        <v>2</v>
      </c>
      <c r="M19" s="37"/>
      <c r="N19" s="37" t="s">
        <v>18</v>
      </c>
      <c r="O19" s="37"/>
      <c r="P19" s="37"/>
      <c r="Q19" s="37"/>
      <c r="R19" s="48"/>
      <c r="S19" s="48"/>
      <c r="T19" s="37"/>
      <c r="U19" s="58"/>
      <c r="V19" s="37"/>
      <c r="W19" s="37"/>
      <c r="X19" s="37"/>
      <c r="Y19" s="58">
        <v>7</v>
      </c>
      <c r="Z19" s="37"/>
      <c r="AA19" s="37" t="s">
        <v>19</v>
      </c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50"/>
    </row>
    <row r="20" spans="2:38" s="33" customFormat="1" ht="13.5" customHeight="1">
      <c r="B20" s="59"/>
      <c r="C20" s="60"/>
      <c r="D20" s="104"/>
      <c r="E20" s="105"/>
      <c r="F20" s="105"/>
      <c r="G20" s="106"/>
      <c r="H20" s="37"/>
      <c r="I20" s="37"/>
      <c r="J20" s="37"/>
      <c r="K20" s="37"/>
      <c r="L20" s="37">
        <v>3</v>
      </c>
      <c r="M20" s="37"/>
      <c r="N20" s="37" t="s">
        <v>20</v>
      </c>
      <c r="O20" s="37"/>
      <c r="P20" s="37"/>
      <c r="Q20" s="37"/>
      <c r="R20" s="48"/>
      <c r="S20" s="48"/>
      <c r="T20" s="37"/>
      <c r="U20" s="58"/>
      <c r="V20" s="37"/>
      <c r="W20" s="37"/>
      <c r="X20" s="37"/>
      <c r="Y20" s="58">
        <v>8</v>
      </c>
      <c r="Z20" s="37"/>
      <c r="AA20" s="37" t="s">
        <v>21</v>
      </c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50"/>
    </row>
    <row r="21" spans="2:38" s="33" customFormat="1" ht="13.5" customHeight="1">
      <c r="B21" s="59"/>
      <c r="C21" s="60"/>
      <c r="D21" s="104"/>
      <c r="E21" s="105"/>
      <c r="F21" s="105"/>
      <c r="G21" s="106"/>
      <c r="H21" s="37"/>
      <c r="I21" s="37"/>
      <c r="J21" s="37"/>
      <c r="K21" s="37"/>
      <c r="L21" s="58">
        <v>4</v>
      </c>
      <c r="M21" s="37"/>
      <c r="N21" s="37" t="s">
        <v>22</v>
      </c>
      <c r="O21" s="37"/>
      <c r="P21" s="37"/>
      <c r="Q21" s="37"/>
      <c r="R21" s="48"/>
      <c r="S21" s="48"/>
      <c r="T21" s="37"/>
      <c r="U21" s="58"/>
      <c r="V21" s="37"/>
      <c r="W21" s="37"/>
      <c r="X21" s="37"/>
      <c r="Y21" s="58">
        <v>9</v>
      </c>
      <c r="Z21" s="37"/>
      <c r="AA21" s="37" t="s">
        <v>9</v>
      </c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50"/>
    </row>
    <row r="22" spans="2:38" s="33" customFormat="1" ht="13.5" customHeight="1">
      <c r="B22" s="59"/>
      <c r="C22" s="60"/>
      <c r="D22" s="104"/>
      <c r="E22" s="105"/>
      <c r="F22" s="105"/>
      <c r="G22" s="106"/>
      <c r="H22" s="37"/>
      <c r="I22" s="37"/>
      <c r="J22" s="37"/>
      <c r="K22" s="37"/>
      <c r="L22" s="58">
        <v>5</v>
      </c>
      <c r="M22" s="37"/>
      <c r="N22" s="37" t="s">
        <v>23</v>
      </c>
      <c r="O22" s="37"/>
      <c r="P22" s="37"/>
      <c r="Q22" s="37"/>
      <c r="R22" s="48"/>
      <c r="S22" s="48"/>
      <c r="T22" s="37"/>
      <c r="U22" s="58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50"/>
    </row>
    <row r="23" spans="2:38" s="33" customFormat="1" ht="13.5" customHeight="1">
      <c r="B23" s="59"/>
      <c r="C23" s="60"/>
      <c r="D23" s="107"/>
      <c r="E23" s="108"/>
      <c r="F23" s="108"/>
      <c r="G23" s="109"/>
      <c r="H23" s="39"/>
      <c r="I23" s="39"/>
      <c r="J23" s="39"/>
      <c r="K23" s="39"/>
      <c r="O23" s="39"/>
      <c r="P23" s="39"/>
      <c r="Q23" s="39"/>
      <c r="R23" s="53"/>
      <c r="S23" s="53"/>
      <c r="T23" s="39"/>
      <c r="U23" s="54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55"/>
    </row>
    <row r="24" spans="2:38" s="4" customFormat="1" ht="13.5" customHeight="1">
      <c r="B24" s="76" t="s">
        <v>110</v>
      </c>
      <c r="C24" s="77"/>
      <c r="D24" s="151" t="s">
        <v>24</v>
      </c>
      <c r="E24" s="152"/>
      <c r="F24" s="152"/>
      <c r="G24" s="153"/>
      <c r="H24" s="5"/>
      <c r="I24" s="5"/>
      <c r="J24" s="5"/>
      <c r="K24" s="5"/>
      <c r="L24" s="5"/>
      <c r="M24" s="5"/>
      <c r="N24" s="5"/>
      <c r="O24" s="5"/>
      <c r="P24" s="5"/>
      <c r="Q24" s="5"/>
      <c r="R24" s="10"/>
      <c r="S24" s="10"/>
      <c r="T24" s="5"/>
      <c r="U24" s="5"/>
      <c r="V24" s="5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8"/>
    </row>
    <row r="25" spans="2:38" s="4" customFormat="1" ht="13.5" customHeight="1">
      <c r="B25" s="76"/>
      <c r="C25" s="77"/>
      <c r="D25" s="154"/>
      <c r="E25" s="133"/>
      <c r="F25" s="133"/>
      <c r="G25" s="155"/>
      <c r="H25" s="12"/>
      <c r="I25" s="145" t="s">
        <v>25</v>
      </c>
      <c r="J25" s="146"/>
      <c r="K25" s="146"/>
      <c r="L25" s="147"/>
      <c r="M25" s="139">
        <v>4</v>
      </c>
      <c r="N25" s="140"/>
      <c r="O25" s="141"/>
      <c r="P25" s="139">
        <v>5</v>
      </c>
      <c r="Q25" s="140"/>
      <c r="R25" s="141"/>
      <c r="S25" s="139">
        <v>6</v>
      </c>
      <c r="T25" s="140"/>
      <c r="U25" s="141"/>
      <c r="V25" s="139">
        <v>7</v>
      </c>
      <c r="W25" s="140"/>
      <c r="X25" s="141"/>
      <c r="Y25" s="139">
        <v>8</v>
      </c>
      <c r="Z25" s="140"/>
      <c r="AA25" s="141"/>
      <c r="AB25" s="139">
        <v>9</v>
      </c>
      <c r="AC25" s="140"/>
      <c r="AD25" s="141"/>
      <c r="AE25" s="139">
        <v>10</v>
      </c>
      <c r="AF25" s="140"/>
      <c r="AG25" s="141"/>
      <c r="AH25" s="139">
        <v>11</v>
      </c>
      <c r="AI25" s="140"/>
      <c r="AJ25" s="141"/>
      <c r="AK25" s="7"/>
      <c r="AL25" s="9"/>
    </row>
    <row r="26" spans="2:38" s="4" customFormat="1" ht="13.5" customHeight="1">
      <c r="B26" s="76"/>
      <c r="C26" s="77"/>
      <c r="D26" s="154"/>
      <c r="E26" s="133"/>
      <c r="F26" s="133"/>
      <c r="G26" s="155"/>
      <c r="H26" s="12"/>
      <c r="I26" s="148"/>
      <c r="J26" s="149"/>
      <c r="K26" s="149"/>
      <c r="L26" s="150"/>
      <c r="M26" s="142"/>
      <c r="N26" s="143"/>
      <c r="O26" s="144"/>
      <c r="P26" s="142"/>
      <c r="Q26" s="143"/>
      <c r="R26" s="144"/>
      <c r="S26" s="142"/>
      <c r="T26" s="143"/>
      <c r="U26" s="144"/>
      <c r="V26" s="142"/>
      <c r="W26" s="143"/>
      <c r="X26" s="144"/>
      <c r="Y26" s="142"/>
      <c r="Z26" s="143"/>
      <c r="AA26" s="144"/>
      <c r="AB26" s="142"/>
      <c r="AC26" s="143"/>
      <c r="AD26" s="144"/>
      <c r="AE26" s="142"/>
      <c r="AF26" s="143"/>
      <c r="AG26" s="144"/>
      <c r="AH26" s="142"/>
      <c r="AI26" s="143"/>
      <c r="AJ26" s="144"/>
      <c r="AL26" s="9"/>
    </row>
    <row r="27" spans="2:38" s="4" customFormat="1" ht="13.5" customHeight="1">
      <c r="B27" s="76"/>
      <c r="C27" s="77"/>
      <c r="D27" s="154"/>
      <c r="E27" s="133"/>
      <c r="F27" s="133"/>
      <c r="G27" s="155"/>
      <c r="H27" s="7"/>
      <c r="I27" s="127" t="s">
        <v>26</v>
      </c>
      <c r="J27" s="127"/>
      <c r="K27" s="127"/>
      <c r="L27" s="127"/>
      <c r="M27" s="114" t="str">
        <f>+参考様式24!C45</f>
        <v/>
      </c>
      <c r="N27" s="115"/>
      <c r="O27" s="115"/>
      <c r="P27" s="114" t="str">
        <f>+参考様式24!D45</f>
        <v/>
      </c>
      <c r="Q27" s="115"/>
      <c r="R27" s="115"/>
      <c r="S27" s="114" t="str">
        <f>+参考様式24!E45</f>
        <v/>
      </c>
      <c r="T27" s="115"/>
      <c r="U27" s="115"/>
      <c r="V27" s="114" t="str">
        <f>+参考様式24!F45</f>
        <v/>
      </c>
      <c r="W27" s="115"/>
      <c r="X27" s="115"/>
      <c r="Y27" s="114" t="str">
        <f>+参考様式24!G45</f>
        <v/>
      </c>
      <c r="Z27" s="115"/>
      <c r="AA27" s="115"/>
      <c r="AB27" s="114" t="str">
        <f>+参考様式24!H45</f>
        <v/>
      </c>
      <c r="AC27" s="115"/>
      <c r="AD27" s="115"/>
      <c r="AE27" s="114" t="str">
        <f>+参考様式24!I45</f>
        <v/>
      </c>
      <c r="AF27" s="115"/>
      <c r="AG27" s="115"/>
      <c r="AH27" s="114" t="str">
        <f>+参考様式24!J45</f>
        <v/>
      </c>
      <c r="AI27" s="115"/>
      <c r="AJ27" s="115"/>
      <c r="AL27" s="9"/>
    </row>
    <row r="28" spans="2:38" s="4" customFormat="1" ht="13.5" customHeight="1">
      <c r="B28" s="76"/>
      <c r="C28" s="77"/>
      <c r="D28" s="154"/>
      <c r="E28" s="133"/>
      <c r="F28" s="133"/>
      <c r="G28" s="155"/>
      <c r="H28" s="7"/>
      <c r="I28" s="127"/>
      <c r="J28" s="127"/>
      <c r="K28" s="127"/>
      <c r="L28" s="127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L28" s="9"/>
    </row>
    <row r="29" spans="2:38" s="4" customFormat="1" ht="13.5" customHeight="1">
      <c r="B29" s="76"/>
      <c r="C29" s="77"/>
      <c r="D29" s="154"/>
      <c r="E29" s="133"/>
      <c r="F29" s="133"/>
      <c r="G29" s="155"/>
      <c r="H29" s="7"/>
      <c r="I29" s="127" t="s">
        <v>27</v>
      </c>
      <c r="J29" s="127"/>
      <c r="K29" s="127"/>
      <c r="L29" s="127"/>
      <c r="M29" s="114" t="str">
        <f>+参考様式24!C46</f>
        <v/>
      </c>
      <c r="N29" s="115"/>
      <c r="O29" s="115"/>
      <c r="P29" s="114" t="str">
        <f>+参考様式24!D46</f>
        <v/>
      </c>
      <c r="Q29" s="115"/>
      <c r="R29" s="115"/>
      <c r="S29" s="114" t="str">
        <f>+参考様式24!E46</f>
        <v/>
      </c>
      <c r="T29" s="115"/>
      <c r="U29" s="115"/>
      <c r="V29" s="114" t="str">
        <f>+参考様式24!F46</f>
        <v/>
      </c>
      <c r="W29" s="115"/>
      <c r="X29" s="115"/>
      <c r="Y29" s="114" t="str">
        <f>+参考様式24!G46</f>
        <v/>
      </c>
      <c r="Z29" s="115"/>
      <c r="AA29" s="115"/>
      <c r="AB29" s="114" t="str">
        <f>+参考様式24!H46</f>
        <v/>
      </c>
      <c r="AC29" s="115"/>
      <c r="AD29" s="115"/>
      <c r="AE29" s="114" t="str">
        <f>+参考様式24!I46</f>
        <v/>
      </c>
      <c r="AF29" s="115"/>
      <c r="AG29" s="115"/>
      <c r="AH29" s="114" t="str">
        <f>+参考様式24!J46</f>
        <v/>
      </c>
      <c r="AI29" s="115"/>
      <c r="AJ29" s="115"/>
      <c r="AL29" s="9"/>
    </row>
    <row r="30" spans="2:38" s="4" customFormat="1" ht="13.5" customHeight="1">
      <c r="B30" s="76"/>
      <c r="C30" s="77"/>
      <c r="D30" s="154"/>
      <c r="E30" s="133"/>
      <c r="F30" s="133"/>
      <c r="G30" s="155"/>
      <c r="H30" s="7"/>
      <c r="I30" s="138"/>
      <c r="J30" s="138"/>
      <c r="K30" s="138"/>
      <c r="L30" s="138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L30" s="9"/>
    </row>
    <row r="31" spans="2:38" s="4" customFormat="1" ht="13.5" customHeight="1" thickBot="1">
      <c r="B31" s="76"/>
      <c r="C31" s="77"/>
      <c r="D31" s="154"/>
      <c r="E31" s="133"/>
      <c r="F31" s="133"/>
      <c r="G31" s="155"/>
      <c r="H31" s="7"/>
      <c r="I31" s="13"/>
      <c r="J31" s="13"/>
      <c r="K31" s="13"/>
      <c r="L31" s="13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L31" s="9"/>
    </row>
    <row r="32" spans="2:38" s="4" customFormat="1" ht="13.5" customHeight="1">
      <c r="B32" s="76"/>
      <c r="C32" s="77"/>
      <c r="D32" s="154"/>
      <c r="E32" s="133"/>
      <c r="F32" s="133"/>
      <c r="G32" s="155"/>
      <c r="H32" s="7"/>
      <c r="I32" s="128" t="s">
        <v>25</v>
      </c>
      <c r="J32" s="128"/>
      <c r="K32" s="128"/>
      <c r="L32" s="128"/>
      <c r="M32" s="115">
        <v>12</v>
      </c>
      <c r="N32" s="115"/>
      <c r="O32" s="115"/>
      <c r="P32" s="115">
        <v>1</v>
      </c>
      <c r="Q32" s="115"/>
      <c r="R32" s="115"/>
      <c r="S32" s="115">
        <v>2</v>
      </c>
      <c r="T32" s="115"/>
      <c r="U32" s="115"/>
      <c r="V32" s="115">
        <v>3</v>
      </c>
      <c r="W32" s="115"/>
      <c r="X32" s="115"/>
      <c r="Y32" s="115" t="s">
        <v>28</v>
      </c>
      <c r="Z32" s="115"/>
      <c r="AA32" s="115"/>
      <c r="AB32" s="116"/>
      <c r="AC32" s="14"/>
      <c r="AD32" s="129" t="s">
        <v>29</v>
      </c>
      <c r="AE32" s="130"/>
      <c r="AF32" s="130"/>
      <c r="AG32" s="130"/>
      <c r="AH32" s="130"/>
      <c r="AI32" s="130"/>
      <c r="AJ32" s="130"/>
      <c r="AK32" s="131"/>
      <c r="AL32" s="9"/>
    </row>
    <row r="33" spans="2:38" s="4" customFormat="1" ht="13.5" customHeight="1">
      <c r="B33" s="76"/>
      <c r="C33" s="77"/>
      <c r="D33" s="154"/>
      <c r="E33" s="133"/>
      <c r="F33" s="133"/>
      <c r="G33" s="155"/>
      <c r="H33" s="7"/>
      <c r="I33" s="128"/>
      <c r="J33" s="128"/>
      <c r="K33" s="128"/>
      <c r="L33" s="128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6"/>
      <c r="AC33" s="14"/>
      <c r="AD33" s="132"/>
      <c r="AE33" s="133"/>
      <c r="AF33" s="133"/>
      <c r="AG33" s="133"/>
      <c r="AH33" s="133"/>
      <c r="AI33" s="133"/>
      <c r="AJ33" s="133"/>
      <c r="AK33" s="134"/>
      <c r="AL33" s="9"/>
    </row>
    <row r="34" spans="2:38" s="4" customFormat="1" ht="13.5" customHeight="1" thickBot="1">
      <c r="B34" s="76"/>
      <c r="C34" s="77"/>
      <c r="D34" s="154"/>
      <c r="E34" s="133"/>
      <c r="F34" s="133"/>
      <c r="G34" s="155"/>
      <c r="H34" s="7"/>
      <c r="I34" s="127" t="s">
        <v>26</v>
      </c>
      <c r="J34" s="127"/>
      <c r="K34" s="127"/>
      <c r="L34" s="127"/>
      <c r="M34" s="114" t="str">
        <f>+参考様式24!K45</f>
        <v/>
      </c>
      <c r="N34" s="115"/>
      <c r="O34" s="115"/>
      <c r="P34" s="114" t="str">
        <f>+参考様式24!L45</f>
        <v/>
      </c>
      <c r="Q34" s="115"/>
      <c r="R34" s="115"/>
      <c r="S34" s="114" t="str">
        <f>+参考様式24!M45</f>
        <v/>
      </c>
      <c r="T34" s="115"/>
      <c r="U34" s="115"/>
      <c r="V34" s="114" t="str">
        <f>+参考様式24!N45</f>
        <v/>
      </c>
      <c r="W34" s="115"/>
      <c r="X34" s="115"/>
      <c r="Y34" s="114" t="e">
        <f>+M27+P27+S27+V27+Y27+AB27+AE27+AH27+M34+P34+S34+V34</f>
        <v>#VALUE!</v>
      </c>
      <c r="Z34" s="115"/>
      <c r="AA34" s="115"/>
      <c r="AB34" s="116"/>
      <c r="AC34" s="14"/>
      <c r="AD34" s="135"/>
      <c r="AE34" s="136"/>
      <c r="AF34" s="136"/>
      <c r="AG34" s="136"/>
      <c r="AH34" s="136"/>
      <c r="AI34" s="136"/>
      <c r="AJ34" s="136"/>
      <c r="AK34" s="137"/>
      <c r="AL34" s="9"/>
    </row>
    <row r="35" spans="2:38" s="4" customFormat="1" ht="13.5" customHeight="1">
      <c r="B35" s="76"/>
      <c r="C35" s="77"/>
      <c r="D35" s="154"/>
      <c r="E35" s="133"/>
      <c r="F35" s="133"/>
      <c r="G35" s="155"/>
      <c r="H35" s="7"/>
      <c r="I35" s="127"/>
      <c r="J35" s="127"/>
      <c r="K35" s="127"/>
      <c r="L35" s="127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6"/>
      <c r="AC35" s="14"/>
      <c r="AD35" s="117" t="e">
        <f>+Y34/Y36</f>
        <v>#VALUE!</v>
      </c>
      <c r="AE35" s="118"/>
      <c r="AF35" s="118"/>
      <c r="AG35" s="118"/>
      <c r="AH35" s="118"/>
      <c r="AI35" s="119"/>
      <c r="AJ35" s="123" t="s">
        <v>10</v>
      </c>
      <c r="AK35" s="124"/>
      <c r="AL35" s="9"/>
    </row>
    <row r="36" spans="2:38" s="4" customFormat="1" ht="13.5" customHeight="1" thickBot="1">
      <c r="B36" s="76"/>
      <c r="C36" s="77"/>
      <c r="D36" s="154"/>
      <c r="E36" s="133"/>
      <c r="F36" s="133"/>
      <c r="G36" s="155"/>
      <c r="H36" s="7"/>
      <c r="I36" s="127" t="s">
        <v>27</v>
      </c>
      <c r="J36" s="127"/>
      <c r="K36" s="127"/>
      <c r="L36" s="127"/>
      <c r="M36" s="114" t="str">
        <f>+参考様式24!K46</f>
        <v/>
      </c>
      <c r="N36" s="115"/>
      <c r="O36" s="115"/>
      <c r="P36" s="114" t="str">
        <f>+参考様式24!L46</f>
        <v/>
      </c>
      <c r="Q36" s="115"/>
      <c r="R36" s="115"/>
      <c r="S36" s="114" t="str">
        <f>+参考様式24!M46</f>
        <v/>
      </c>
      <c r="T36" s="115"/>
      <c r="U36" s="115"/>
      <c r="V36" s="114" t="str">
        <f>+参考様式24!N46</f>
        <v/>
      </c>
      <c r="W36" s="115"/>
      <c r="X36" s="115"/>
      <c r="Y36" s="114" t="e">
        <f>+M29+P29+S29+V29+Y29+AB29+AE29+AH29+M36+P36+S36+V36</f>
        <v>#VALUE!</v>
      </c>
      <c r="Z36" s="115"/>
      <c r="AA36" s="115"/>
      <c r="AB36" s="116"/>
      <c r="AC36" s="14"/>
      <c r="AD36" s="120"/>
      <c r="AE36" s="121"/>
      <c r="AF36" s="121"/>
      <c r="AG36" s="121"/>
      <c r="AH36" s="121"/>
      <c r="AI36" s="122"/>
      <c r="AJ36" s="125"/>
      <c r="AK36" s="126"/>
      <c r="AL36" s="9"/>
    </row>
    <row r="37" spans="2:38" s="4" customFormat="1" ht="13.5" customHeight="1" thickBot="1">
      <c r="B37" s="76"/>
      <c r="C37" s="77"/>
      <c r="D37" s="154"/>
      <c r="E37" s="133"/>
      <c r="F37" s="133"/>
      <c r="G37" s="155"/>
      <c r="H37" s="7"/>
      <c r="I37" s="127"/>
      <c r="J37" s="127"/>
      <c r="K37" s="127"/>
      <c r="L37" s="127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6"/>
      <c r="AC37" s="14"/>
      <c r="AD37" s="15"/>
      <c r="AE37" s="7"/>
      <c r="AF37" s="7"/>
      <c r="AG37" s="7"/>
      <c r="AH37" s="7"/>
      <c r="AI37" s="7"/>
      <c r="AJ37" s="7"/>
      <c r="AL37" s="9"/>
    </row>
    <row r="38" spans="2:38" s="4" customFormat="1" ht="13.5" customHeight="1">
      <c r="B38" s="76"/>
      <c r="C38" s="77"/>
      <c r="D38" s="154"/>
      <c r="E38" s="133"/>
      <c r="F38" s="133"/>
      <c r="G38" s="155"/>
      <c r="H38" s="7"/>
      <c r="I38" s="16"/>
      <c r="J38" s="7"/>
      <c r="K38" s="7"/>
      <c r="L38" s="7"/>
      <c r="M38" s="7"/>
      <c r="N38" s="7"/>
      <c r="O38" s="7"/>
      <c r="P38" s="7"/>
      <c r="Q38" s="7"/>
      <c r="R38" s="7"/>
      <c r="S38" s="12"/>
      <c r="T38" s="7"/>
      <c r="U38" s="7"/>
      <c r="V38" s="7"/>
      <c r="W38" s="7"/>
      <c r="X38" s="7"/>
      <c r="Y38" s="7"/>
      <c r="Z38" s="7"/>
      <c r="AA38" s="7"/>
      <c r="AB38" s="7"/>
      <c r="AC38" s="7"/>
      <c r="AD38" s="80" t="s">
        <v>30</v>
      </c>
      <c r="AE38" s="81"/>
      <c r="AF38" s="81"/>
      <c r="AG38" s="81"/>
      <c r="AH38" s="81"/>
      <c r="AI38" s="81"/>
      <c r="AJ38" s="81"/>
      <c r="AK38" s="82"/>
      <c r="AL38" s="9"/>
    </row>
    <row r="39" spans="2:38" s="4" customFormat="1" ht="13.5" customHeight="1">
      <c r="B39" s="76"/>
      <c r="C39" s="77"/>
      <c r="D39" s="154"/>
      <c r="E39" s="133"/>
      <c r="F39" s="133"/>
      <c r="G39" s="155"/>
      <c r="H39" s="7"/>
      <c r="I39" s="16"/>
      <c r="J39" s="7"/>
      <c r="K39" s="7"/>
      <c r="L39" s="7"/>
      <c r="M39" s="7"/>
      <c r="N39" s="7"/>
      <c r="O39" s="7"/>
      <c r="P39" s="7"/>
      <c r="Q39" s="7"/>
      <c r="R39" s="7"/>
      <c r="S39" s="12"/>
      <c r="T39" s="7"/>
      <c r="U39" s="7"/>
      <c r="V39" s="7"/>
      <c r="W39" s="7"/>
      <c r="X39" s="7"/>
      <c r="Y39" s="7"/>
      <c r="Z39" s="7"/>
      <c r="AA39" s="7"/>
      <c r="AB39" s="7"/>
      <c r="AC39" s="7"/>
      <c r="AD39" s="83"/>
      <c r="AE39" s="84"/>
      <c r="AF39" s="84"/>
      <c r="AG39" s="84"/>
      <c r="AH39" s="84"/>
      <c r="AI39" s="84"/>
      <c r="AJ39" s="84"/>
      <c r="AK39" s="85"/>
      <c r="AL39" s="9"/>
    </row>
    <row r="40" spans="2:38" s="4" customFormat="1" ht="13.5" customHeight="1" thickBot="1">
      <c r="B40" s="76"/>
      <c r="C40" s="77"/>
      <c r="D40" s="154"/>
      <c r="E40" s="133"/>
      <c r="F40" s="133"/>
      <c r="G40" s="155"/>
      <c r="H40" s="7"/>
      <c r="I40" s="16"/>
      <c r="J40" s="7"/>
      <c r="K40" s="7"/>
      <c r="L40" s="7"/>
      <c r="M40" s="7"/>
      <c r="N40" s="7"/>
      <c r="O40" s="7"/>
      <c r="P40" s="7"/>
      <c r="Q40" s="7"/>
      <c r="R40" s="7"/>
      <c r="S40" s="12"/>
      <c r="T40" s="7"/>
      <c r="U40" s="7"/>
      <c r="V40" s="7"/>
      <c r="W40" s="7"/>
      <c r="X40" s="7"/>
      <c r="Y40" s="7"/>
      <c r="Z40" s="7"/>
      <c r="AA40" s="7"/>
      <c r="AB40" s="7"/>
      <c r="AC40" s="7"/>
      <c r="AD40" s="86"/>
      <c r="AE40" s="87"/>
      <c r="AF40" s="87"/>
      <c r="AG40" s="87"/>
      <c r="AH40" s="87"/>
      <c r="AI40" s="87"/>
      <c r="AJ40" s="87"/>
      <c r="AK40" s="88"/>
      <c r="AL40" s="9"/>
    </row>
    <row r="41" spans="2:38" s="4" customFormat="1" ht="13.5" customHeight="1">
      <c r="B41" s="76"/>
      <c r="C41" s="77"/>
      <c r="D41" s="154"/>
      <c r="E41" s="133"/>
      <c r="F41" s="133"/>
      <c r="G41" s="155"/>
      <c r="H41" s="7"/>
      <c r="I41" s="16"/>
      <c r="J41" s="7"/>
      <c r="K41" s="7"/>
      <c r="L41" s="7"/>
      <c r="M41" s="7"/>
      <c r="N41" s="7"/>
      <c r="O41" s="7"/>
      <c r="P41" s="7"/>
      <c r="Q41" s="7"/>
      <c r="R41" s="7"/>
      <c r="S41" s="12"/>
      <c r="T41" s="7"/>
      <c r="U41" s="7"/>
      <c r="V41" s="7"/>
      <c r="W41" s="7"/>
      <c r="X41" s="7"/>
      <c r="Y41" s="7"/>
      <c r="Z41" s="7"/>
      <c r="AA41" s="7"/>
      <c r="AB41" s="7"/>
      <c r="AC41" s="7"/>
      <c r="AD41" s="89" t="e">
        <f>+AD35+2000</f>
        <v>#VALUE!</v>
      </c>
      <c r="AE41" s="90"/>
      <c r="AF41" s="90"/>
      <c r="AG41" s="90"/>
      <c r="AH41" s="90"/>
      <c r="AI41" s="90"/>
      <c r="AJ41" s="93" t="s">
        <v>10</v>
      </c>
      <c r="AK41" s="94"/>
      <c r="AL41" s="9"/>
    </row>
    <row r="42" spans="2:38" s="4" customFormat="1" ht="13.5" customHeight="1" thickBot="1">
      <c r="B42" s="76"/>
      <c r="C42" s="77"/>
      <c r="D42" s="154"/>
      <c r="E42" s="133"/>
      <c r="F42" s="133"/>
      <c r="G42" s="155"/>
      <c r="H42" s="7"/>
      <c r="I42" s="16"/>
      <c r="J42" s="7"/>
      <c r="K42" s="7"/>
      <c r="L42" s="7"/>
      <c r="M42" s="7"/>
      <c r="N42" s="7"/>
      <c r="O42" s="7"/>
      <c r="P42" s="7"/>
      <c r="Q42" s="7"/>
      <c r="R42" s="7"/>
      <c r="S42" s="12"/>
      <c r="T42" s="7"/>
      <c r="U42" s="7"/>
      <c r="V42" s="7"/>
      <c r="W42" s="7"/>
      <c r="X42" s="7"/>
      <c r="Y42" s="7"/>
      <c r="Z42" s="7"/>
      <c r="AA42" s="7"/>
      <c r="AB42" s="7"/>
      <c r="AC42" s="7"/>
      <c r="AD42" s="91"/>
      <c r="AE42" s="92"/>
      <c r="AF42" s="92"/>
      <c r="AG42" s="92"/>
      <c r="AH42" s="92"/>
      <c r="AI42" s="92"/>
      <c r="AJ42" s="95"/>
      <c r="AK42" s="96"/>
      <c r="AL42" s="9"/>
    </row>
    <row r="43" spans="2:38" s="4" customFormat="1" ht="13.5" customHeight="1">
      <c r="B43" s="78"/>
      <c r="C43" s="79"/>
      <c r="D43" s="156"/>
      <c r="E43" s="157"/>
      <c r="F43" s="157"/>
      <c r="G43" s="15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17"/>
    </row>
    <row r="44" spans="2:38" s="33" customFormat="1" ht="19.5" customHeight="1">
      <c r="B44" s="97" t="s">
        <v>31</v>
      </c>
      <c r="C44" s="98"/>
      <c r="D44" s="101" t="s">
        <v>32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10" t="s">
        <v>33</v>
      </c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1"/>
    </row>
    <row r="45" spans="2:38" s="33" customFormat="1" ht="19.5" customHeight="1">
      <c r="B45" s="99"/>
      <c r="C45" s="100"/>
      <c r="D45" s="10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6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3"/>
    </row>
    <row r="46" spans="2:38" s="33" customFormat="1" ht="19.5" customHeight="1">
      <c r="B46" s="99"/>
      <c r="C46" s="100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6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3"/>
    </row>
    <row r="47" spans="2:38" s="33" customFormat="1" ht="19.5" customHeight="1">
      <c r="B47" s="99"/>
      <c r="C47" s="100"/>
      <c r="D47" s="104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6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3"/>
    </row>
    <row r="48" spans="2:38" s="33" customFormat="1" ht="19.5" customHeight="1">
      <c r="B48" s="99"/>
      <c r="C48" s="100"/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6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3"/>
    </row>
    <row r="49" spans="2:38" s="33" customFormat="1" ht="19.5" customHeight="1">
      <c r="B49" s="99"/>
      <c r="C49" s="100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3"/>
    </row>
    <row r="50" spans="2:38" s="33" customFormat="1" ht="112.5" customHeight="1">
      <c r="B50" s="69" t="s">
        <v>34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</row>
  </sheetData>
  <mergeCells count="65">
    <mergeCell ref="B12:G16"/>
    <mergeCell ref="D17:G23"/>
    <mergeCell ref="D24:G43"/>
    <mergeCell ref="A3:AM4"/>
    <mergeCell ref="B6:G7"/>
    <mergeCell ref="B8:G11"/>
    <mergeCell ref="J8:AL9"/>
    <mergeCell ref="J10:AL11"/>
    <mergeCell ref="AH25:AJ26"/>
    <mergeCell ref="I27:L28"/>
    <mergeCell ref="M27:O28"/>
    <mergeCell ref="P27:R28"/>
    <mergeCell ref="S27:U28"/>
    <mergeCell ref="V27:X28"/>
    <mergeCell ref="Y27:AA28"/>
    <mergeCell ref="AB27:AD28"/>
    <mergeCell ref="AH27:AJ28"/>
    <mergeCell ref="I25:L26"/>
    <mergeCell ref="M25:O26"/>
    <mergeCell ref="P25:R26"/>
    <mergeCell ref="S25:U26"/>
    <mergeCell ref="V25:X26"/>
    <mergeCell ref="S29:U30"/>
    <mergeCell ref="V29:X30"/>
    <mergeCell ref="Y25:AA26"/>
    <mergeCell ref="AB25:AD26"/>
    <mergeCell ref="AE25:AG26"/>
    <mergeCell ref="AE27:AG28"/>
    <mergeCell ref="AH29:AJ30"/>
    <mergeCell ref="I32:L33"/>
    <mergeCell ref="M32:O33"/>
    <mergeCell ref="P32:R33"/>
    <mergeCell ref="S32:U33"/>
    <mergeCell ref="V32:X33"/>
    <mergeCell ref="Y32:AB33"/>
    <mergeCell ref="AD32:AK34"/>
    <mergeCell ref="I34:L35"/>
    <mergeCell ref="M34:O35"/>
    <mergeCell ref="P34:R35"/>
    <mergeCell ref="S34:U35"/>
    <mergeCell ref="V34:X35"/>
    <mergeCell ref="I29:L30"/>
    <mergeCell ref="M29:O30"/>
    <mergeCell ref="P29:R30"/>
    <mergeCell ref="V36:X37"/>
    <mergeCell ref="Y36:AB37"/>
    <mergeCell ref="Y29:AA30"/>
    <mergeCell ref="AB29:AD30"/>
    <mergeCell ref="AE29:AG30"/>
    <mergeCell ref="B50:AL50"/>
    <mergeCell ref="H6:AL7"/>
    <mergeCell ref="B24:C43"/>
    <mergeCell ref="AD38:AK40"/>
    <mergeCell ref="AD41:AI42"/>
    <mergeCell ref="AJ41:AK42"/>
    <mergeCell ref="B44:C49"/>
    <mergeCell ref="D44:S49"/>
    <mergeCell ref="T44:AL49"/>
    <mergeCell ref="Y34:AB35"/>
    <mergeCell ref="AD35:AI36"/>
    <mergeCell ref="AJ35:AK36"/>
    <mergeCell ref="I36:L37"/>
    <mergeCell ref="M36:O37"/>
    <mergeCell ref="P36:R37"/>
    <mergeCell ref="S36:U37"/>
  </mergeCells>
  <phoneticPr fontId="2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参考様式24</vt:lpstr>
      <vt:lpstr>参考様式24（記入例）</vt:lpstr>
      <vt:lpstr>体制付表4-10</vt:lpstr>
      <vt:lpstr>参考様式24!Print_Area</vt:lpstr>
      <vt:lpstr>'体制付表4-10'!Print_Area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山田　将平</cp:lastModifiedBy>
  <cp:lastPrinted>2022-02-28T05:24:10Z</cp:lastPrinted>
  <dcterms:created xsi:type="dcterms:W3CDTF">2018-03-30T12:03:31Z</dcterms:created>
  <dcterms:modified xsi:type="dcterms:W3CDTF">2023-03-07T06:11:59Z</dcterms:modified>
</cp:coreProperties>
</file>