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eo\02\3A009_SHIDOKANSA\専用\01.指導監査第１係\01.障害\01.障害福祉サービス等\014.様式申請書類\★様式集（大人）\04.参考様式\★最新様式（R3～）\"/>
    </mc:Choice>
  </mc:AlternateContent>
  <bookViews>
    <workbookView xWindow="240" yWindow="45" windowWidth="9540" windowHeight="8550"/>
  </bookViews>
  <sheets>
    <sheet name="元シート" sheetId="9" r:id="rId1"/>
    <sheet name="訪問系" sheetId="4" r:id="rId2"/>
    <sheet name="訪問系（記載例）" sheetId="5" r:id="rId3"/>
    <sheet name="通所・入所系" sheetId="6" r:id="rId4"/>
    <sheet name="通所・入所系 (記載例)" sheetId="11" r:id="rId5"/>
    <sheet name="GH等" sheetId="7" r:id="rId6"/>
    <sheet name="GH等 (記載例)" sheetId="12" r:id="rId7"/>
    <sheet name="相談系" sheetId="8" r:id="rId8"/>
    <sheet name="リスト" sheetId="10" r:id="rId9"/>
  </sheets>
  <definedNames>
    <definedName name="_xlnm.Print_Area" localSheetId="6">'GH等 (記載例)'!$A$1:$DF$127</definedName>
    <definedName name="_xlnm.Print_Area" localSheetId="3">通所・入所系!$A$1:$CX$135</definedName>
    <definedName name="_xlnm.Print_Area" localSheetId="4">'通所・入所系 (記載例)'!$A$1:$CX$135</definedName>
    <definedName name="_xlnm.Print_Area" localSheetId="1">訪問系!$A$1:$BQ$74</definedName>
    <definedName name="_xlnm.Print_Area" localSheetId="2">'訪問系（記載例）'!$A$1:$BJ$30</definedName>
  </definedNames>
  <calcPr calcId="162913"/>
</workbook>
</file>

<file path=xl/calcChain.xml><?xml version="1.0" encoding="utf-8"?>
<calcChain xmlns="http://schemas.openxmlformats.org/spreadsheetml/2006/main">
  <c r="AV66" i="4" l="1"/>
  <c r="AV64" i="4"/>
  <c r="AV63" i="4"/>
  <c r="BR63" i="4"/>
  <c r="AV26" i="5"/>
  <c r="AV29" i="5"/>
  <c r="AV28" i="5"/>
  <c r="BR26" i="5" l="1"/>
  <c r="BM30" i="5"/>
  <c r="BK30" i="5"/>
  <c r="BP30" i="5" s="1"/>
  <c r="BQ30" i="5" s="1"/>
  <c r="BM29" i="5"/>
  <c r="BK29" i="5"/>
  <c r="BP29" i="5" s="1"/>
  <c r="BQ29" i="5" s="1"/>
  <c r="BM28" i="5"/>
  <c r="BK28" i="5"/>
  <c r="BP28" i="5" s="1"/>
  <c r="BQ28" i="5" s="1"/>
  <c r="M28" i="5"/>
  <c r="K28" i="5"/>
  <c r="BM27" i="5"/>
  <c r="BP27" i="5" s="1"/>
  <c r="BQ27" i="5" s="1"/>
  <c r="BK27" i="5"/>
  <c r="M27" i="5"/>
  <c r="K27" i="5"/>
  <c r="BM26" i="5"/>
  <c r="BK26" i="5"/>
  <c r="BP26" i="5" s="1"/>
  <c r="BQ26" i="5" s="1"/>
  <c r="M64" i="4" l="1"/>
  <c r="K64" i="4"/>
  <c r="M63" i="4"/>
  <c r="K63" i="4"/>
  <c r="BM34" i="4"/>
  <c r="BK34" i="4"/>
  <c r="BP34" i="4" s="1"/>
  <c r="BQ34" i="4" s="1"/>
  <c r="AV34" i="4"/>
  <c r="AY34" i="4" s="1"/>
  <c r="BB34" i="4" s="1"/>
  <c r="BM33" i="4"/>
  <c r="BK33" i="4"/>
  <c r="BP33" i="4" s="1"/>
  <c r="BQ33" i="4" s="1"/>
  <c r="AV33" i="4"/>
  <c r="AY33" i="4" s="1"/>
  <c r="BB33" i="4" s="1"/>
  <c r="BM32" i="4"/>
  <c r="BK32" i="4"/>
  <c r="BP32" i="4" s="1"/>
  <c r="BQ32" i="4" s="1"/>
  <c r="AV32" i="4"/>
  <c r="AY32" i="4" s="1"/>
  <c r="BB32" i="4" s="1"/>
  <c r="BM31" i="4"/>
  <c r="BK31" i="4"/>
  <c r="BP31" i="4" s="1"/>
  <c r="BQ31" i="4" s="1"/>
  <c r="AV31" i="4"/>
  <c r="AY31" i="4" s="1"/>
  <c r="BB31" i="4" s="1"/>
  <c r="BM30" i="4"/>
  <c r="BK30" i="4"/>
  <c r="BP30" i="4" s="1"/>
  <c r="BQ30" i="4" s="1"/>
  <c r="AV30" i="4"/>
  <c r="AY30" i="4" s="1"/>
  <c r="BB30" i="4" s="1"/>
  <c r="BM29" i="4"/>
  <c r="BK29" i="4"/>
  <c r="AY29" i="4"/>
  <c r="BB29" i="4" s="1"/>
  <c r="AV29" i="4"/>
  <c r="BM28" i="4"/>
  <c r="BK28" i="4"/>
  <c r="BB28" i="4"/>
  <c r="AV28" i="4"/>
  <c r="AY28" i="4" s="1"/>
  <c r="BM27" i="4"/>
  <c r="BK27" i="4"/>
  <c r="BB27" i="4"/>
  <c r="AV27" i="4"/>
  <c r="AY27" i="4" s="1"/>
  <c r="BM26" i="4"/>
  <c r="BK26" i="4"/>
  <c r="BB26" i="4"/>
  <c r="AV26" i="4"/>
  <c r="AY26" i="4" s="1"/>
  <c r="BM25" i="4"/>
  <c r="BK25" i="4"/>
  <c r="AV25" i="4"/>
  <c r="AY25" i="4" s="1"/>
  <c r="BB25" i="4" s="1"/>
  <c r="BM24" i="4"/>
  <c r="BK24" i="4"/>
  <c r="AV24" i="4"/>
  <c r="AY24" i="4" s="1"/>
  <c r="BB24" i="4" s="1"/>
  <c r="BM23" i="4"/>
  <c r="BK23" i="4"/>
  <c r="AV23" i="4"/>
  <c r="AY23" i="4" s="1"/>
  <c r="BB23" i="4" s="1"/>
  <c r="BM22" i="4"/>
  <c r="BK22" i="4"/>
  <c r="AV22" i="4"/>
  <c r="AY22" i="4" s="1"/>
  <c r="BB22" i="4" s="1"/>
  <c r="BM21" i="4"/>
  <c r="BK21" i="4"/>
  <c r="AV21" i="4"/>
  <c r="AY21" i="4" s="1"/>
  <c r="BB21" i="4" s="1"/>
  <c r="BM20" i="4"/>
  <c r="BP20" i="4" s="1"/>
  <c r="BQ20" i="4" s="1"/>
  <c r="BK20" i="4"/>
  <c r="AY20" i="4"/>
  <c r="BB20" i="4" s="1"/>
  <c r="AV20" i="4"/>
  <c r="BM19" i="4"/>
  <c r="BK19" i="4"/>
  <c r="BP19" i="4" s="1"/>
  <c r="BQ19" i="4" s="1"/>
  <c r="BB19" i="4"/>
  <c r="AV19" i="4"/>
  <c r="AY19" i="4" s="1"/>
  <c r="BM18" i="4"/>
  <c r="BK18" i="4"/>
  <c r="BP18" i="4" s="1"/>
  <c r="BQ18" i="4" s="1"/>
  <c r="BB18" i="4"/>
  <c r="AV18" i="4"/>
  <c r="AY18" i="4" s="1"/>
  <c r="BM17" i="4"/>
  <c r="BK17" i="4"/>
  <c r="BP17" i="4" s="1"/>
  <c r="BQ17" i="4" s="1"/>
  <c r="BB17" i="4"/>
  <c r="AY17" i="4"/>
  <c r="AV17" i="4"/>
  <c r="BM16" i="4"/>
  <c r="BK16" i="4"/>
  <c r="BP16" i="4" s="1"/>
  <c r="BQ16" i="4" s="1"/>
  <c r="AV16" i="4"/>
  <c r="AY16" i="4" s="1"/>
  <c r="BB16" i="4" s="1"/>
  <c r="BM15" i="4"/>
  <c r="BK15" i="4"/>
  <c r="AV15" i="4"/>
  <c r="AY15" i="4" s="1"/>
  <c r="BB15" i="4" s="1"/>
  <c r="BM14" i="4"/>
  <c r="BK14" i="4"/>
  <c r="AV14" i="4"/>
  <c r="AY14" i="4" s="1"/>
  <c r="BB14" i="4" s="1"/>
  <c r="BP13" i="4"/>
  <c r="BQ13" i="4" s="1"/>
  <c r="BM13" i="4"/>
  <c r="BK13" i="4"/>
  <c r="AY13" i="4"/>
  <c r="BB13" i="4" s="1"/>
  <c r="AV13" i="4"/>
  <c r="BM12" i="4"/>
  <c r="BK12" i="4"/>
  <c r="BB12" i="4"/>
  <c r="AY12" i="4"/>
  <c r="AV12" i="4"/>
  <c r="BM11" i="4"/>
  <c r="BK11" i="4"/>
  <c r="BP11" i="4" s="1"/>
  <c r="BQ11" i="4" s="1"/>
  <c r="AV11" i="4"/>
  <c r="AY11" i="4" s="1"/>
  <c r="BB11" i="4" s="1"/>
  <c r="BM58" i="4"/>
  <c r="BK58" i="4"/>
  <c r="BP58" i="4" s="1"/>
  <c r="BQ58" i="4" s="1"/>
  <c r="BB58" i="4"/>
  <c r="AV58" i="4"/>
  <c r="AY58" i="4" s="1"/>
  <c r="BM57" i="4"/>
  <c r="BK57" i="4"/>
  <c r="BP57" i="4" s="1"/>
  <c r="BQ57" i="4" s="1"/>
  <c r="AV57" i="4"/>
  <c r="AY57" i="4" s="1"/>
  <c r="BB57" i="4" s="1"/>
  <c r="BM56" i="4"/>
  <c r="BK56" i="4"/>
  <c r="BB56" i="4"/>
  <c r="AV56" i="4"/>
  <c r="AY56" i="4" s="1"/>
  <c r="BM55" i="4"/>
  <c r="BK55" i="4"/>
  <c r="AV55" i="4"/>
  <c r="AY55" i="4" s="1"/>
  <c r="BB55" i="4" s="1"/>
  <c r="BM54" i="4"/>
  <c r="BK54" i="4"/>
  <c r="BB54" i="4"/>
  <c r="AV54" i="4"/>
  <c r="AY54" i="4" s="1"/>
  <c r="BM53" i="4"/>
  <c r="BK53" i="4"/>
  <c r="AV53" i="4"/>
  <c r="AY53" i="4" s="1"/>
  <c r="BB53" i="4" s="1"/>
  <c r="BM52" i="4"/>
  <c r="BK52" i="4"/>
  <c r="AV52" i="4"/>
  <c r="AY52" i="4" s="1"/>
  <c r="BB52" i="4" s="1"/>
  <c r="BM51" i="4"/>
  <c r="BK51" i="4"/>
  <c r="AV51" i="4"/>
  <c r="AY51" i="4" s="1"/>
  <c r="BB51" i="4" s="1"/>
  <c r="BM50" i="4"/>
  <c r="BK50" i="4"/>
  <c r="AV50" i="4"/>
  <c r="AY50" i="4" s="1"/>
  <c r="BB50" i="4" s="1"/>
  <c r="BM49" i="4"/>
  <c r="BK49" i="4"/>
  <c r="AV49" i="4"/>
  <c r="AY49" i="4" s="1"/>
  <c r="BB49" i="4" s="1"/>
  <c r="BM48" i="4"/>
  <c r="BK48" i="4"/>
  <c r="AV48" i="4"/>
  <c r="AY48" i="4" s="1"/>
  <c r="BB48" i="4" s="1"/>
  <c r="BM47" i="4"/>
  <c r="BK47" i="4"/>
  <c r="AV47" i="4"/>
  <c r="AY47" i="4" s="1"/>
  <c r="BB47" i="4" s="1"/>
  <c r="BP25" i="4" l="1"/>
  <c r="BQ25" i="4" s="1"/>
  <c r="BP51" i="4"/>
  <c r="BQ51" i="4" s="1"/>
  <c r="BP52" i="4"/>
  <c r="BQ52" i="4" s="1"/>
  <c r="BP55" i="4"/>
  <c r="BQ55" i="4" s="1"/>
  <c r="BP56" i="4"/>
  <c r="BQ56" i="4" s="1"/>
  <c r="BP29" i="4"/>
  <c r="BQ29" i="4" s="1"/>
  <c r="BP48" i="4"/>
  <c r="BQ48" i="4" s="1"/>
  <c r="BP49" i="4"/>
  <c r="BQ49" i="4" s="1"/>
  <c r="BP50" i="4"/>
  <c r="BQ50" i="4" s="1"/>
  <c r="BP28" i="4"/>
  <c r="BQ28" i="4" s="1"/>
  <c r="BP24" i="4"/>
  <c r="BQ24" i="4" s="1"/>
  <c r="BP53" i="4"/>
  <c r="BQ53" i="4" s="1"/>
  <c r="BP54" i="4"/>
  <c r="BQ54" i="4" s="1"/>
  <c r="BP14" i="4"/>
  <c r="BQ14" i="4" s="1"/>
  <c r="BP15" i="4"/>
  <c r="BQ15" i="4" s="1"/>
  <c r="BP12" i="4"/>
  <c r="BQ12" i="4" s="1"/>
  <c r="BP21" i="4"/>
  <c r="BQ21" i="4" s="1"/>
  <c r="BP22" i="4"/>
  <c r="BQ22" i="4" s="1"/>
  <c r="BP23" i="4"/>
  <c r="BQ23" i="4" s="1"/>
  <c r="BP26" i="4"/>
  <c r="BQ26" i="4" s="1"/>
  <c r="BP27" i="4"/>
  <c r="BQ27" i="4" s="1"/>
  <c r="BP47" i="4"/>
  <c r="BQ47" i="4" s="1"/>
  <c r="T9" i="6"/>
  <c r="AU9" i="6"/>
  <c r="AT9" i="6"/>
  <c r="AS9" i="6"/>
  <c r="AR9" i="6"/>
  <c r="AQ9" i="6"/>
  <c r="AP9" i="6"/>
  <c r="AO9" i="6"/>
  <c r="AN9" i="6"/>
  <c r="AM9" i="6"/>
  <c r="AL9" i="6"/>
  <c r="AK9" i="6"/>
  <c r="AJ9" i="6"/>
  <c r="AI9" i="6"/>
  <c r="AH9" i="6"/>
  <c r="AG9" i="6"/>
  <c r="AF9" i="6"/>
  <c r="AE9" i="6"/>
  <c r="AD9" i="6"/>
  <c r="AC9" i="6"/>
  <c r="AB9" i="6"/>
  <c r="AA9" i="6"/>
  <c r="Z9" i="6"/>
  <c r="Y9" i="6"/>
  <c r="X9" i="6"/>
  <c r="W9" i="6"/>
  <c r="V9" i="6"/>
  <c r="U9" i="6"/>
  <c r="BM5" i="4"/>
  <c r="BK5" i="4"/>
  <c r="BP142" i="4"/>
  <c r="BP141" i="4"/>
  <c r="BP140" i="4"/>
  <c r="BP139" i="4"/>
  <c r="BP138" i="4"/>
  <c r="BP137" i="4"/>
  <c r="BP136" i="4"/>
  <c r="BP135" i="4"/>
  <c r="BP134" i="4"/>
  <c r="BP133" i="4"/>
  <c r="BP132" i="4"/>
  <c r="BP131" i="4"/>
  <c r="BP130" i="4"/>
  <c r="BP129" i="4"/>
  <c r="BP128" i="4"/>
  <c r="BP127" i="4"/>
  <c r="BP126" i="4"/>
  <c r="BP125" i="4"/>
  <c r="BP124" i="4"/>
  <c r="BP123" i="4"/>
  <c r="BP122" i="4"/>
  <c r="BP121" i="4"/>
  <c r="BP120" i="4"/>
  <c r="BP119" i="4"/>
  <c r="BP118" i="4"/>
  <c r="BP117" i="4"/>
  <c r="BP116" i="4"/>
  <c r="BP115" i="4"/>
  <c r="BP114" i="4"/>
  <c r="BP113" i="4"/>
  <c r="BP112" i="4"/>
  <c r="BP111" i="4"/>
  <c r="BP110" i="4"/>
  <c r="BP109" i="4"/>
  <c r="BP108" i="4"/>
  <c r="BP107" i="4"/>
  <c r="BP106" i="4"/>
  <c r="BP105" i="4"/>
  <c r="BP104" i="4"/>
  <c r="BP103" i="4"/>
  <c r="BP102" i="4"/>
  <c r="BP101" i="4"/>
  <c r="BP100" i="4"/>
  <c r="BP99" i="4"/>
  <c r="BP98" i="4"/>
  <c r="BP97" i="4"/>
  <c r="BP96" i="4"/>
  <c r="BP95" i="4"/>
  <c r="BP94" i="4"/>
  <c r="BP93" i="4"/>
  <c r="BP92" i="4"/>
  <c r="BP91" i="4"/>
  <c r="BP90" i="4"/>
  <c r="BP89" i="4"/>
  <c r="BP88" i="4"/>
  <c r="BP87" i="4"/>
  <c r="BP86" i="4"/>
  <c r="BP85" i="4"/>
  <c r="BP84" i="4"/>
  <c r="BP83" i="4"/>
  <c r="BP82" i="4"/>
  <c r="BP81" i="4"/>
  <c r="BP80" i="4"/>
  <c r="BP79" i="4"/>
  <c r="BP71" i="4"/>
  <c r="BP70" i="4"/>
  <c r="BP69" i="4"/>
  <c r="BM68" i="4"/>
  <c r="BK68" i="4"/>
  <c r="BM67" i="4"/>
  <c r="BK67" i="4"/>
  <c r="BM66" i="4"/>
  <c r="BK66" i="4"/>
  <c r="BM65" i="4"/>
  <c r="BK65" i="4"/>
  <c r="BM64" i="4"/>
  <c r="BK64" i="4"/>
  <c r="BM63" i="4"/>
  <c r="BK63" i="4"/>
  <c r="BM62" i="4"/>
  <c r="BK62" i="4"/>
  <c r="BM61" i="4"/>
  <c r="BK61" i="4"/>
  <c r="BM60" i="4"/>
  <c r="BK60" i="4"/>
  <c r="BM59" i="4"/>
  <c r="BK59" i="4"/>
  <c r="BM46" i="4"/>
  <c r="BK46" i="4"/>
  <c r="BM45" i="4"/>
  <c r="BK45" i="4"/>
  <c r="BM44" i="4"/>
  <c r="BK44" i="4"/>
  <c r="BM43" i="4"/>
  <c r="BK43" i="4"/>
  <c r="BM42" i="4"/>
  <c r="BK42" i="4"/>
  <c r="BM41" i="4"/>
  <c r="BK41" i="4"/>
  <c r="BM40" i="4"/>
  <c r="BK40" i="4"/>
  <c r="BM39" i="4"/>
  <c r="BK39" i="4"/>
  <c r="BM38" i="4"/>
  <c r="BK38" i="4"/>
  <c r="BM37" i="4"/>
  <c r="BK37" i="4"/>
  <c r="BM36" i="4"/>
  <c r="BK36" i="4"/>
  <c r="BM35" i="4"/>
  <c r="BK35" i="4"/>
  <c r="BM10" i="4"/>
  <c r="BK10" i="4"/>
  <c r="BM9" i="4"/>
  <c r="BK9" i="4"/>
  <c r="BM8" i="4"/>
  <c r="BK8" i="4"/>
  <c r="BM7" i="4"/>
  <c r="BK7" i="4"/>
  <c r="BM6" i="4"/>
  <c r="BK6" i="4"/>
  <c r="DD108" i="6"/>
  <c r="DD107" i="6"/>
  <c r="DD106" i="6"/>
  <c r="DD105" i="6"/>
  <c r="DD104" i="6"/>
  <c r="DD103" i="6"/>
  <c r="DD102" i="6"/>
  <c r="DD101" i="6"/>
  <c r="DD100" i="6"/>
  <c r="DD99" i="6"/>
  <c r="DD98" i="6"/>
  <c r="DD97" i="6"/>
  <c r="DD96" i="6"/>
  <c r="DD95" i="6"/>
  <c r="DD94" i="6"/>
  <c r="DD93" i="6"/>
  <c r="DD92" i="6"/>
  <c r="DD91" i="6"/>
  <c r="DD90" i="6"/>
  <c r="DD89" i="6"/>
  <c r="DD88" i="6"/>
  <c r="DD87" i="6"/>
  <c r="DD86" i="6"/>
  <c r="DD85" i="6"/>
  <c r="DD84" i="6"/>
  <c r="DD83" i="6"/>
  <c r="DD82" i="6"/>
  <c r="DD81" i="6"/>
  <c r="DD80" i="6"/>
  <c r="DD79" i="6"/>
  <c r="DD78" i="6"/>
  <c r="DD77" i="6"/>
  <c r="DD76" i="6"/>
  <c r="DD75" i="6"/>
  <c r="DD74" i="6"/>
  <c r="DD73" i="6"/>
  <c r="DD72" i="6"/>
  <c r="DD71" i="6"/>
  <c r="DD70" i="6"/>
  <c r="DD69" i="6"/>
  <c r="DD68" i="6"/>
  <c r="DD67" i="6"/>
  <c r="DD66" i="6"/>
  <c r="DD65" i="6"/>
  <c r="DD64" i="6"/>
  <c r="DD63" i="6"/>
  <c r="DD62" i="6"/>
  <c r="DD61" i="6"/>
  <c r="DD60" i="6"/>
  <c r="DD59" i="6"/>
  <c r="DD58" i="6"/>
  <c r="DD57" i="6"/>
  <c r="DD56" i="6"/>
  <c r="DD55" i="6"/>
  <c r="DD54" i="6"/>
  <c r="DD53" i="6"/>
  <c r="DD52" i="6"/>
  <c r="DD51" i="6"/>
  <c r="DD50" i="6"/>
  <c r="DD49" i="6"/>
  <c r="DD48" i="6"/>
  <c r="DD47" i="6"/>
  <c r="DD46" i="6"/>
  <c r="DD45" i="6"/>
  <c r="DD37" i="6"/>
  <c r="DD36" i="6"/>
  <c r="DD35" i="6"/>
  <c r="DA34" i="6"/>
  <c r="CY34" i="6"/>
  <c r="DA33" i="6"/>
  <c r="CY33" i="6"/>
  <c r="DA32" i="6"/>
  <c r="CY32" i="6"/>
  <c r="DA31" i="6"/>
  <c r="CY31" i="6"/>
  <c r="DA30" i="6"/>
  <c r="CY30" i="6"/>
  <c r="DA29" i="6"/>
  <c r="CY29" i="6"/>
  <c r="DA28" i="6"/>
  <c r="CY28" i="6"/>
  <c r="DA27" i="6"/>
  <c r="CY27" i="6"/>
  <c r="DA26" i="6"/>
  <c r="CY26" i="6"/>
  <c r="DA25" i="6"/>
  <c r="CY25" i="6"/>
  <c r="DA24" i="6"/>
  <c r="CY24" i="6"/>
  <c r="DA23" i="6"/>
  <c r="CY23" i="6"/>
  <c r="DA22" i="6"/>
  <c r="CY22" i="6"/>
  <c r="DA21" i="6"/>
  <c r="CY21" i="6"/>
  <c r="DA20" i="6"/>
  <c r="CY20" i="6"/>
  <c r="DA19" i="6"/>
  <c r="CY19" i="6"/>
  <c r="DA18" i="6"/>
  <c r="CY18" i="6"/>
  <c r="DA17" i="6"/>
  <c r="CY17" i="6"/>
  <c r="DA16" i="6"/>
  <c r="CY16" i="6"/>
  <c r="DA15" i="6"/>
  <c r="CY15" i="6"/>
  <c r="DA14" i="6"/>
  <c r="CY14" i="6"/>
  <c r="DD14" i="6" s="1"/>
  <c r="DE14" i="6" s="1"/>
  <c r="DA13" i="6"/>
  <c r="CY13" i="6"/>
  <c r="DA12" i="6"/>
  <c r="CY12" i="6"/>
  <c r="DD12" i="6" s="1"/>
  <c r="DE12" i="6" s="1"/>
  <c r="DA11" i="6"/>
  <c r="CY11" i="6"/>
  <c r="DA10" i="6"/>
  <c r="CY10" i="6"/>
  <c r="DD10" i="6" s="1"/>
  <c r="DE10" i="6" s="1"/>
  <c r="DA9" i="6"/>
  <c r="CY9" i="6"/>
  <c r="DA8" i="6"/>
  <c r="CY8" i="6"/>
  <c r="DD8" i="6" s="1"/>
  <c r="DE8" i="6" s="1"/>
  <c r="DA7" i="6"/>
  <c r="CY7" i="6"/>
  <c r="DL35" i="7"/>
  <c r="DL36" i="7"/>
  <c r="DL37" i="7"/>
  <c r="DL45" i="7"/>
  <c r="DL46" i="7"/>
  <c r="DL47" i="7"/>
  <c r="DL48" i="7"/>
  <c r="DL49" i="7"/>
  <c r="DL50" i="7"/>
  <c r="DL51" i="7"/>
  <c r="DL52" i="7"/>
  <c r="DL53" i="7"/>
  <c r="DL54" i="7"/>
  <c r="DL55" i="7"/>
  <c r="DL56" i="7"/>
  <c r="DL57" i="7"/>
  <c r="DL58" i="7"/>
  <c r="DL59" i="7"/>
  <c r="DL60" i="7"/>
  <c r="DL61" i="7"/>
  <c r="DL62" i="7"/>
  <c r="DL63" i="7"/>
  <c r="DL64" i="7"/>
  <c r="DL65" i="7"/>
  <c r="DL66" i="7"/>
  <c r="DL67" i="7"/>
  <c r="DL68" i="7"/>
  <c r="DL69" i="7"/>
  <c r="DL70" i="7"/>
  <c r="DL71" i="7"/>
  <c r="DL72" i="7"/>
  <c r="DL73" i="7"/>
  <c r="DL74" i="7"/>
  <c r="DL75" i="7"/>
  <c r="DL76" i="7"/>
  <c r="DL77" i="7"/>
  <c r="DL78" i="7"/>
  <c r="DL79" i="7"/>
  <c r="DL80" i="7"/>
  <c r="DL81" i="7"/>
  <c r="DL82" i="7"/>
  <c r="DL83" i="7"/>
  <c r="DL84" i="7"/>
  <c r="DL85" i="7"/>
  <c r="DL86" i="7"/>
  <c r="DL87" i="7"/>
  <c r="DL88" i="7"/>
  <c r="DL89" i="7"/>
  <c r="DL90" i="7"/>
  <c r="DL91" i="7"/>
  <c r="DL92" i="7"/>
  <c r="DL93" i="7"/>
  <c r="DL94" i="7"/>
  <c r="DL95" i="7"/>
  <c r="DL96" i="7"/>
  <c r="DL97" i="7"/>
  <c r="DL98" i="7"/>
  <c r="DL99" i="7"/>
  <c r="DL100" i="7"/>
  <c r="DL101" i="7"/>
  <c r="DL102" i="7"/>
  <c r="DL103" i="7"/>
  <c r="DL104" i="7"/>
  <c r="DL105" i="7"/>
  <c r="DL106" i="7"/>
  <c r="DL107" i="7"/>
  <c r="DL108" i="7"/>
  <c r="DI8" i="7"/>
  <c r="DI9" i="7"/>
  <c r="DI10" i="7"/>
  <c r="DI11" i="7"/>
  <c r="DI12" i="7"/>
  <c r="DI13" i="7"/>
  <c r="DI14" i="7"/>
  <c r="DI15" i="7"/>
  <c r="DI16" i="7"/>
  <c r="DI17" i="7"/>
  <c r="DI18" i="7"/>
  <c r="DI19" i="7"/>
  <c r="DI20" i="7"/>
  <c r="DI21" i="7"/>
  <c r="DI22" i="7"/>
  <c r="DI23" i="7"/>
  <c r="DI24" i="7"/>
  <c r="DI25" i="7"/>
  <c r="DI26" i="7"/>
  <c r="DI27" i="7"/>
  <c r="DI28" i="7"/>
  <c r="DI29" i="7"/>
  <c r="DI30" i="7"/>
  <c r="DI31" i="7"/>
  <c r="DI32" i="7"/>
  <c r="DI33" i="7"/>
  <c r="DI34" i="7"/>
  <c r="DI7" i="7"/>
  <c r="DG8" i="7"/>
  <c r="DG9" i="7"/>
  <c r="DG10" i="7"/>
  <c r="DG11" i="7"/>
  <c r="DG12" i="7"/>
  <c r="DG13" i="7"/>
  <c r="DG14" i="7"/>
  <c r="DG15" i="7"/>
  <c r="DG16" i="7"/>
  <c r="DG17" i="7"/>
  <c r="DG18" i="7"/>
  <c r="DG19" i="7"/>
  <c r="DG20" i="7"/>
  <c r="DG21" i="7"/>
  <c r="DG22" i="7"/>
  <c r="DG23" i="7"/>
  <c r="DG24" i="7"/>
  <c r="DG25" i="7"/>
  <c r="DG26" i="7"/>
  <c r="DG27" i="7"/>
  <c r="DG28" i="7"/>
  <c r="DG29" i="7"/>
  <c r="DG30" i="7"/>
  <c r="DG31" i="7"/>
  <c r="DG32" i="7"/>
  <c r="DG33" i="7"/>
  <c r="DG34" i="7"/>
  <c r="DG7" i="7"/>
  <c r="BP36" i="4" l="1"/>
  <c r="BQ36" i="4" s="1"/>
  <c r="AA7" i="4" s="1"/>
  <c r="BP38" i="4"/>
  <c r="BQ38" i="4" s="1"/>
  <c r="AC7" i="4" s="1"/>
  <c r="BP40" i="4"/>
  <c r="BQ40" i="4" s="1"/>
  <c r="AE7" i="4" s="1"/>
  <c r="BP42" i="4"/>
  <c r="BQ42" i="4" s="1"/>
  <c r="AG7" i="4" s="1"/>
  <c r="BP44" i="4"/>
  <c r="BQ44" i="4" s="1"/>
  <c r="AI7" i="4" s="1"/>
  <c r="BP46" i="4"/>
  <c r="BQ46" i="4" s="1"/>
  <c r="AK7" i="4" s="1"/>
  <c r="BP60" i="4"/>
  <c r="BQ60" i="4" s="1"/>
  <c r="AM7" i="4" s="1"/>
  <c r="BP62" i="4"/>
  <c r="BQ62" i="4" s="1"/>
  <c r="AO7" i="4" s="1"/>
  <c r="BP64" i="4"/>
  <c r="BQ64" i="4" s="1"/>
  <c r="AQ7" i="4" s="1"/>
  <c r="BP66" i="4"/>
  <c r="BQ66" i="4" s="1"/>
  <c r="AS7" i="4" s="1"/>
  <c r="BP5" i="4"/>
  <c r="BQ5" i="4" s="1"/>
  <c r="T7" i="4" s="1"/>
  <c r="BP68" i="4"/>
  <c r="BQ68" i="4" s="1"/>
  <c r="BP7" i="4"/>
  <c r="BQ7" i="4" s="1"/>
  <c r="V7" i="4" s="1"/>
  <c r="BP9" i="4"/>
  <c r="BQ9" i="4" s="1"/>
  <c r="X7" i="4" s="1"/>
  <c r="BP35" i="4"/>
  <c r="BQ35" i="4" s="1"/>
  <c r="Z7" i="4" s="1"/>
  <c r="BP6" i="4"/>
  <c r="BQ6" i="4" s="1"/>
  <c r="U7" i="4" s="1"/>
  <c r="BP8" i="4"/>
  <c r="BQ8" i="4" s="1"/>
  <c r="W7" i="4" s="1"/>
  <c r="BP10" i="4"/>
  <c r="BQ10" i="4" s="1"/>
  <c r="Y7" i="4" s="1"/>
  <c r="DD16" i="6"/>
  <c r="DE16" i="6" s="1"/>
  <c r="DD18" i="6"/>
  <c r="DE18" i="6" s="1"/>
  <c r="DD20" i="6"/>
  <c r="DE20" i="6" s="1"/>
  <c r="DD22" i="6"/>
  <c r="DE22" i="6" s="1"/>
  <c r="DD24" i="6"/>
  <c r="DE24" i="6" s="1"/>
  <c r="DD26" i="6"/>
  <c r="DE26" i="6" s="1"/>
  <c r="DD28" i="6"/>
  <c r="DE28" i="6" s="1"/>
  <c r="DD30" i="6"/>
  <c r="DE30" i="6" s="1"/>
  <c r="DD32" i="6"/>
  <c r="DE32" i="6" s="1"/>
  <c r="DD34" i="6"/>
  <c r="DE34" i="6" s="1"/>
  <c r="DD7" i="6"/>
  <c r="DE7" i="6" s="1"/>
  <c r="DD9" i="6"/>
  <c r="DE9" i="6" s="1"/>
  <c r="DD11" i="6"/>
  <c r="DE11" i="6" s="1"/>
  <c r="DD13" i="6"/>
  <c r="DE13" i="6" s="1"/>
  <c r="DD15" i="6"/>
  <c r="DE15" i="6" s="1"/>
  <c r="DD17" i="6"/>
  <c r="DE17" i="6" s="1"/>
  <c r="DD19" i="6"/>
  <c r="DE19" i="6" s="1"/>
  <c r="DD21" i="6"/>
  <c r="DE21" i="6" s="1"/>
  <c r="DD23" i="6"/>
  <c r="DE23" i="6" s="1"/>
  <c r="DD25" i="6"/>
  <c r="DE25" i="6" s="1"/>
  <c r="DD27" i="6"/>
  <c r="DE27" i="6" s="1"/>
  <c r="DD29" i="6"/>
  <c r="DE29" i="6" s="1"/>
  <c r="DD31" i="6"/>
  <c r="DE31" i="6" s="1"/>
  <c r="DD33" i="6"/>
  <c r="DE33" i="6" s="1"/>
  <c r="BP37" i="4"/>
  <c r="BQ37" i="4" s="1"/>
  <c r="AB7" i="4" s="1"/>
  <c r="BP39" i="4"/>
  <c r="BQ39" i="4" s="1"/>
  <c r="AD7" i="4" s="1"/>
  <c r="BP41" i="4"/>
  <c r="BQ41" i="4" s="1"/>
  <c r="AF7" i="4" s="1"/>
  <c r="BP43" i="4"/>
  <c r="BQ43" i="4" s="1"/>
  <c r="AH7" i="4" s="1"/>
  <c r="BP45" i="4"/>
  <c r="BQ45" i="4" s="1"/>
  <c r="AJ7" i="4" s="1"/>
  <c r="BP59" i="4"/>
  <c r="BQ59" i="4" s="1"/>
  <c r="AL7" i="4" s="1"/>
  <c r="BP61" i="4"/>
  <c r="BQ61" i="4" s="1"/>
  <c r="AN7" i="4" s="1"/>
  <c r="BP63" i="4"/>
  <c r="BQ63" i="4" s="1"/>
  <c r="AP7" i="4" s="1"/>
  <c r="BP65" i="4"/>
  <c r="BQ65" i="4" s="1"/>
  <c r="AR7" i="4" s="1"/>
  <c r="BP67" i="4"/>
  <c r="BQ67" i="4" s="1"/>
  <c r="AT7" i="4" s="1"/>
  <c r="DL33" i="7"/>
  <c r="DM33" i="7" s="1"/>
  <c r="AT9" i="7" s="1"/>
  <c r="DL29" i="7"/>
  <c r="DM29" i="7" s="1"/>
  <c r="AP9" i="7" s="1"/>
  <c r="DL25" i="7"/>
  <c r="DM25" i="7" s="1"/>
  <c r="AL9" i="7" s="1"/>
  <c r="DL21" i="7"/>
  <c r="DM21" i="7" s="1"/>
  <c r="AH9" i="7" s="1"/>
  <c r="DL17" i="7"/>
  <c r="DM17" i="7" s="1"/>
  <c r="AD9" i="7" s="1"/>
  <c r="DL13" i="7"/>
  <c r="DM13" i="7" s="1"/>
  <c r="Z9" i="7" s="1"/>
  <c r="DL9" i="7"/>
  <c r="DM9" i="7" s="1"/>
  <c r="V9" i="7" s="1"/>
  <c r="DL32" i="7"/>
  <c r="DM32" i="7" s="1"/>
  <c r="AS9" i="7" s="1"/>
  <c r="DL28" i="7"/>
  <c r="DM28" i="7" s="1"/>
  <c r="AO9" i="7" s="1"/>
  <c r="DL24" i="7"/>
  <c r="DM24" i="7" s="1"/>
  <c r="AK9" i="7" s="1"/>
  <c r="DL20" i="7"/>
  <c r="DM20" i="7" s="1"/>
  <c r="AG9" i="7" s="1"/>
  <c r="DL16" i="7"/>
  <c r="DM16" i="7" s="1"/>
  <c r="AC9" i="7" s="1"/>
  <c r="DL12" i="7"/>
  <c r="DM12" i="7" s="1"/>
  <c r="Y9" i="7" s="1"/>
  <c r="DL8" i="7"/>
  <c r="DM8" i="7" s="1"/>
  <c r="U9" i="7" s="1"/>
  <c r="DL31" i="7"/>
  <c r="DM31" i="7" s="1"/>
  <c r="AR9" i="7" s="1"/>
  <c r="DL27" i="7"/>
  <c r="DM27" i="7" s="1"/>
  <c r="AN9" i="7" s="1"/>
  <c r="DL23" i="7"/>
  <c r="DM23" i="7" s="1"/>
  <c r="AJ9" i="7" s="1"/>
  <c r="DL19" i="7"/>
  <c r="DM19" i="7" s="1"/>
  <c r="AF9" i="7" s="1"/>
  <c r="DL15" i="7"/>
  <c r="DM15" i="7" s="1"/>
  <c r="AB9" i="7" s="1"/>
  <c r="DL11" i="7"/>
  <c r="DM11" i="7" s="1"/>
  <c r="X9" i="7" s="1"/>
  <c r="DL34" i="7"/>
  <c r="DM34" i="7" s="1"/>
  <c r="AU9" i="7" s="1"/>
  <c r="DL30" i="7"/>
  <c r="DM30" i="7" s="1"/>
  <c r="AQ9" i="7" s="1"/>
  <c r="DL26" i="7"/>
  <c r="DM26" i="7" s="1"/>
  <c r="AM9" i="7" s="1"/>
  <c r="DL22" i="7"/>
  <c r="DM22" i="7" s="1"/>
  <c r="AI9" i="7" s="1"/>
  <c r="DL18" i="7"/>
  <c r="DM18" i="7" s="1"/>
  <c r="AE9" i="7" s="1"/>
  <c r="DL14" i="7"/>
  <c r="DM14" i="7" s="1"/>
  <c r="AA9" i="7" s="1"/>
  <c r="DL10" i="7"/>
  <c r="DM10" i="7" s="1"/>
  <c r="W9" i="7" s="1"/>
  <c r="DL7" i="7"/>
  <c r="DM7" i="7" s="1"/>
  <c r="T9" i="7" s="1"/>
  <c r="AU7" i="4" l="1"/>
  <c r="BG108" i="7"/>
  <c r="BG107" i="7"/>
  <c r="BG106" i="7"/>
  <c r="BG105" i="7"/>
  <c r="BG104" i="7"/>
  <c r="BG103" i="7"/>
  <c r="BG102" i="7"/>
  <c r="BG101" i="7"/>
  <c r="BG100" i="7"/>
  <c r="BG99" i="7"/>
  <c r="BG98" i="7"/>
  <c r="BG97" i="7"/>
  <c r="BG96" i="7"/>
  <c r="BG95" i="7"/>
  <c r="BG94" i="7"/>
  <c r="BG93" i="7"/>
  <c r="BG92" i="7"/>
  <c r="BG91" i="7"/>
  <c r="BG90" i="7"/>
  <c r="BG89" i="7"/>
  <c r="BG88" i="7"/>
  <c r="BG87" i="7"/>
  <c r="BG86" i="7"/>
  <c r="BG85" i="7"/>
  <c r="BG84" i="7"/>
  <c r="BG83" i="7"/>
  <c r="BG82" i="7"/>
  <c r="BG81" i="7"/>
  <c r="BG80" i="7"/>
  <c r="BG79" i="7"/>
  <c r="BG78" i="7"/>
  <c r="BG77" i="7"/>
  <c r="BG76" i="7"/>
  <c r="BG75" i="7"/>
  <c r="BG74" i="7"/>
  <c r="BG73" i="7"/>
  <c r="BG72" i="7"/>
  <c r="BG71" i="7"/>
  <c r="BG70" i="7"/>
  <c r="BG69" i="7"/>
  <c r="BG68" i="7"/>
  <c r="BG67" i="7"/>
  <c r="BG66" i="7"/>
  <c r="BG65" i="7"/>
  <c r="BG64" i="7"/>
  <c r="BG63" i="7"/>
  <c r="BG62" i="7"/>
  <c r="BG61" i="7"/>
  <c r="BG60" i="7"/>
  <c r="BG59" i="7"/>
  <c r="BG58" i="7"/>
  <c r="BG57" i="7"/>
  <c r="BG56" i="7"/>
  <c r="BG55" i="7"/>
  <c r="BG54" i="7"/>
  <c r="BG53" i="7"/>
  <c r="BG52" i="7"/>
  <c r="BG51" i="7"/>
  <c r="BG50" i="7"/>
  <c r="BG49" i="7"/>
  <c r="BG48" i="7"/>
  <c r="BG47" i="7"/>
  <c r="BG46" i="7"/>
  <c r="BG45" i="7"/>
  <c r="BG44" i="7"/>
  <c r="BG43" i="7"/>
  <c r="BG42" i="7"/>
  <c r="BG41" i="7"/>
  <c r="BG40" i="7"/>
  <c r="BG39" i="7"/>
  <c r="BG38" i="7"/>
  <c r="BG37" i="7"/>
  <c r="BG36" i="7"/>
  <c r="BG35" i="7"/>
  <c r="BG34" i="7"/>
  <c r="BG33" i="7"/>
  <c r="BG32" i="7"/>
  <c r="BG31" i="7"/>
  <c r="BG30" i="7"/>
  <c r="BG29" i="7"/>
  <c r="BG28" i="7"/>
  <c r="BG27" i="7"/>
  <c r="BG26" i="7"/>
  <c r="BG25" i="7"/>
  <c r="BG24" i="7"/>
  <c r="BG23" i="7"/>
  <c r="BG22" i="7"/>
  <c r="BG21" i="7"/>
  <c r="BG20" i="7"/>
  <c r="BG19" i="7"/>
  <c r="BG18" i="7"/>
  <c r="BG17" i="7"/>
  <c r="BG16" i="7"/>
  <c r="BG15" i="7"/>
  <c r="BG14" i="7"/>
  <c r="BG13" i="7"/>
  <c r="BG12" i="7"/>
  <c r="BG11" i="7"/>
  <c r="BG10" i="7"/>
  <c r="AQ127" i="12"/>
  <c r="AO127" i="12"/>
  <c r="AM127" i="12"/>
  <c r="AK127" i="12"/>
  <c r="AQ126" i="12"/>
  <c r="AO126" i="12"/>
  <c r="AM126" i="12"/>
  <c r="AK126" i="12"/>
  <c r="BG11" i="12"/>
  <c r="BG12" i="12"/>
  <c r="BG13" i="12"/>
  <c r="BG14" i="12"/>
  <c r="BG15" i="12"/>
  <c r="BG16" i="12"/>
  <c r="BG17" i="12"/>
  <c r="BG18" i="12"/>
  <c r="BG19" i="12"/>
  <c r="BG20" i="12"/>
  <c r="BG21" i="12"/>
  <c r="BG22" i="12"/>
  <c r="BG23" i="12"/>
  <c r="BG24" i="12"/>
  <c r="BG25" i="12"/>
  <c r="BG26" i="12"/>
  <c r="BG27" i="12"/>
  <c r="BG28" i="12"/>
  <c r="BG29" i="12"/>
  <c r="BG30" i="12"/>
  <c r="BG31" i="12"/>
  <c r="BG32" i="12"/>
  <c r="BG33" i="12"/>
  <c r="BG34" i="12"/>
  <c r="BG35" i="12"/>
  <c r="BG36" i="12"/>
  <c r="BG37" i="12"/>
  <c r="BG38" i="12"/>
  <c r="BG39" i="12"/>
  <c r="BG40" i="12"/>
  <c r="BG41" i="12"/>
  <c r="BG42" i="12"/>
  <c r="BG43" i="12"/>
  <c r="BG44" i="12"/>
  <c r="BG45" i="12"/>
  <c r="BG46" i="12"/>
  <c r="BG47" i="12"/>
  <c r="BG48" i="12"/>
  <c r="BG49" i="12"/>
  <c r="BG50" i="12"/>
  <c r="BG51" i="12"/>
  <c r="BG52" i="12"/>
  <c r="BG53" i="12"/>
  <c r="BG54" i="12"/>
  <c r="BG55" i="12"/>
  <c r="BG56" i="12"/>
  <c r="BG57" i="12"/>
  <c r="BG58" i="12"/>
  <c r="BG59" i="12"/>
  <c r="BG60" i="12"/>
  <c r="BG61" i="12"/>
  <c r="BG62" i="12"/>
  <c r="BG63" i="12"/>
  <c r="BG64" i="12"/>
  <c r="BG65" i="12"/>
  <c r="BG66" i="12"/>
  <c r="BG67" i="12"/>
  <c r="BG68" i="12"/>
  <c r="BG69" i="12"/>
  <c r="BG70" i="12"/>
  <c r="BG71" i="12"/>
  <c r="BG72" i="12"/>
  <c r="BG73" i="12"/>
  <c r="BG74" i="12"/>
  <c r="BG75" i="12"/>
  <c r="BG76" i="12"/>
  <c r="BG77" i="12"/>
  <c r="BG78" i="12"/>
  <c r="BG79" i="12"/>
  <c r="BG80" i="12"/>
  <c r="BG81" i="12"/>
  <c r="BG82" i="12"/>
  <c r="BG83" i="12"/>
  <c r="BG84" i="12"/>
  <c r="BG85" i="12"/>
  <c r="BG86" i="12"/>
  <c r="BG87" i="12"/>
  <c r="BG88" i="12"/>
  <c r="BG89" i="12"/>
  <c r="BG90" i="12"/>
  <c r="BG91" i="12"/>
  <c r="BG92" i="12"/>
  <c r="BG93" i="12"/>
  <c r="BG94" i="12"/>
  <c r="BG95" i="12"/>
  <c r="BG96" i="12"/>
  <c r="BG97" i="12"/>
  <c r="BG98" i="12"/>
  <c r="BG99" i="12"/>
  <c r="BG100" i="12"/>
  <c r="BG101" i="12"/>
  <c r="BG102" i="12"/>
  <c r="BG103" i="12"/>
  <c r="BG104" i="12"/>
  <c r="BG105" i="12"/>
  <c r="BG106" i="12"/>
  <c r="BG107" i="12"/>
  <c r="BG108" i="12"/>
  <c r="BG10" i="12"/>
  <c r="P124" i="7"/>
  <c r="AQ125" i="7" l="1"/>
  <c r="AO125" i="7"/>
  <c r="AO124" i="7"/>
  <c r="AM124" i="7"/>
  <c r="AK124" i="7"/>
  <c r="AM125" i="7"/>
  <c r="AK125" i="7"/>
  <c r="AQ124" i="7"/>
  <c r="CD11" i="7"/>
  <c r="CE11" i="7"/>
  <c r="CF11" i="7"/>
  <c r="CG11" i="7"/>
  <c r="CH11" i="7"/>
  <c r="CI11" i="7"/>
  <c r="CJ11" i="7"/>
  <c r="CK11" i="7"/>
  <c r="CL11" i="7"/>
  <c r="CM11" i="7"/>
  <c r="CN11" i="7"/>
  <c r="CO11" i="7"/>
  <c r="CP11" i="7"/>
  <c r="CQ11" i="7"/>
  <c r="CR11" i="7"/>
  <c r="CS11" i="7"/>
  <c r="CT11" i="7"/>
  <c r="CU11" i="7"/>
  <c r="CV11" i="7"/>
  <c r="CW11" i="7"/>
  <c r="CX11" i="7"/>
  <c r="CY11" i="7"/>
  <c r="CZ11" i="7"/>
  <c r="DA11" i="7"/>
  <c r="DB11" i="7"/>
  <c r="DC11" i="7"/>
  <c r="DD11" i="7"/>
  <c r="DE11" i="7"/>
  <c r="CD12" i="7"/>
  <c r="CE12" i="7"/>
  <c r="CF12" i="7"/>
  <c r="CG12" i="7"/>
  <c r="CH12" i="7"/>
  <c r="CI12" i="7"/>
  <c r="CJ12" i="7"/>
  <c r="CK12" i="7"/>
  <c r="CL12" i="7"/>
  <c r="CM12" i="7"/>
  <c r="CN12" i="7"/>
  <c r="CO12" i="7"/>
  <c r="CP12" i="7"/>
  <c r="CQ12" i="7"/>
  <c r="CR12" i="7"/>
  <c r="CS12" i="7"/>
  <c r="CT12" i="7"/>
  <c r="CU12" i="7"/>
  <c r="CV12" i="7"/>
  <c r="CW12" i="7"/>
  <c r="CX12" i="7"/>
  <c r="CY12" i="7"/>
  <c r="CZ12" i="7"/>
  <c r="DA12" i="7"/>
  <c r="DB12" i="7"/>
  <c r="DC12" i="7"/>
  <c r="DD12" i="7"/>
  <c r="DE12" i="7"/>
  <c r="CD13" i="7"/>
  <c r="CE13" i="7"/>
  <c r="CF13" i="7"/>
  <c r="CG13" i="7"/>
  <c r="CH13" i="7"/>
  <c r="CI13" i="7"/>
  <c r="CJ13" i="7"/>
  <c r="CK13" i="7"/>
  <c r="CL13" i="7"/>
  <c r="CM13" i="7"/>
  <c r="CN13" i="7"/>
  <c r="CO13" i="7"/>
  <c r="CP13" i="7"/>
  <c r="CQ13" i="7"/>
  <c r="CR13" i="7"/>
  <c r="CS13" i="7"/>
  <c r="CT13" i="7"/>
  <c r="CU13" i="7"/>
  <c r="CV13" i="7"/>
  <c r="CW13" i="7"/>
  <c r="CX13" i="7"/>
  <c r="CY13" i="7"/>
  <c r="CZ13" i="7"/>
  <c r="DA13" i="7"/>
  <c r="DB13" i="7"/>
  <c r="DC13" i="7"/>
  <c r="DD13" i="7"/>
  <c r="DE13" i="7"/>
  <c r="CD14" i="7"/>
  <c r="CE14" i="7"/>
  <c r="CF14" i="7"/>
  <c r="CG14" i="7"/>
  <c r="CH14" i="7"/>
  <c r="CI14" i="7"/>
  <c r="CJ14" i="7"/>
  <c r="CK14" i="7"/>
  <c r="CL14" i="7"/>
  <c r="CM14" i="7"/>
  <c r="CN14" i="7"/>
  <c r="CO14" i="7"/>
  <c r="CP14" i="7"/>
  <c r="CQ14" i="7"/>
  <c r="CR14" i="7"/>
  <c r="CS14" i="7"/>
  <c r="CT14" i="7"/>
  <c r="CU14" i="7"/>
  <c r="CV14" i="7"/>
  <c r="CW14" i="7"/>
  <c r="CX14" i="7"/>
  <c r="CY14" i="7"/>
  <c r="CZ14" i="7"/>
  <c r="DA14" i="7"/>
  <c r="DB14" i="7"/>
  <c r="DC14" i="7"/>
  <c r="DD14" i="7"/>
  <c r="DE14" i="7"/>
  <c r="CD15" i="7"/>
  <c r="CE15" i="7"/>
  <c r="CF15" i="7"/>
  <c r="CG15" i="7"/>
  <c r="CH15" i="7"/>
  <c r="CI15" i="7"/>
  <c r="CJ15" i="7"/>
  <c r="CK15" i="7"/>
  <c r="CL15" i="7"/>
  <c r="CM15" i="7"/>
  <c r="CN15" i="7"/>
  <c r="CO15" i="7"/>
  <c r="CP15" i="7"/>
  <c r="CQ15" i="7"/>
  <c r="CR15" i="7"/>
  <c r="CS15" i="7"/>
  <c r="CT15" i="7"/>
  <c r="CU15" i="7"/>
  <c r="CV15" i="7"/>
  <c r="CW15" i="7"/>
  <c r="CX15" i="7"/>
  <c r="CY15" i="7"/>
  <c r="CZ15" i="7"/>
  <c r="DA15" i="7"/>
  <c r="DB15" i="7"/>
  <c r="DC15" i="7"/>
  <c r="DD15" i="7"/>
  <c r="DE15" i="7"/>
  <c r="CD16" i="7"/>
  <c r="CE16" i="7"/>
  <c r="CF16" i="7"/>
  <c r="CG16" i="7"/>
  <c r="CH16" i="7"/>
  <c r="CI16" i="7"/>
  <c r="CJ16" i="7"/>
  <c r="CK16" i="7"/>
  <c r="CL16" i="7"/>
  <c r="CM16" i="7"/>
  <c r="CN16" i="7"/>
  <c r="CO16" i="7"/>
  <c r="CP16" i="7"/>
  <c r="CQ16" i="7"/>
  <c r="CR16" i="7"/>
  <c r="CS16" i="7"/>
  <c r="CT16" i="7"/>
  <c r="CU16" i="7"/>
  <c r="CV16" i="7"/>
  <c r="CW16" i="7"/>
  <c r="CX16" i="7"/>
  <c r="CY16" i="7"/>
  <c r="CZ16" i="7"/>
  <c r="DA16" i="7"/>
  <c r="DB16" i="7"/>
  <c r="DC16" i="7"/>
  <c r="DD16" i="7"/>
  <c r="DE16" i="7"/>
  <c r="CD17" i="7"/>
  <c r="CE17" i="7"/>
  <c r="CF17" i="7"/>
  <c r="CG17" i="7"/>
  <c r="CH17" i="7"/>
  <c r="CI17" i="7"/>
  <c r="CJ17" i="7"/>
  <c r="CK17" i="7"/>
  <c r="CL17" i="7"/>
  <c r="CM17" i="7"/>
  <c r="CN17" i="7"/>
  <c r="CO17" i="7"/>
  <c r="CP17" i="7"/>
  <c r="CQ17" i="7"/>
  <c r="CR17" i="7"/>
  <c r="CS17" i="7"/>
  <c r="CT17" i="7"/>
  <c r="CU17" i="7"/>
  <c r="CV17" i="7"/>
  <c r="CW17" i="7"/>
  <c r="CX17" i="7"/>
  <c r="CY17" i="7"/>
  <c r="CZ17" i="7"/>
  <c r="DA17" i="7"/>
  <c r="DB17" i="7"/>
  <c r="DC17" i="7"/>
  <c r="DD17" i="7"/>
  <c r="DE17" i="7"/>
  <c r="CD18" i="7"/>
  <c r="CE18" i="7"/>
  <c r="CF18" i="7"/>
  <c r="CG18" i="7"/>
  <c r="CH18" i="7"/>
  <c r="CI18" i="7"/>
  <c r="CJ18" i="7"/>
  <c r="CK18" i="7"/>
  <c r="CL18" i="7"/>
  <c r="CM18" i="7"/>
  <c r="CN18" i="7"/>
  <c r="CO18" i="7"/>
  <c r="CP18" i="7"/>
  <c r="CQ18" i="7"/>
  <c r="CR18" i="7"/>
  <c r="CS18" i="7"/>
  <c r="CT18" i="7"/>
  <c r="CU18" i="7"/>
  <c r="CV18" i="7"/>
  <c r="CW18" i="7"/>
  <c r="CX18" i="7"/>
  <c r="CY18" i="7"/>
  <c r="CZ18" i="7"/>
  <c r="DA18" i="7"/>
  <c r="DB18" i="7"/>
  <c r="DC18" i="7"/>
  <c r="DD18" i="7"/>
  <c r="DE18" i="7"/>
  <c r="CD19" i="7"/>
  <c r="CE19" i="7"/>
  <c r="CF19" i="7"/>
  <c r="CG19" i="7"/>
  <c r="CH19" i="7"/>
  <c r="CI19" i="7"/>
  <c r="CJ19" i="7"/>
  <c r="CK19" i="7"/>
  <c r="CL19" i="7"/>
  <c r="CM19" i="7"/>
  <c r="CN19" i="7"/>
  <c r="CO19" i="7"/>
  <c r="CP19" i="7"/>
  <c r="CQ19" i="7"/>
  <c r="CR19" i="7"/>
  <c r="CS19" i="7"/>
  <c r="CT19" i="7"/>
  <c r="CU19" i="7"/>
  <c r="CV19" i="7"/>
  <c r="CW19" i="7"/>
  <c r="CX19" i="7"/>
  <c r="CY19" i="7"/>
  <c r="CZ19" i="7"/>
  <c r="DA19" i="7"/>
  <c r="DB19" i="7"/>
  <c r="DC19" i="7"/>
  <c r="DD19" i="7"/>
  <c r="DE19" i="7"/>
  <c r="CD20" i="7"/>
  <c r="CE20" i="7"/>
  <c r="CF20" i="7"/>
  <c r="CG20" i="7"/>
  <c r="CH20" i="7"/>
  <c r="CI20" i="7"/>
  <c r="CJ20" i="7"/>
  <c r="CK20" i="7"/>
  <c r="CL20" i="7"/>
  <c r="CM20" i="7"/>
  <c r="CN20" i="7"/>
  <c r="CO20" i="7"/>
  <c r="CP20" i="7"/>
  <c r="CQ20" i="7"/>
  <c r="CR20" i="7"/>
  <c r="CS20" i="7"/>
  <c r="CT20" i="7"/>
  <c r="CU20" i="7"/>
  <c r="CV20" i="7"/>
  <c r="CW20" i="7"/>
  <c r="CX20" i="7"/>
  <c r="CY20" i="7"/>
  <c r="CZ20" i="7"/>
  <c r="DA20" i="7"/>
  <c r="DB20" i="7"/>
  <c r="DC20" i="7"/>
  <c r="DD20" i="7"/>
  <c r="DE20" i="7"/>
  <c r="CD21" i="7"/>
  <c r="CE21" i="7"/>
  <c r="CF21" i="7"/>
  <c r="CG21" i="7"/>
  <c r="CH21" i="7"/>
  <c r="CI21" i="7"/>
  <c r="CJ21" i="7"/>
  <c r="CK21" i="7"/>
  <c r="CL21" i="7"/>
  <c r="CM21" i="7"/>
  <c r="CN21" i="7"/>
  <c r="CO21" i="7"/>
  <c r="CP21" i="7"/>
  <c r="CQ21" i="7"/>
  <c r="CR21" i="7"/>
  <c r="CS21" i="7"/>
  <c r="CT21" i="7"/>
  <c r="CU21" i="7"/>
  <c r="CV21" i="7"/>
  <c r="CW21" i="7"/>
  <c r="CX21" i="7"/>
  <c r="CY21" i="7"/>
  <c r="CZ21" i="7"/>
  <c r="DA21" i="7"/>
  <c r="DB21" i="7"/>
  <c r="DC21" i="7"/>
  <c r="DD21" i="7"/>
  <c r="DE21" i="7"/>
  <c r="CD22" i="7"/>
  <c r="CE22" i="7"/>
  <c r="CF22" i="7"/>
  <c r="CG22" i="7"/>
  <c r="CH22" i="7"/>
  <c r="CI22" i="7"/>
  <c r="CJ22" i="7"/>
  <c r="CK22" i="7"/>
  <c r="CL22" i="7"/>
  <c r="CM22" i="7"/>
  <c r="CN22" i="7"/>
  <c r="CO22" i="7"/>
  <c r="CP22" i="7"/>
  <c r="CQ22" i="7"/>
  <c r="CR22" i="7"/>
  <c r="CS22" i="7"/>
  <c r="CT22" i="7"/>
  <c r="CU22" i="7"/>
  <c r="CV22" i="7"/>
  <c r="CW22" i="7"/>
  <c r="CX22" i="7"/>
  <c r="CY22" i="7"/>
  <c r="CZ22" i="7"/>
  <c r="DA22" i="7"/>
  <c r="DB22" i="7"/>
  <c r="DC22" i="7"/>
  <c r="DD22" i="7"/>
  <c r="DE22" i="7"/>
  <c r="CD23" i="7"/>
  <c r="CE23" i="7"/>
  <c r="CF23" i="7"/>
  <c r="CG23" i="7"/>
  <c r="CH23" i="7"/>
  <c r="CI23" i="7"/>
  <c r="CJ23" i="7"/>
  <c r="CK23" i="7"/>
  <c r="CL23" i="7"/>
  <c r="CM23" i="7"/>
  <c r="CN23" i="7"/>
  <c r="CO23" i="7"/>
  <c r="CP23" i="7"/>
  <c r="CQ23" i="7"/>
  <c r="CR23" i="7"/>
  <c r="CS23" i="7"/>
  <c r="CT23" i="7"/>
  <c r="CU23" i="7"/>
  <c r="CV23" i="7"/>
  <c r="CW23" i="7"/>
  <c r="CX23" i="7"/>
  <c r="CY23" i="7"/>
  <c r="CZ23" i="7"/>
  <c r="DA23" i="7"/>
  <c r="DB23" i="7"/>
  <c r="DC23" i="7"/>
  <c r="DD23" i="7"/>
  <c r="DE23" i="7"/>
  <c r="CD24" i="7"/>
  <c r="CE24" i="7"/>
  <c r="CF24" i="7"/>
  <c r="CG24" i="7"/>
  <c r="CH24" i="7"/>
  <c r="CI24" i="7"/>
  <c r="CJ24" i="7"/>
  <c r="CK24" i="7"/>
  <c r="CL24" i="7"/>
  <c r="CM24" i="7"/>
  <c r="CN24" i="7"/>
  <c r="CO24" i="7"/>
  <c r="CP24" i="7"/>
  <c r="CQ24" i="7"/>
  <c r="CR24" i="7"/>
  <c r="CS24" i="7"/>
  <c r="CT24" i="7"/>
  <c r="CU24" i="7"/>
  <c r="CV24" i="7"/>
  <c r="CW24" i="7"/>
  <c r="CX24" i="7"/>
  <c r="CY24" i="7"/>
  <c r="CZ24" i="7"/>
  <c r="DA24" i="7"/>
  <c r="DB24" i="7"/>
  <c r="DC24" i="7"/>
  <c r="DD24" i="7"/>
  <c r="DE24" i="7"/>
  <c r="CD25" i="7"/>
  <c r="CE25" i="7"/>
  <c r="CF25" i="7"/>
  <c r="CG25" i="7"/>
  <c r="CH25" i="7"/>
  <c r="CI25" i="7"/>
  <c r="CJ25" i="7"/>
  <c r="CK25" i="7"/>
  <c r="CL25" i="7"/>
  <c r="CM25" i="7"/>
  <c r="CN25" i="7"/>
  <c r="CO25" i="7"/>
  <c r="CP25" i="7"/>
  <c r="CQ25" i="7"/>
  <c r="CR25" i="7"/>
  <c r="CS25" i="7"/>
  <c r="CT25" i="7"/>
  <c r="CU25" i="7"/>
  <c r="CV25" i="7"/>
  <c r="CW25" i="7"/>
  <c r="CX25" i="7"/>
  <c r="CY25" i="7"/>
  <c r="CZ25" i="7"/>
  <c r="DA25" i="7"/>
  <c r="DB25" i="7"/>
  <c r="DC25" i="7"/>
  <c r="DD25" i="7"/>
  <c r="DE25" i="7"/>
  <c r="CD26" i="7"/>
  <c r="CE26" i="7"/>
  <c r="CF26" i="7"/>
  <c r="CG26" i="7"/>
  <c r="CH26" i="7"/>
  <c r="CI26" i="7"/>
  <c r="CJ26" i="7"/>
  <c r="CK26" i="7"/>
  <c r="CL26" i="7"/>
  <c r="CM26" i="7"/>
  <c r="CN26" i="7"/>
  <c r="CO26" i="7"/>
  <c r="CP26" i="7"/>
  <c r="CQ26" i="7"/>
  <c r="CR26" i="7"/>
  <c r="CS26" i="7"/>
  <c r="CT26" i="7"/>
  <c r="CU26" i="7"/>
  <c r="CV26" i="7"/>
  <c r="CW26" i="7"/>
  <c r="CX26" i="7"/>
  <c r="CY26" i="7"/>
  <c r="CZ26" i="7"/>
  <c r="DA26" i="7"/>
  <c r="DB26" i="7"/>
  <c r="DC26" i="7"/>
  <c r="DD26" i="7"/>
  <c r="DE26" i="7"/>
  <c r="CD27" i="7"/>
  <c r="CE27" i="7"/>
  <c r="CF27" i="7"/>
  <c r="CG27" i="7"/>
  <c r="CH27" i="7"/>
  <c r="CI27" i="7"/>
  <c r="CJ27" i="7"/>
  <c r="CK27" i="7"/>
  <c r="CL27" i="7"/>
  <c r="CM27" i="7"/>
  <c r="CN27" i="7"/>
  <c r="CO27" i="7"/>
  <c r="CP27" i="7"/>
  <c r="CQ27" i="7"/>
  <c r="CR27" i="7"/>
  <c r="CS27" i="7"/>
  <c r="CT27" i="7"/>
  <c r="CU27" i="7"/>
  <c r="CV27" i="7"/>
  <c r="CW27" i="7"/>
  <c r="CX27" i="7"/>
  <c r="CY27" i="7"/>
  <c r="CZ27" i="7"/>
  <c r="DA27" i="7"/>
  <c r="DB27" i="7"/>
  <c r="DC27" i="7"/>
  <c r="DD27" i="7"/>
  <c r="DE27" i="7"/>
  <c r="CD28" i="7"/>
  <c r="CE28" i="7"/>
  <c r="CF28" i="7"/>
  <c r="CG28" i="7"/>
  <c r="CH28" i="7"/>
  <c r="CI28" i="7"/>
  <c r="CJ28" i="7"/>
  <c r="CK28" i="7"/>
  <c r="CL28" i="7"/>
  <c r="CM28" i="7"/>
  <c r="CN28" i="7"/>
  <c r="CO28" i="7"/>
  <c r="CP28" i="7"/>
  <c r="CQ28" i="7"/>
  <c r="CR28" i="7"/>
  <c r="CS28" i="7"/>
  <c r="CT28" i="7"/>
  <c r="CU28" i="7"/>
  <c r="CV28" i="7"/>
  <c r="CW28" i="7"/>
  <c r="CX28" i="7"/>
  <c r="CY28" i="7"/>
  <c r="CZ28" i="7"/>
  <c r="DA28" i="7"/>
  <c r="DB28" i="7"/>
  <c r="DC28" i="7"/>
  <c r="DD28" i="7"/>
  <c r="DE28" i="7"/>
  <c r="CD29" i="7"/>
  <c r="CE29" i="7"/>
  <c r="CF29" i="7"/>
  <c r="CG29" i="7"/>
  <c r="CH29" i="7"/>
  <c r="CI29" i="7"/>
  <c r="CJ29" i="7"/>
  <c r="CK29" i="7"/>
  <c r="CL29" i="7"/>
  <c r="CM29" i="7"/>
  <c r="CN29" i="7"/>
  <c r="CO29" i="7"/>
  <c r="CP29" i="7"/>
  <c r="CQ29" i="7"/>
  <c r="CR29" i="7"/>
  <c r="CS29" i="7"/>
  <c r="CT29" i="7"/>
  <c r="CU29" i="7"/>
  <c r="CV29" i="7"/>
  <c r="CW29" i="7"/>
  <c r="CX29" i="7"/>
  <c r="CY29" i="7"/>
  <c r="CZ29" i="7"/>
  <c r="DA29" i="7"/>
  <c r="DB29" i="7"/>
  <c r="DC29" i="7"/>
  <c r="DD29" i="7"/>
  <c r="DE29" i="7"/>
  <c r="CD30" i="7"/>
  <c r="CE30" i="7"/>
  <c r="CF30" i="7"/>
  <c r="CG30" i="7"/>
  <c r="CH30" i="7"/>
  <c r="CI30" i="7"/>
  <c r="CJ30" i="7"/>
  <c r="CK30" i="7"/>
  <c r="CL30" i="7"/>
  <c r="CM30" i="7"/>
  <c r="CN30" i="7"/>
  <c r="CO30" i="7"/>
  <c r="CP30" i="7"/>
  <c r="CQ30" i="7"/>
  <c r="CR30" i="7"/>
  <c r="CS30" i="7"/>
  <c r="CT30" i="7"/>
  <c r="CU30" i="7"/>
  <c r="CV30" i="7"/>
  <c r="CW30" i="7"/>
  <c r="CX30" i="7"/>
  <c r="CY30" i="7"/>
  <c r="CZ30" i="7"/>
  <c r="DA30" i="7"/>
  <c r="DB30" i="7"/>
  <c r="DC30" i="7"/>
  <c r="DD30" i="7"/>
  <c r="DE30" i="7"/>
  <c r="CD31" i="7"/>
  <c r="CE31" i="7"/>
  <c r="CF31" i="7"/>
  <c r="CG31" i="7"/>
  <c r="CH31" i="7"/>
  <c r="CI31" i="7"/>
  <c r="CJ31" i="7"/>
  <c r="CK31" i="7"/>
  <c r="CL31" i="7"/>
  <c r="CM31" i="7"/>
  <c r="CN31" i="7"/>
  <c r="CO31" i="7"/>
  <c r="CP31" i="7"/>
  <c r="CQ31" i="7"/>
  <c r="CR31" i="7"/>
  <c r="CS31" i="7"/>
  <c r="CT31" i="7"/>
  <c r="CU31" i="7"/>
  <c r="CV31" i="7"/>
  <c r="CW31" i="7"/>
  <c r="CX31" i="7"/>
  <c r="CY31" i="7"/>
  <c r="CZ31" i="7"/>
  <c r="DA31" i="7"/>
  <c r="DB31" i="7"/>
  <c r="DC31" i="7"/>
  <c r="DD31" i="7"/>
  <c r="DE31" i="7"/>
  <c r="CD32" i="7"/>
  <c r="CE32" i="7"/>
  <c r="CF32" i="7"/>
  <c r="CG32" i="7"/>
  <c r="CH32" i="7"/>
  <c r="CI32" i="7"/>
  <c r="CJ32" i="7"/>
  <c r="CK32" i="7"/>
  <c r="CL32" i="7"/>
  <c r="CM32" i="7"/>
  <c r="CN32" i="7"/>
  <c r="CO32" i="7"/>
  <c r="CP32" i="7"/>
  <c r="CQ32" i="7"/>
  <c r="CR32" i="7"/>
  <c r="CS32" i="7"/>
  <c r="CT32" i="7"/>
  <c r="CU32" i="7"/>
  <c r="CV32" i="7"/>
  <c r="CW32" i="7"/>
  <c r="CX32" i="7"/>
  <c r="CY32" i="7"/>
  <c r="CZ32" i="7"/>
  <c r="DA32" i="7"/>
  <c r="DB32" i="7"/>
  <c r="DC32" i="7"/>
  <c r="DD32" i="7"/>
  <c r="DE32" i="7"/>
  <c r="CD33" i="7"/>
  <c r="CE33" i="7"/>
  <c r="CF33" i="7"/>
  <c r="CG33" i="7"/>
  <c r="CH33" i="7"/>
  <c r="CI33" i="7"/>
  <c r="CJ33" i="7"/>
  <c r="CK33" i="7"/>
  <c r="CL33" i="7"/>
  <c r="CM33" i="7"/>
  <c r="CN33" i="7"/>
  <c r="CO33" i="7"/>
  <c r="CP33" i="7"/>
  <c r="CQ33" i="7"/>
  <c r="CR33" i="7"/>
  <c r="CS33" i="7"/>
  <c r="CT33" i="7"/>
  <c r="CU33" i="7"/>
  <c r="CV33" i="7"/>
  <c r="CW33" i="7"/>
  <c r="CX33" i="7"/>
  <c r="CY33" i="7"/>
  <c r="CZ33" i="7"/>
  <c r="DA33" i="7"/>
  <c r="DB33" i="7"/>
  <c r="DC33" i="7"/>
  <c r="DD33" i="7"/>
  <c r="DE33" i="7"/>
  <c r="CD34" i="7"/>
  <c r="CE34" i="7"/>
  <c r="CF34" i="7"/>
  <c r="CG34" i="7"/>
  <c r="CH34" i="7"/>
  <c r="CI34" i="7"/>
  <c r="CJ34" i="7"/>
  <c r="CK34" i="7"/>
  <c r="CL34" i="7"/>
  <c r="CM34" i="7"/>
  <c r="CN34" i="7"/>
  <c r="CO34" i="7"/>
  <c r="CP34" i="7"/>
  <c r="CQ34" i="7"/>
  <c r="CR34" i="7"/>
  <c r="CS34" i="7"/>
  <c r="CT34" i="7"/>
  <c r="CU34" i="7"/>
  <c r="CV34" i="7"/>
  <c r="CW34" i="7"/>
  <c r="CX34" i="7"/>
  <c r="CY34" i="7"/>
  <c r="CZ34" i="7"/>
  <c r="DA34" i="7"/>
  <c r="DB34" i="7"/>
  <c r="DC34" i="7"/>
  <c r="DD34" i="7"/>
  <c r="DE34" i="7"/>
  <c r="CD35" i="7"/>
  <c r="CE35" i="7"/>
  <c r="CF35" i="7"/>
  <c r="CG35" i="7"/>
  <c r="CH35" i="7"/>
  <c r="CI35" i="7"/>
  <c r="CJ35" i="7"/>
  <c r="CK35" i="7"/>
  <c r="CL35" i="7"/>
  <c r="CM35" i="7"/>
  <c r="CN35" i="7"/>
  <c r="CO35" i="7"/>
  <c r="CP35" i="7"/>
  <c r="CQ35" i="7"/>
  <c r="CR35" i="7"/>
  <c r="CS35" i="7"/>
  <c r="CT35" i="7"/>
  <c r="CU35" i="7"/>
  <c r="CV35" i="7"/>
  <c r="CW35" i="7"/>
  <c r="CX35" i="7"/>
  <c r="CY35" i="7"/>
  <c r="CZ35" i="7"/>
  <c r="DA35" i="7"/>
  <c r="DB35" i="7"/>
  <c r="DC35" i="7"/>
  <c r="DD35" i="7"/>
  <c r="DE35" i="7"/>
  <c r="CD36" i="7"/>
  <c r="CE36" i="7"/>
  <c r="CF36" i="7"/>
  <c r="CG36" i="7"/>
  <c r="CH36" i="7"/>
  <c r="CI36" i="7"/>
  <c r="CJ36" i="7"/>
  <c r="CK36" i="7"/>
  <c r="CL36" i="7"/>
  <c r="CM36" i="7"/>
  <c r="CN36" i="7"/>
  <c r="CO36" i="7"/>
  <c r="CP36" i="7"/>
  <c r="CQ36" i="7"/>
  <c r="CR36" i="7"/>
  <c r="CS36" i="7"/>
  <c r="CT36" i="7"/>
  <c r="CU36" i="7"/>
  <c r="CV36" i="7"/>
  <c r="CW36" i="7"/>
  <c r="CX36" i="7"/>
  <c r="CY36" i="7"/>
  <c r="CZ36" i="7"/>
  <c r="DA36" i="7"/>
  <c r="DB36" i="7"/>
  <c r="DC36" i="7"/>
  <c r="DD36" i="7"/>
  <c r="DE36" i="7"/>
  <c r="CD37" i="7"/>
  <c r="CE37" i="7"/>
  <c r="CF37" i="7"/>
  <c r="CG37" i="7"/>
  <c r="CH37" i="7"/>
  <c r="CI37" i="7"/>
  <c r="CJ37" i="7"/>
  <c r="CK37" i="7"/>
  <c r="CL37" i="7"/>
  <c r="CM37" i="7"/>
  <c r="CN37" i="7"/>
  <c r="CO37" i="7"/>
  <c r="CP37" i="7"/>
  <c r="CQ37" i="7"/>
  <c r="CR37" i="7"/>
  <c r="CS37" i="7"/>
  <c r="CT37" i="7"/>
  <c r="CU37" i="7"/>
  <c r="CV37" i="7"/>
  <c r="CW37" i="7"/>
  <c r="CX37" i="7"/>
  <c r="CY37" i="7"/>
  <c r="CZ37" i="7"/>
  <c r="DA37" i="7"/>
  <c r="DB37" i="7"/>
  <c r="DC37" i="7"/>
  <c r="DD37" i="7"/>
  <c r="DE37" i="7"/>
  <c r="CD38" i="7"/>
  <c r="CE38" i="7"/>
  <c r="CF38" i="7"/>
  <c r="CG38" i="7"/>
  <c r="CH38" i="7"/>
  <c r="CI38" i="7"/>
  <c r="CJ38" i="7"/>
  <c r="CK38" i="7"/>
  <c r="CL38" i="7"/>
  <c r="CM38" i="7"/>
  <c r="CN38" i="7"/>
  <c r="CO38" i="7"/>
  <c r="CP38" i="7"/>
  <c r="CQ38" i="7"/>
  <c r="CR38" i="7"/>
  <c r="CS38" i="7"/>
  <c r="CT38" i="7"/>
  <c r="CU38" i="7"/>
  <c r="CV38" i="7"/>
  <c r="CW38" i="7"/>
  <c r="CX38" i="7"/>
  <c r="CY38" i="7"/>
  <c r="CZ38" i="7"/>
  <c r="DA38" i="7"/>
  <c r="DB38" i="7"/>
  <c r="DC38" i="7"/>
  <c r="DD38" i="7"/>
  <c r="DE38" i="7"/>
  <c r="CD39" i="7"/>
  <c r="CE39" i="7"/>
  <c r="CF39" i="7"/>
  <c r="CG39" i="7"/>
  <c r="CH39" i="7"/>
  <c r="CI39" i="7"/>
  <c r="CJ39" i="7"/>
  <c r="CK39" i="7"/>
  <c r="CL39" i="7"/>
  <c r="CM39" i="7"/>
  <c r="CN39" i="7"/>
  <c r="CO39" i="7"/>
  <c r="CP39" i="7"/>
  <c r="CQ39" i="7"/>
  <c r="CR39" i="7"/>
  <c r="CS39" i="7"/>
  <c r="CT39" i="7"/>
  <c r="CU39" i="7"/>
  <c r="CV39" i="7"/>
  <c r="CW39" i="7"/>
  <c r="CX39" i="7"/>
  <c r="CY39" i="7"/>
  <c r="CZ39" i="7"/>
  <c r="DA39" i="7"/>
  <c r="DB39" i="7"/>
  <c r="DC39" i="7"/>
  <c r="DD39" i="7"/>
  <c r="DE39" i="7"/>
  <c r="CD40" i="7"/>
  <c r="CE40" i="7"/>
  <c r="CF40" i="7"/>
  <c r="CG40" i="7"/>
  <c r="CH40" i="7"/>
  <c r="CI40" i="7"/>
  <c r="CJ40" i="7"/>
  <c r="CK40" i="7"/>
  <c r="CL40" i="7"/>
  <c r="CM40" i="7"/>
  <c r="CN40" i="7"/>
  <c r="CO40" i="7"/>
  <c r="CP40" i="7"/>
  <c r="CQ40" i="7"/>
  <c r="CR40" i="7"/>
  <c r="CS40" i="7"/>
  <c r="CT40" i="7"/>
  <c r="CU40" i="7"/>
  <c r="CV40" i="7"/>
  <c r="CW40" i="7"/>
  <c r="CX40" i="7"/>
  <c r="CY40" i="7"/>
  <c r="CZ40" i="7"/>
  <c r="DA40" i="7"/>
  <c r="DB40" i="7"/>
  <c r="DC40" i="7"/>
  <c r="DD40" i="7"/>
  <c r="DE40" i="7"/>
  <c r="CD41" i="7"/>
  <c r="CE41" i="7"/>
  <c r="CF41" i="7"/>
  <c r="CG41" i="7"/>
  <c r="CH41" i="7"/>
  <c r="CI41" i="7"/>
  <c r="CJ41" i="7"/>
  <c r="CK41" i="7"/>
  <c r="CL41" i="7"/>
  <c r="CM41" i="7"/>
  <c r="CN41" i="7"/>
  <c r="CO41" i="7"/>
  <c r="CP41" i="7"/>
  <c r="CQ41" i="7"/>
  <c r="CR41" i="7"/>
  <c r="CS41" i="7"/>
  <c r="CT41" i="7"/>
  <c r="CU41" i="7"/>
  <c r="CV41" i="7"/>
  <c r="CW41" i="7"/>
  <c r="CX41" i="7"/>
  <c r="CY41" i="7"/>
  <c r="CZ41" i="7"/>
  <c r="DA41" i="7"/>
  <c r="DB41" i="7"/>
  <c r="DC41" i="7"/>
  <c r="DD41" i="7"/>
  <c r="DE41" i="7"/>
  <c r="CD42" i="7"/>
  <c r="CE42" i="7"/>
  <c r="CF42" i="7"/>
  <c r="CG42" i="7"/>
  <c r="CH42" i="7"/>
  <c r="CI42" i="7"/>
  <c r="CJ42" i="7"/>
  <c r="CK42" i="7"/>
  <c r="CL42" i="7"/>
  <c r="CM42" i="7"/>
  <c r="CN42" i="7"/>
  <c r="CO42" i="7"/>
  <c r="CP42" i="7"/>
  <c r="CQ42" i="7"/>
  <c r="CR42" i="7"/>
  <c r="CS42" i="7"/>
  <c r="CT42" i="7"/>
  <c r="CU42" i="7"/>
  <c r="CV42" i="7"/>
  <c r="CW42" i="7"/>
  <c r="CX42" i="7"/>
  <c r="CY42" i="7"/>
  <c r="CZ42" i="7"/>
  <c r="DA42" i="7"/>
  <c r="DB42" i="7"/>
  <c r="DC42" i="7"/>
  <c r="DD42" i="7"/>
  <c r="DE42" i="7"/>
  <c r="CD43" i="7"/>
  <c r="CE43" i="7"/>
  <c r="CF43" i="7"/>
  <c r="CG43" i="7"/>
  <c r="CH43" i="7"/>
  <c r="CI43" i="7"/>
  <c r="CJ43" i="7"/>
  <c r="CK43" i="7"/>
  <c r="CL43" i="7"/>
  <c r="CM43" i="7"/>
  <c r="CN43" i="7"/>
  <c r="CO43" i="7"/>
  <c r="CP43" i="7"/>
  <c r="CQ43" i="7"/>
  <c r="CR43" i="7"/>
  <c r="CS43" i="7"/>
  <c r="CT43" i="7"/>
  <c r="CU43" i="7"/>
  <c r="CV43" i="7"/>
  <c r="CW43" i="7"/>
  <c r="CX43" i="7"/>
  <c r="CY43" i="7"/>
  <c r="CZ43" i="7"/>
  <c r="DA43" i="7"/>
  <c r="DB43" i="7"/>
  <c r="DC43" i="7"/>
  <c r="DD43" i="7"/>
  <c r="DE43" i="7"/>
  <c r="CD44" i="7"/>
  <c r="CE44" i="7"/>
  <c r="CF44" i="7"/>
  <c r="CG44" i="7"/>
  <c r="CH44" i="7"/>
  <c r="CI44" i="7"/>
  <c r="CJ44" i="7"/>
  <c r="CK44" i="7"/>
  <c r="CL44" i="7"/>
  <c r="CM44" i="7"/>
  <c r="CN44" i="7"/>
  <c r="CO44" i="7"/>
  <c r="CP44" i="7"/>
  <c r="CQ44" i="7"/>
  <c r="CR44" i="7"/>
  <c r="CS44" i="7"/>
  <c r="CT44" i="7"/>
  <c r="CU44" i="7"/>
  <c r="CV44" i="7"/>
  <c r="CW44" i="7"/>
  <c r="CX44" i="7"/>
  <c r="CY44" i="7"/>
  <c r="CZ44" i="7"/>
  <c r="DA44" i="7"/>
  <c r="DB44" i="7"/>
  <c r="DC44" i="7"/>
  <c r="DD44" i="7"/>
  <c r="DE44" i="7"/>
  <c r="CD45" i="7"/>
  <c r="CE45" i="7"/>
  <c r="CF45" i="7"/>
  <c r="CG45" i="7"/>
  <c r="CH45" i="7"/>
  <c r="CI45" i="7"/>
  <c r="CJ45" i="7"/>
  <c r="CK45" i="7"/>
  <c r="CL45" i="7"/>
  <c r="CM45" i="7"/>
  <c r="CN45" i="7"/>
  <c r="CO45" i="7"/>
  <c r="CP45" i="7"/>
  <c r="CQ45" i="7"/>
  <c r="CR45" i="7"/>
  <c r="CS45" i="7"/>
  <c r="CT45" i="7"/>
  <c r="CU45" i="7"/>
  <c r="CV45" i="7"/>
  <c r="CW45" i="7"/>
  <c r="CX45" i="7"/>
  <c r="CY45" i="7"/>
  <c r="CZ45" i="7"/>
  <c r="DA45" i="7"/>
  <c r="DB45" i="7"/>
  <c r="DC45" i="7"/>
  <c r="DD45" i="7"/>
  <c r="DE45" i="7"/>
  <c r="CD46" i="7"/>
  <c r="CE46" i="7"/>
  <c r="CF46" i="7"/>
  <c r="CG46" i="7"/>
  <c r="CH46" i="7"/>
  <c r="CI46" i="7"/>
  <c r="CJ46" i="7"/>
  <c r="CK46" i="7"/>
  <c r="CL46" i="7"/>
  <c r="CM46" i="7"/>
  <c r="CN46" i="7"/>
  <c r="CO46" i="7"/>
  <c r="CP46" i="7"/>
  <c r="CQ46" i="7"/>
  <c r="CR46" i="7"/>
  <c r="CS46" i="7"/>
  <c r="CT46" i="7"/>
  <c r="CU46" i="7"/>
  <c r="CV46" i="7"/>
  <c r="CW46" i="7"/>
  <c r="CX46" i="7"/>
  <c r="CY46" i="7"/>
  <c r="CZ46" i="7"/>
  <c r="DA46" i="7"/>
  <c r="DB46" i="7"/>
  <c r="DC46" i="7"/>
  <c r="DD46" i="7"/>
  <c r="DE46" i="7"/>
  <c r="CD47" i="7"/>
  <c r="CE47" i="7"/>
  <c r="CF47" i="7"/>
  <c r="CG47" i="7"/>
  <c r="CH47" i="7"/>
  <c r="CI47" i="7"/>
  <c r="CJ47" i="7"/>
  <c r="CK47" i="7"/>
  <c r="CL47" i="7"/>
  <c r="CM47" i="7"/>
  <c r="CN47" i="7"/>
  <c r="CO47" i="7"/>
  <c r="CP47" i="7"/>
  <c r="CQ47" i="7"/>
  <c r="CR47" i="7"/>
  <c r="CS47" i="7"/>
  <c r="CT47" i="7"/>
  <c r="CU47" i="7"/>
  <c r="CV47" i="7"/>
  <c r="CW47" i="7"/>
  <c r="CX47" i="7"/>
  <c r="CY47" i="7"/>
  <c r="CZ47" i="7"/>
  <c r="DA47" i="7"/>
  <c r="DB47" i="7"/>
  <c r="DC47" i="7"/>
  <c r="DD47" i="7"/>
  <c r="DE47" i="7"/>
  <c r="CD48" i="7"/>
  <c r="CE48" i="7"/>
  <c r="CF48" i="7"/>
  <c r="CG48" i="7"/>
  <c r="CH48" i="7"/>
  <c r="CI48" i="7"/>
  <c r="CJ48" i="7"/>
  <c r="CK48" i="7"/>
  <c r="CL48" i="7"/>
  <c r="CM48" i="7"/>
  <c r="CN48" i="7"/>
  <c r="CO48" i="7"/>
  <c r="CP48" i="7"/>
  <c r="CQ48" i="7"/>
  <c r="CR48" i="7"/>
  <c r="CS48" i="7"/>
  <c r="CT48" i="7"/>
  <c r="CU48" i="7"/>
  <c r="CV48" i="7"/>
  <c r="CW48" i="7"/>
  <c r="CX48" i="7"/>
  <c r="CY48" i="7"/>
  <c r="CZ48" i="7"/>
  <c r="DA48" i="7"/>
  <c r="DB48" i="7"/>
  <c r="DC48" i="7"/>
  <c r="DD48" i="7"/>
  <c r="DE48" i="7"/>
  <c r="CD49" i="7"/>
  <c r="CE49" i="7"/>
  <c r="CF49" i="7"/>
  <c r="CG49" i="7"/>
  <c r="CH49" i="7"/>
  <c r="CI49" i="7"/>
  <c r="CJ49" i="7"/>
  <c r="CK49" i="7"/>
  <c r="CL49" i="7"/>
  <c r="CM49" i="7"/>
  <c r="CN49" i="7"/>
  <c r="CO49" i="7"/>
  <c r="CP49" i="7"/>
  <c r="CQ49" i="7"/>
  <c r="CR49" i="7"/>
  <c r="CS49" i="7"/>
  <c r="CT49" i="7"/>
  <c r="CU49" i="7"/>
  <c r="CV49" i="7"/>
  <c r="CW49" i="7"/>
  <c r="CX49" i="7"/>
  <c r="CY49" i="7"/>
  <c r="CZ49" i="7"/>
  <c r="DA49" i="7"/>
  <c r="DB49" i="7"/>
  <c r="DC49" i="7"/>
  <c r="DD49" i="7"/>
  <c r="DE49" i="7"/>
  <c r="CD50" i="7"/>
  <c r="CE50" i="7"/>
  <c r="CF50" i="7"/>
  <c r="CG50" i="7"/>
  <c r="CH50" i="7"/>
  <c r="CI50" i="7"/>
  <c r="CJ50" i="7"/>
  <c r="CK50" i="7"/>
  <c r="CL50" i="7"/>
  <c r="CM50" i="7"/>
  <c r="CN50" i="7"/>
  <c r="CO50" i="7"/>
  <c r="CP50" i="7"/>
  <c r="CQ50" i="7"/>
  <c r="CR50" i="7"/>
  <c r="CS50" i="7"/>
  <c r="CT50" i="7"/>
  <c r="CU50" i="7"/>
  <c r="CV50" i="7"/>
  <c r="CW50" i="7"/>
  <c r="CX50" i="7"/>
  <c r="CY50" i="7"/>
  <c r="CZ50" i="7"/>
  <c r="DA50" i="7"/>
  <c r="DB50" i="7"/>
  <c r="DC50" i="7"/>
  <c r="DD50" i="7"/>
  <c r="DE50" i="7"/>
  <c r="CD51" i="7"/>
  <c r="CE51" i="7"/>
  <c r="CF51" i="7"/>
  <c r="CG51" i="7"/>
  <c r="CH51" i="7"/>
  <c r="CI51" i="7"/>
  <c r="CJ51" i="7"/>
  <c r="CK51" i="7"/>
  <c r="CL51" i="7"/>
  <c r="CM51" i="7"/>
  <c r="CN51" i="7"/>
  <c r="CO51" i="7"/>
  <c r="CP51" i="7"/>
  <c r="CQ51" i="7"/>
  <c r="CR51" i="7"/>
  <c r="CS51" i="7"/>
  <c r="CT51" i="7"/>
  <c r="CU51" i="7"/>
  <c r="CV51" i="7"/>
  <c r="CW51" i="7"/>
  <c r="CX51" i="7"/>
  <c r="CY51" i="7"/>
  <c r="CZ51" i="7"/>
  <c r="DA51" i="7"/>
  <c r="DB51" i="7"/>
  <c r="DC51" i="7"/>
  <c r="DD51" i="7"/>
  <c r="DE51" i="7"/>
  <c r="CD52" i="7"/>
  <c r="CE52" i="7"/>
  <c r="CF52" i="7"/>
  <c r="CG52" i="7"/>
  <c r="CH52" i="7"/>
  <c r="CI52" i="7"/>
  <c r="CJ52" i="7"/>
  <c r="CK52" i="7"/>
  <c r="CL52" i="7"/>
  <c r="CM52" i="7"/>
  <c r="CN52" i="7"/>
  <c r="CO52" i="7"/>
  <c r="CP52" i="7"/>
  <c r="CQ52" i="7"/>
  <c r="CR52" i="7"/>
  <c r="CS52" i="7"/>
  <c r="CT52" i="7"/>
  <c r="CU52" i="7"/>
  <c r="CV52" i="7"/>
  <c r="CW52" i="7"/>
  <c r="CX52" i="7"/>
  <c r="CY52" i="7"/>
  <c r="CZ52" i="7"/>
  <c r="DA52" i="7"/>
  <c r="DB52" i="7"/>
  <c r="DC52" i="7"/>
  <c r="DD52" i="7"/>
  <c r="DE52" i="7"/>
  <c r="CD53" i="7"/>
  <c r="CE53" i="7"/>
  <c r="CF53" i="7"/>
  <c r="CG53" i="7"/>
  <c r="CH53" i="7"/>
  <c r="CI53" i="7"/>
  <c r="CJ53" i="7"/>
  <c r="CK53" i="7"/>
  <c r="CL53" i="7"/>
  <c r="CM53" i="7"/>
  <c r="CN53" i="7"/>
  <c r="CO53" i="7"/>
  <c r="CP53" i="7"/>
  <c r="CQ53" i="7"/>
  <c r="CR53" i="7"/>
  <c r="CS53" i="7"/>
  <c r="CT53" i="7"/>
  <c r="CU53" i="7"/>
  <c r="CV53" i="7"/>
  <c r="CW53" i="7"/>
  <c r="CX53" i="7"/>
  <c r="CY53" i="7"/>
  <c r="CZ53" i="7"/>
  <c r="DA53" i="7"/>
  <c r="DB53" i="7"/>
  <c r="DC53" i="7"/>
  <c r="DD53" i="7"/>
  <c r="DE53" i="7"/>
  <c r="CD54" i="7"/>
  <c r="CE54" i="7"/>
  <c r="CF54" i="7"/>
  <c r="CG54" i="7"/>
  <c r="CH54" i="7"/>
  <c r="CI54" i="7"/>
  <c r="CJ54" i="7"/>
  <c r="CK54" i="7"/>
  <c r="CL54" i="7"/>
  <c r="CM54" i="7"/>
  <c r="CN54" i="7"/>
  <c r="CO54" i="7"/>
  <c r="CP54" i="7"/>
  <c r="CQ54" i="7"/>
  <c r="CR54" i="7"/>
  <c r="CS54" i="7"/>
  <c r="CT54" i="7"/>
  <c r="CU54" i="7"/>
  <c r="CV54" i="7"/>
  <c r="CW54" i="7"/>
  <c r="CX54" i="7"/>
  <c r="CY54" i="7"/>
  <c r="CZ54" i="7"/>
  <c r="DA54" i="7"/>
  <c r="DB54" i="7"/>
  <c r="DC54" i="7"/>
  <c r="DD54" i="7"/>
  <c r="DE54" i="7"/>
  <c r="CD55" i="7"/>
  <c r="CE55" i="7"/>
  <c r="CF55" i="7"/>
  <c r="CG55" i="7"/>
  <c r="CH55" i="7"/>
  <c r="CI55" i="7"/>
  <c r="CJ55" i="7"/>
  <c r="CK55" i="7"/>
  <c r="CL55" i="7"/>
  <c r="CM55" i="7"/>
  <c r="CN55" i="7"/>
  <c r="CO55" i="7"/>
  <c r="CP55" i="7"/>
  <c r="CQ55" i="7"/>
  <c r="CR55" i="7"/>
  <c r="CS55" i="7"/>
  <c r="CT55" i="7"/>
  <c r="CU55" i="7"/>
  <c r="CV55" i="7"/>
  <c r="CW55" i="7"/>
  <c r="CX55" i="7"/>
  <c r="CY55" i="7"/>
  <c r="CZ55" i="7"/>
  <c r="DA55" i="7"/>
  <c r="DB55" i="7"/>
  <c r="DC55" i="7"/>
  <c r="DD55" i="7"/>
  <c r="DE55" i="7"/>
  <c r="CD56" i="7"/>
  <c r="CE56" i="7"/>
  <c r="CF56" i="7"/>
  <c r="CG56" i="7"/>
  <c r="CH56" i="7"/>
  <c r="CI56" i="7"/>
  <c r="CJ56" i="7"/>
  <c r="CK56" i="7"/>
  <c r="CL56" i="7"/>
  <c r="CM56" i="7"/>
  <c r="CN56" i="7"/>
  <c r="CO56" i="7"/>
  <c r="CP56" i="7"/>
  <c r="CQ56" i="7"/>
  <c r="CR56" i="7"/>
  <c r="CS56" i="7"/>
  <c r="CT56" i="7"/>
  <c r="CU56" i="7"/>
  <c r="CV56" i="7"/>
  <c r="CW56" i="7"/>
  <c r="CX56" i="7"/>
  <c r="CY56" i="7"/>
  <c r="CZ56" i="7"/>
  <c r="DA56" i="7"/>
  <c r="DB56" i="7"/>
  <c r="DC56" i="7"/>
  <c r="DD56" i="7"/>
  <c r="DE56" i="7"/>
  <c r="CD57" i="7"/>
  <c r="CE57" i="7"/>
  <c r="CF57" i="7"/>
  <c r="CG57" i="7"/>
  <c r="CH57" i="7"/>
  <c r="CI57" i="7"/>
  <c r="CJ57" i="7"/>
  <c r="CK57" i="7"/>
  <c r="CL57" i="7"/>
  <c r="CM57" i="7"/>
  <c r="CN57" i="7"/>
  <c r="CO57" i="7"/>
  <c r="CP57" i="7"/>
  <c r="CQ57" i="7"/>
  <c r="CR57" i="7"/>
  <c r="CS57" i="7"/>
  <c r="CT57" i="7"/>
  <c r="CU57" i="7"/>
  <c r="CV57" i="7"/>
  <c r="CW57" i="7"/>
  <c r="CX57" i="7"/>
  <c r="CY57" i="7"/>
  <c r="CZ57" i="7"/>
  <c r="DA57" i="7"/>
  <c r="DB57" i="7"/>
  <c r="DC57" i="7"/>
  <c r="DD57" i="7"/>
  <c r="DE57" i="7"/>
  <c r="CD58" i="7"/>
  <c r="CE58" i="7"/>
  <c r="CF58" i="7"/>
  <c r="CG58" i="7"/>
  <c r="CH58" i="7"/>
  <c r="CI58" i="7"/>
  <c r="CJ58" i="7"/>
  <c r="CK58" i="7"/>
  <c r="CL58" i="7"/>
  <c r="CM58" i="7"/>
  <c r="CN58" i="7"/>
  <c r="CO58" i="7"/>
  <c r="CP58" i="7"/>
  <c r="CQ58" i="7"/>
  <c r="CR58" i="7"/>
  <c r="CS58" i="7"/>
  <c r="CT58" i="7"/>
  <c r="CU58" i="7"/>
  <c r="CV58" i="7"/>
  <c r="CW58" i="7"/>
  <c r="CX58" i="7"/>
  <c r="CY58" i="7"/>
  <c r="CZ58" i="7"/>
  <c r="DA58" i="7"/>
  <c r="DB58" i="7"/>
  <c r="DC58" i="7"/>
  <c r="DD58" i="7"/>
  <c r="DE58" i="7"/>
  <c r="CD59" i="7"/>
  <c r="CE59" i="7"/>
  <c r="CF59" i="7"/>
  <c r="CG59" i="7"/>
  <c r="CH59" i="7"/>
  <c r="CI59" i="7"/>
  <c r="CJ59" i="7"/>
  <c r="CK59" i="7"/>
  <c r="CL59" i="7"/>
  <c r="CM59" i="7"/>
  <c r="CN59" i="7"/>
  <c r="CO59" i="7"/>
  <c r="CP59" i="7"/>
  <c r="CQ59" i="7"/>
  <c r="CR59" i="7"/>
  <c r="CS59" i="7"/>
  <c r="CT59" i="7"/>
  <c r="CU59" i="7"/>
  <c r="CV59" i="7"/>
  <c r="CW59" i="7"/>
  <c r="CX59" i="7"/>
  <c r="CY59" i="7"/>
  <c r="CZ59" i="7"/>
  <c r="DA59" i="7"/>
  <c r="DB59" i="7"/>
  <c r="DC59" i="7"/>
  <c r="DD59" i="7"/>
  <c r="DE59" i="7"/>
  <c r="CD60" i="7"/>
  <c r="CE60" i="7"/>
  <c r="CF60" i="7"/>
  <c r="CG60" i="7"/>
  <c r="CH60" i="7"/>
  <c r="CI60" i="7"/>
  <c r="CJ60" i="7"/>
  <c r="CK60" i="7"/>
  <c r="CL60" i="7"/>
  <c r="CM60" i="7"/>
  <c r="CN60" i="7"/>
  <c r="CO60" i="7"/>
  <c r="CP60" i="7"/>
  <c r="CQ60" i="7"/>
  <c r="CR60" i="7"/>
  <c r="CS60" i="7"/>
  <c r="CT60" i="7"/>
  <c r="CU60" i="7"/>
  <c r="CV60" i="7"/>
  <c r="CW60" i="7"/>
  <c r="CX60" i="7"/>
  <c r="CY60" i="7"/>
  <c r="CZ60" i="7"/>
  <c r="DA60" i="7"/>
  <c r="DB60" i="7"/>
  <c r="DC60" i="7"/>
  <c r="DD60" i="7"/>
  <c r="DE60" i="7"/>
  <c r="CD61" i="7"/>
  <c r="CE61" i="7"/>
  <c r="CF61" i="7"/>
  <c r="CG61" i="7"/>
  <c r="CH61" i="7"/>
  <c r="CI61" i="7"/>
  <c r="CJ61" i="7"/>
  <c r="CK61" i="7"/>
  <c r="CL61" i="7"/>
  <c r="CM61" i="7"/>
  <c r="CN61" i="7"/>
  <c r="CO61" i="7"/>
  <c r="CP61" i="7"/>
  <c r="CQ61" i="7"/>
  <c r="CR61" i="7"/>
  <c r="CS61" i="7"/>
  <c r="CT61" i="7"/>
  <c r="CU61" i="7"/>
  <c r="CV61" i="7"/>
  <c r="CW61" i="7"/>
  <c r="CX61" i="7"/>
  <c r="CY61" i="7"/>
  <c r="CZ61" i="7"/>
  <c r="DA61" i="7"/>
  <c r="DB61" i="7"/>
  <c r="DC61" i="7"/>
  <c r="DD61" i="7"/>
  <c r="DE61" i="7"/>
  <c r="CD62" i="7"/>
  <c r="CE62" i="7"/>
  <c r="CF62" i="7"/>
  <c r="CG62" i="7"/>
  <c r="CH62" i="7"/>
  <c r="CI62" i="7"/>
  <c r="CJ62" i="7"/>
  <c r="CK62" i="7"/>
  <c r="CL62" i="7"/>
  <c r="CM62" i="7"/>
  <c r="CN62" i="7"/>
  <c r="CO62" i="7"/>
  <c r="CP62" i="7"/>
  <c r="CQ62" i="7"/>
  <c r="CR62" i="7"/>
  <c r="CS62" i="7"/>
  <c r="CT62" i="7"/>
  <c r="CU62" i="7"/>
  <c r="CV62" i="7"/>
  <c r="CW62" i="7"/>
  <c r="CX62" i="7"/>
  <c r="CY62" i="7"/>
  <c r="CZ62" i="7"/>
  <c r="DA62" i="7"/>
  <c r="DB62" i="7"/>
  <c r="DC62" i="7"/>
  <c r="DD62" i="7"/>
  <c r="DE62" i="7"/>
  <c r="CD63" i="7"/>
  <c r="CE63" i="7"/>
  <c r="CF63" i="7"/>
  <c r="CG63" i="7"/>
  <c r="CH63" i="7"/>
  <c r="CI63" i="7"/>
  <c r="CJ63" i="7"/>
  <c r="CK63" i="7"/>
  <c r="CL63" i="7"/>
  <c r="CM63" i="7"/>
  <c r="CN63" i="7"/>
  <c r="CO63" i="7"/>
  <c r="CP63" i="7"/>
  <c r="CQ63" i="7"/>
  <c r="CR63" i="7"/>
  <c r="CS63" i="7"/>
  <c r="CT63" i="7"/>
  <c r="CU63" i="7"/>
  <c r="CV63" i="7"/>
  <c r="CW63" i="7"/>
  <c r="CX63" i="7"/>
  <c r="CY63" i="7"/>
  <c r="CZ63" i="7"/>
  <c r="DA63" i="7"/>
  <c r="DB63" i="7"/>
  <c r="DC63" i="7"/>
  <c r="DD63" i="7"/>
  <c r="DE63" i="7"/>
  <c r="CD64" i="7"/>
  <c r="CE64" i="7"/>
  <c r="CF64" i="7"/>
  <c r="CG64" i="7"/>
  <c r="CH64" i="7"/>
  <c r="CI64" i="7"/>
  <c r="CJ64" i="7"/>
  <c r="CK64" i="7"/>
  <c r="CL64" i="7"/>
  <c r="CM64" i="7"/>
  <c r="CN64" i="7"/>
  <c r="CO64" i="7"/>
  <c r="CP64" i="7"/>
  <c r="CQ64" i="7"/>
  <c r="CR64" i="7"/>
  <c r="CS64" i="7"/>
  <c r="CT64" i="7"/>
  <c r="CU64" i="7"/>
  <c r="CV64" i="7"/>
  <c r="CW64" i="7"/>
  <c r="CX64" i="7"/>
  <c r="CY64" i="7"/>
  <c r="CZ64" i="7"/>
  <c r="DA64" i="7"/>
  <c r="DB64" i="7"/>
  <c r="DC64" i="7"/>
  <c r="DD64" i="7"/>
  <c r="DE64" i="7"/>
  <c r="CD65" i="7"/>
  <c r="CE65" i="7"/>
  <c r="CF65" i="7"/>
  <c r="CG65" i="7"/>
  <c r="CH65" i="7"/>
  <c r="CI65" i="7"/>
  <c r="CJ65" i="7"/>
  <c r="CK65" i="7"/>
  <c r="CL65" i="7"/>
  <c r="CM65" i="7"/>
  <c r="CN65" i="7"/>
  <c r="CO65" i="7"/>
  <c r="CP65" i="7"/>
  <c r="CQ65" i="7"/>
  <c r="CR65" i="7"/>
  <c r="CS65" i="7"/>
  <c r="CT65" i="7"/>
  <c r="CU65" i="7"/>
  <c r="CV65" i="7"/>
  <c r="CW65" i="7"/>
  <c r="CX65" i="7"/>
  <c r="CY65" i="7"/>
  <c r="CZ65" i="7"/>
  <c r="DA65" i="7"/>
  <c r="DB65" i="7"/>
  <c r="DC65" i="7"/>
  <c r="DD65" i="7"/>
  <c r="DE65" i="7"/>
  <c r="CD66" i="7"/>
  <c r="CE66" i="7"/>
  <c r="CF66" i="7"/>
  <c r="CG66" i="7"/>
  <c r="CH66" i="7"/>
  <c r="CI66" i="7"/>
  <c r="CJ66" i="7"/>
  <c r="CK66" i="7"/>
  <c r="CL66" i="7"/>
  <c r="CM66" i="7"/>
  <c r="CN66" i="7"/>
  <c r="CO66" i="7"/>
  <c r="CP66" i="7"/>
  <c r="CQ66" i="7"/>
  <c r="CR66" i="7"/>
  <c r="CS66" i="7"/>
  <c r="CT66" i="7"/>
  <c r="CU66" i="7"/>
  <c r="CV66" i="7"/>
  <c r="CW66" i="7"/>
  <c r="CX66" i="7"/>
  <c r="CY66" i="7"/>
  <c r="CZ66" i="7"/>
  <c r="DA66" i="7"/>
  <c r="DB66" i="7"/>
  <c r="DC66" i="7"/>
  <c r="DD66" i="7"/>
  <c r="DE66" i="7"/>
  <c r="CD67" i="7"/>
  <c r="CE67" i="7"/>
  <c r="CF67" i="7"/>
  <c r="CG67" i="7"/>
  <c r="CH67" i="7"/>
  <c r="CI67" i="7"/>
  <c r="CJ67" i="7"/>
  <c r="CK67" i="7"/>
  <c r="CL67" i="7"/>
  <c r="CM67" i="7"/>
  <c r="CN67" i="7"/>
  <c r="CO67" i="7"/>
  <c r="CP67" i="7"/>
  <c r="CQ67" i="7"/>
  <c r="CR67" i="7"/>
  <c r="CS67" i="7"/>
  <c r="CT67" i="7"/>
  <c r="CU67" i="7"/>
  <c r="CV67" i="7"/>
  <c r="CW67" i="7"/>
  <c r="CX67" i="7"/>
  <c r="CY67" i="7"/>
  <c r="CZ67" i="7"/>
  <c r="DA67" i="7"/>
  <c r="DB67" i="7"/>
  <c r="DC67" i="7"/>
  <c r="DD67" i="7"/>
  <c r="DE67" i="7"/>
  <c r="CD68" i="7"/>
  <c r="CE68" i="7"/>
  <c r="CF68" i="7"/>
  <c r="CG68" i="7"/>
  <c r="CH68" i="7"/>
  <c r="CI68" i="7"/>
  <c r="CJ68" i="7"/>
  <c r="CK68" i="7"/>
  <c r="CL68" i="7"/>
  <c r="CM68" i="7"/>
  <c r="CN68" i="7"/>
  <c r="CO68" i="7"/>
  <c r="CP68" i="7"/>
  <c r="CQ68" i="7"/>
  <c r="CR68" i="7"/>
  <c r="CS68" i="7"/>
  <c r="CT68" i="7"/>
  <c r="CU68" i="7"/>
  <c r="CV68" i="7"/>
  <c r="CW68" i="7"/>
  <c r="CX68" i="7"/>
  <c r="CY68" i="7"/>
  <c r="CZ68" i="7"/>
  <c r="DA68" i="7"/>
  <c r="DB68" i="7"/>
  <c r="DC68" i="7"/>
  <c r="DD68" i="7"/>
  <c r="DE68" i="7"/>
  <c r="CD69" i="7"/>
  <c r="CE69" i="7"/>
  <c r="CF69" i="7"/>
  <c r="CG69" i="7"/>
  <c r="CH69" i="7"/>
  <c r="CI69" i="7"/>
  <c r="CJ69" i="7"/>
  <c r="CK69" i="7"/>
  <c r="CL69" i="7"/>
  <c r="CM69" i="7"/>
  <c r="CN69" i="7"/>
  <c r="CO69" i="7"/>
  <c r="CP69" i="7"/>
  <c r="CQ69" i="7"/>
  <c r="CR69" i="7"/>
  <c r="CS69" i="7"/>
  <c r="CT69" i="7"/>
  <c r="CU69" i="7"/>
  <c r="CV69" i="7"/>
  <c r="CW69" i="7"/>
  <c r="CX69" i="7"/>
  <c r="CY69" i="7"/>
  <c r="CZ69" i="7"/>
  <c r="DA69" i="7"/>
  <c r="DB69" i="7"/>
  <c r="DC69" i="7"/>
  <c r="DD69" i="7"/>
  <c r="DE69" i="7"/>
  <c r="CD70" i="7"/>
  <c r="CE70" i="7"/>
  <c r="CF70" i="7"/>
  <c r="CG70" i="7"/>
  <c r="CH70" i="7"/>
  <c r="CI70" i="7"/>
  <c r="CJ70" i="7"/>
  <c r="CK70" i="7"/>
  <c r="CL70" i="7"/>
  <c r="CM70" i="7"/>
  <c r="CN70" i="7"/>
  <c r="CO70" i="7"/>
  <c r="CP70" i="7"/>
  <c r="CQ70" i="7"/>
  <c r="CR70" i="7"/>
  <c r="CS70" i="7"/>
  <c r="CT70" i="7"/>
  <c r="CU70" i="7"/>
  <c r="CV70" i="7"/>
  <c r="CW70" i="7"/>
  <c r="CX70" i="7"/>
  <c r="CY70" i="7"/>
  <c r="CZ70" i="7"/>
  <c r="DA70" i="7"/>
  <c r="DB70" i="7"/>
  <c r="DC70" i="7"/>
  <c r="DD70" i="7"/>
  <c r="DE70" i="7"/>
  <c r="CD71" i="7"/>
  <c r="CE71" i="7"/>
  <c r="CF71" i="7"/>
  <c r="CG71" i="7"/>
  <c r="CH71" i="7"/>
  <c r="CI71" i="7"/>
  <c r="CJ71" i="7"/>
  <c r="CK71" i="7"/>
  <c r="CL71" i="7"/>
  <c r="CM71" i="7"/>
  <c r="CN71" i="7"/>
  <c r="CO71" i="7"/>
  <c r="CP71" i="7"/>
  <c r="CQ71" i="7"/>
  <c r="CR71" i="7"/>
  <c r="CS71" i="7"/>
  <c r="CT71" i="7"/>
  <c r="CU71" i="7"/>
  <c r="CV71" i="7"/>
  <c r="CW71" i="7"/>
  <c r="CX71" i="7"/>
  <c r="CY71" i="7"/>
  <c r="CZ71" i="7"/>
  <c r="DA71" i="7"/>
  <c r="DB71" i="7"/>
  <c r="DC71" i="7"/>
  <c r="DD71" i="7"/>
  <c r="DE71" i="7"/>
  <c r="CD72" i="7"/>
  <c r="CE72" i="7"/>
  <c r="CF72" i="7"/>
  <c r="CG72" i="7"/>
  <c r="CH72" i="7"/>
  <c r="CI72" i="7"/>
  <c r="CJ72" i="7"/>
  <c r="CK72" i="7"/>
  <c r="CL72" i="7"/>
  <c r="CM72" i="7"/>
  <c r="CN72" i="7"/>
  <c r="CO72" i="7"/>
  <c r="CP72" i="7"/>
  <c r="CQ72" i="7"/>
  <c r="CR72" i="7"/>
  <c r="CS72" i="7"/>
  <c r="CT72" i="7"/>
  <c r="CU72" i="7"/>
  <c r="CV72" i="7"/>
  <c r="CW72" i="7"/>
  <c r="CX72" i="7"/>
  <c r="CY72" i="7"/>
  <c r="CZ72" i="7"/>
  <c r="DA72" i="7"/>
  <c r="DB72" i="7"/>
  <c r="DC72" i="7"/>
  <c r="DD72" i="7"/>
  <c r="DE72" i="7"/>
  <c r="CD73" i="7"/>
  <c r="CE73" i="7"/>
  <c r="CF73" i="7"/>
  <c r="CG73" i="7"/>
  <c r="CH73" i="7"/>
  <c r="CI73" i="7"/>
  <c r="CJ73" i="7"/>
  <c r="CK73" i="7"/>
  <c r="CL73" i="7"/>
  <c r="CM73" i="7"/>
  <c r="CN73" i="7"/>
  <c r="CO73" i="7"/>
  <c r="CP73" i="7"/>
  <c r="CQ73" i="7"/>
  <c r="CR73" i="7"/>
  <c r="CS73" i="7"/>
  <c r="CT73" i="7"/>
  <c r="CU73" i="7"/>
  <c r="CV73" i="7"/>
  <c r="CW73" i="7"/>
  <c r="CX73" i="7"/>
  <c r="CY73" i="7"/>
  <c r="CZ73" i="7"/>
  <c r="DA73" i="7"/>
  <c r="DB73" i="7"/>
  <c r="DC73" i="7"/>
  <c r="DD73" i="7"/>
  <c r="DE73" i="7"/>
  <c r="CD74" i="7"/>
  <c r="CE74" i="7"/>
  <c r="CF74" i="7"/>
  <c r="CG74" i="7"/>
  <c r="CH74" i="7"/>
  <c r="CI74" i="7"/>
  <c r="CJ74" i="7"/>
  <c r="CK74" i="7"/>
  <c r="CL74" i="7"/>
  <c r="CM74" i="7"/>
  <c r="CN74" i="7"/>
  <c r="CO74" i="7"/>
  <c r="CP74" i="7"/>
  <c r="CQ74" i="7"/>
  <c r="CR74" i="7"/>
  <c r="CS74" i="7"/>
  <c r="CT74" i="7"/>
  <c r="CU74" i="7"/>
  <c r="CV74" i="7"/>
  <c r="CW74" i="7"/>
  <c r="CX74" i="7"/>
  <c r="CY74" i="7"/>
  <c r="CZ74" i="7"/>
  <c r="DA74" i="7"/>
  <c r="DB74" i="7"/>
  <c r="DC74" i="7"/>
  <c r="DD74" i="7"/>
  <c r="DE74" i="7"/>
  <c r="CD75" i="7"/>
  <c r="CE75" i="7"/>
  <c r="CF75" i="7"/>
  <c r="CG75" i="7"/>
  <c r="CH75" i="7"/>
  <c r="CI75" i="7"/>
  <c r="CJ75" i="7"/>
  <c r="CK75" i="7"/>
  <c r="CL75" i="7"/>
  <c r="CM75" i="7"/>
  <c r="CN75" i="7"/>
  <c r="CO75" i="7"/>
  <c r="CP75" i="7"/>
  <c r="CQ75" i="7"/>
  <c r="CR75" i="7"/>
  <c r="CS75" i="7"/>
  <c r="CT75" i="7"/>
  <c r="CU75" i="7"/>
  <c r="CV75" i="7"/>
  <c r="CW75" i="7"/>
  <c r="CX75" i="7"/>
  <c r="CY75" i="7"/>
  <c r="CZ75" i="7"/>
  <c r="DA75" i="7"/>
  <c r="DB75" i="7"/>
  <c r="DC75" i="7"/>
  <c r="DD75" i="7"/>
  <c r="DE75" i="7"/>
  <c r="CD76" i="7"/>
  <c r="CE76" i="7"/>
  <c r="CF76" i="7"/>
  <c r="CG76" i="7"/>
  <c r="CH76" i="7"/>
  <c r="CI76" i="7"/>
  <c r="CJ76" i="7"/>
  <c r="CK76" i="7"/>
  <c r="CL76" i="7"/>
  <c r="CM76" i="7"/>
  <c r="CN76" i="7"/>
  <c r="CO76" i="7"/>
  <c r="CP76" i="7"/>
  <c r="CQ76" i="7"/>
  <c r="CR76" i="7"/>
  <c r="CS76" i="7"/>
  <c r="CT76" i="7"/>
  <c r="CU76" i="7"/>
  <c r="CV76" i="7"/>
  <c r="CW76" i="7"/>
  <c r="CX76" i="7"/>
  <c r="CY76" i="7"/>
  <c r="CZ76" i="7"/>
  <c r="DA76" i="7"/>
  <c r="DB76" i="7"/>
  <c r="DC76" i="7"/>
  <c r="DD76" i="7"/>
  <c r="DE76" i="7"/>
  <c r="CD77" i="7"/>
  <c r="CE77" i="7"/>
  <c r="CF77" i="7"/>
  <c r="CG77" i="7"/>
  <c r="CH77" i="7"/>
  <c r="CI77" i="7"/>
  <c r="CJ77" i="7"/>
  <c r="CK77" i="7"/>
  <c r="CL77" i="7"/>
  <c r="CM77" i="7"/>
  <c r="CN77" i="7"/>
  <c r="CO77" i="7"/>
  <c r="CP77" i="7"/>
  <c r="CQ77" i="7"/>
  <c r="CR77" i="7"/>
  <c r="CS77" i="7"/>
  <c r="CT77" i="7"/>
  <c r="CU77" i="7"/>
  <c r="CV77" i="7"/>
  <c r="CW77" i="7"/>
  <c r="CX77" i="7"/>
  <c r="CY77" i="7"/>
  <c r="CZ77" i="7"/>
  <c r="DA77" i="7"/>
  <c r="DB77" i="7"/>
  <c r="DC77" i="7"/>
  <c r="DD77" i="7"/>
  <c r="DE77" i="7"/>
  <c r="CD78" i="7"/>
  <c r="CE78" i="7"/>
  <c r="CF78" i="7"/>
  <c r="CG78" i="7"/>
  <c r="CH78" i="7"/>
  <c r="CI78" i="7"/>
  <c r="CJ78" i="7"/>
  <c r="CK78" i="7"/>
  <c r="CL78" i="7"/>
  <c r="CM78" i="7"/>
  <c r="CN78" i="7"/>
  <c r="CO78" i="7"/>
  <c r="CP78" i="7"/>
  <c r="CQ78" i="7"/>
  <c r="CR78" i="7"/>
  <c r="CS78" i="7"/>
  <c r="CT78" i="7"/>
  <c r="CU78" i="7"/>
  <c r="CV78" i="7"/>
  <c r="CW78" i="7"/>
  <c r="CX78" i="7"/>
  <c r="CY78" i="7"/>
  <c r="CZ78" i="7"/>
  <c r="DA78" i="7"/>
  <c r="DB78" i="7"/>
  <c r="DC78" i="7"/>
  <c r="DD78" i="7"/>
  <c r="DE78" i="7"/>
  <c r="CD79" i="7"/>
  <c r="CE79" i="7"/>
  <c r="CF79" i="7"/>
  <c r="CG79" i="7"/>
  <c r="CH79" i="7"/>
  <c r="CI79" i="7"/>
  <c r="CJ79" i="7"/>
  <c r="CK79" i="7"/>
  <c r="CL79" i="7"/>
  <c r="CM79" i="7"/>
  <c r="CN79" i="7"/>
  <c r="CO79" i="7"/>
  <c r="CP79" i="7"/>
  <c r="CQ79" i="7"/>
  <c r="CR79" i="7"/>
  <c r="CS79" i="7"/>
  <c r="CT79" i="7"/>
  <c r="CU79" i="7"/>
  <c r="CV79" i="7"/>
  <c r="CW79" i="7"/>
  <c r="CX79" i="7"/>
  <c r="CY79" i="7"/>
  <c r="CZ79" i="7"/>
  <c r="DA79" i="7"/>
  <c r="DB79" i="7"/>
  <c r="DC79" i="7"/>
  <c r="DD79" i="7"/>
  <c r="DE79" i="7"/>
  <c r="CD80" i="7"/>
  <c r="CE80" i="7"/>
  <c r="CF80" i="7"/>
  <c r="CG80" i="7"/>
  <c r="CH80" i="7"/>
  <c r="CI80" i="7"/>
  <c r="CJ80" i="7"/>
  <c r="CK80" i="7"/>
  <c r="CL80" i="7"/>
  <c r="CM80" i="7"/>
  <c r="CN80" i="7"/>
  <c r="CO80" i="7"/>
  <c r="CP80" i="7"/>
  <c r="CQ80" i="7"/>
  <c r="CR80" i="7"/>
  <c r="CS80" i="7"/>
  <c r="CT80" i="7"/>
  <c r="CU80" i="7"/>
  <c r="CV80" i="7"/>
  <c r="CW80" i="7"/>
  <c r="CX80" i="7"/>
  <c r="CY80" i="7"/>
  <c r="CZ80" i="7"/>
  <c r="DA80" i="7"/>
  <c r="DB80" i="7"/>
  <c r="DC80" i="7"/>
  <c r="DD80" i="7"/>
  <c r="DE80" i="7"/>
  <c r="CD81" i="7"/>
  <c r="CE81" i="7"/>
  <c r="CF81" i="7"/>
  <c r="CG81" i="7"/>
  <c r="CH81" i="7"/>
  <c r="CI81" i="7"/>
  <c r="CJ81" i="7"/>
  <c r="CK81" i="7"/>
  <c r="CL81" i="7"/>
  <c r="CM81" i="7"/>
  <c r="CN81" i="7"/>
  <c r="CO81" i="7"/>
  <c r="CP81" i="7"/>
  <c r="CQ81" i="7"/>
  <c r="CR81" i="7"/>
  <c r="CS81" i="7"/>
  <c r="CT81" i="7"/>
  <c r="CU81" i="7"/>
  <c r="CV81" i="7"/>
  <c r="CW81" i="7"/>
  <c r="CX81" i="7"/>
  <c r="CY81" i="7"/>
  <c r="CZ81" i="7"/>
  <c r="DA81" i="7"/>
  <c r="DB81" i="7"/>
  <c r="DC81" i="7"/>
  <c r="DD81" i="7"/>
  <c r="DE81" i="7"/>
  <c r="CD82" i="7"/>
  <c r="CE82" i="7"/>
  <c r="CF82" i="7"/>
  <c r="CG82" i="7"/>
  <c r="CH82" i="7"/>
  <c r="CI82" i="7"/>
  <c r="CJ82" i="7"/>
  <c r="CK82" i="7"/>
  <c r="CL82" i="7"/>
  <c r="CM82" i="7"/>
  <c r="CN82" i="7"/>
  <c r="CO82" i="7"/>
  <c r="CP82" i="7"/>
  <c r="CQ82" i="7"/>
  <c r="CR82" i="7"/>
  <c r="CS82" i="7"/>
  <c r="CT82" i="7"/>
  <c r="CU82" i="7"/>
  <c r="CV82" i="7"/>
  <c r="CW82" i="7"/>
  <c r="CX82" i="7"/>
  <c r="CY82" i="7"/>
  <c r="CZ82" i="7"/>
  <c r="DA82" i="7"/>
  <c r="DB82" i="7"/>
  <c r="DC82" i="7"/>
  <c r="DD82" i="7"/>
  <c r="DE82" i="7"/>
  <c r="CD83" i="7"/>
  <c r="CE83" i="7"/>
  <c r="CF83" i="7"/>
  <c r="CG83" i="7"/>
  <c r="CH83" i="7"/>
  <c r="CI83" i="7"/>
  <c r="CJ83" i="7"/>
  <c r="CK83" i="7"/>
  <c r="CL83" i="7"/>
  <c r="CM83" i="7"/>
  <c r="CN83" i="7"/>
  <c r="CO83" i="7"/>
  <c r="CP83" i="7"/>
  <c r="CQ83" i="7"/>
  <c r="CR83" i="7"/>
  <c r="CS83" i="7"/>
  <c r="CT83" i="7"/>
  <c r="CU83" i="7"/>
  <c r="CV83" i="7"/>
  <c r="CW83" i="7"/>
  <c r="CX83" i="7"/>
  <c r="CY83" i="7"/>
  <c r="CZ83" i="7"/>
  <c r="DA83" i="7"/>
  <c r="DB83" i="7"/>
  <c r="DC83" i="7"/>
  <c r="DD83" i="7"/>
  <c r="DE83" i="7"/>
  <c r="CD84" i="7"/>
  <c r="CE84" i="7"/>
  <c r="CF84" i="7"/>
  <c r="CG84" i="7"/>
  <c r="CH84" i="7"/>
  <c r="CI84" i="7"/>
  <c r="CJ84" i="7"/>
  <c r="CK84" i="7"/>
  <c r="CL84" i="7"/>
  <c r="CM84" i="7"/>
  <c r="CN84" i="7"/>
  <c r="CO84" i="7"/>
  <c r="CP84" i="7"/>
  <c r="CQ84" i="7"/>
  <c r="CR84" i="7"/>
  <c r="CS84" i="7"/>
  <c r="CT84" i="7"/>
  <c r="CU84" i="7"/>
  <c r="CV84" i="7"/>
  <c r="CW84" i="7"/>
  <c r="CX84" i="7"/>
  <c r="CY84" i="7"/>
  <c r="CZ84" i="7"/>
  <c r="DA84" i="7"/>
  <c r="DB84" i="7"/>
  <c r="DC84" i="7"/>
  <c r="DD84" i="7"/>
  <c r="DE84" i="7"/>
  <c r="CD85" i="7"/>
  <c r="CE85" i="7"/>
  <c r="CF85" i="7"/>
  <c r="CG85" i="7"/>
  <c r="CH85" i="7"/>
  <c r="CI85" i="7"/>
  <c r="CJ85" i="7"/>
  <c r="CK85" i="7"/>
  <c r="CL85" i="7"/>
  <c r="CM85" i="7"/>
  <c r="CN85" i="7"/>
  <c r="CO85" i="7"/>
  <c r="CP85" i="7"/>
  <c r="CQ85" i="7"/>
  <c r="CR85" i="7"/>
  <c r="CS85" i="7"/>
  <c r="CT85" i="7"/>
  <c r="CU85" i="7"/>
  <c r="CV85" i="7"/>
  <c r="CW85" i="7"/>
  <c r="CX85" i="7"/>
  <c r="CY85" i="7"/>
  <c r="CZ85" i="7"/>
  <c r="DA85" i="7"/>
  <c r="DB85" i="7"/>
  <c r="DC85" i="7"/>
  <c r="DD85" i="7"/>
  <c r="DE85" i="7"/>
  <c r="CD86" i="7"/>
  <c r="CE86" i="7"/>
  <c r="CF86" i="7"/>
  <c r="CG86" i="7"/>
  <c r="CH86" i="7"/>
  <c r="CI86" i="7"/>
  <c r="CJ86" i="7"/>
  <c r="CK86" i="7"/>
  <c r="CL86" i="7"/>
  <c r="CM86" i="7"/>
  <c r="CN86" i="7"/>
  <c r="CO86" i="7"/>
  <c r="CP86" i="7"/>
  <c r="CQ86" i="7"/>
  <c r="CR86" i="7"/>
  <c r="CS86" i="7"/>
  <c r="CT86" i="7"/>
  <c r="CU86" i="7"/>
  <c r="CV86" i="7"/>
  <c r="CW86" i="7"/>
  <c r="CX86" i="7"/>
  <c r="CY86" i="7"/>
  <c r="CZ86" i="7"/>
  <c r="DA86" i="7"/>
  <c r="DB86" i="7"/>
  <c r="DC86" i="7"/>
  <c r="DD86" i="7"/>
  <c r="DE86" i="7"/>
  <c r="CD87" i="7"/>
  <c r="CE87" i="7"/>
  <c r="CF87" i="7"/>
  <c r="CG87" i="7"/>
  <c r="CH87" i="7"/>
  <c r="CI87" i="7"/>
  <c r="CJ87" i="7"/>
  <c r="CK87" i="7"/>
  <c r="CL87" i="7"/>
  <c r="CM87" i="7"/>
  <c r="CN87" i="7"/>
  <c r="CO87" i="7"/>
  <c r="CP87" i="7"/>
  <c r="CQ87" i="7"/>
  <c r="CR87" i="7"/>
  <c r="CS87" i="7"/>
  <c r="CT87" i="7"/>
  <c r="CU87" i="7"/>
  <c r="CV87" i="7"/>
  <c r="CW87" i="7"/>
  <c r="CX87" i="7"/>
  <c r="CY87" i="7"/>
  <c r="CZ87" i="7"/>
  <c r="DA87" i="7"/>
  <c r="DB87" i="7"/>
  <c r="DC87" i="7"/>
  <c r="DD87" i="7"/>
  <c r="DE87" i="7"/>
  <c r="CD88" i="7"/>
  <c r="CE88" i="7"/>
  <c r="CF88" i="7"/>
  <c r="CG88" i="7"/>
  <c r="CH88" i="7"/>
  <c r="CI88" i="7"/>
  <c r="CJ88" i="7"/>
  <c r="CK88" i="7"/>
  <c r="CL88" i="7"/>
  <c r="CM88" i="7"/>
  <c r="CN88" i="7"/>
  <c r="CO88" i="7"/>
  <c r="CP88" i="7"/>
  <c r="CQ88" i="7"/>
  <c r="CR88" i="7"/>
  <c r="CS88" i="7"/>
  <c r="CT88" i="7"/>
  <c r="CU88" i="7"/>
  <c r="CV88" i="7"/>
  <c r="CW88" i="7"/>
  <c r="CX88" i="7"/>
  <c r="CY88" i="7"/>
  <c r="CZ88" i="7"/>
  <c r="DA88" i="7"/>
  <c r="DB88" i="7"/>
  <c r="DC88" i="7"/>
  <c r="DD88" i="7"/>
  <c r="DE88" i="7"/>
  <c r="CD89" i="7"/>
  <c r="CE89" i="7"/>
  <c r="CF89" i="7"/>
  <c r="CG89" i="7"/>
  <c r="CH89" i="7"/>
  <c r="CI89" i="7"/>
  <c r="CJ89" i="7"/>
  <c r="CK89" i="7"/>
  <c r="CL89" i="7"/>
  <c r="CM89" i="7"/>
  <c r="CN89" i="7"/>
  <c r="CO89" i="7"/>
  <c r="CP89" i="7"/>
  <c r="CQ89" i="7"/>
  <c r="CR89" i="7"/>
  <c r="CS89" i="7"/>
  <c r="CT89" i="7"/>
  <c r="CU89" i="7"/>
  <c r="CV89" i="7"/>
  <c r="CW89" i="7"/>
  <c r="CX89" i="7"/>
  <c r="CY89" i="7"/>
  <c r="CZ89" i="7"/>
  <c r="DA89" i="7"/>
  <c r="DB89" i="7"/>
  <c r="DC89" i="7"/>
  <c r="DD89" i="7"/>
  <c r="DE89" i="7"/>
  <c r="CD90" i="7"/>
  <c r="CE90" i="7"/>
  <c r="CF90" i="7"/>
  <c r="CG90" i="7"/>
  <c r="CH90" i="7"/>
  <c r="CI90" i="7"/>
  <c r="CJ90" i="7"/>
  <c r="CK90" i="7"/>
  <c r="CL90" i="7"/>
  <c r="CM90" i="7"/>
  <c r="CN90" i="7"/>
  <c r="CO90" i="7"/>
  <c r="CP90" i="7"/>
  <c r="CQ90" i="7"/>
  <c r="CR90" i="7"/>
  <c r="CS90" i="7"/>
  <c r="CT90" i="7"/>
  <c r="CU90" i="7"/>
  <c r="CV90" i="7"/>
  <c r="CW90" i="7"/>
  <c r="CX90" i="7"/>
  <c r="CY90" i="7"/>
  <c r="CZ90" i="7"/>
  <c r="DA90" i="7"/>
  <c r="DB90" i="7"/>
  <c r="DC90" i="7"/>
  <c r="DD90" i="7"/>
  <c r="DE90" i="7"/>
  <c r="CD91" i="7"/>
  <c r="CE91" i="7"/>
  <c r="CF91" i="7"/>
  <c r="CG91" i="7"/>
  <c r="CH91" i="7"/>
  <c r="CI91" i="7"/>
  <c r="CJ91" i="7"/>
  <c r="CK91" i="7"/>
  <c r="CL91" i="7"/>
  <c r="CM91" i="7"/>
  <c r="CN91" i="7"/>
  <c r="CO91" i="7"/>
  <c r="CP91" i="7"/>
  <c r="CQ91" i="7"/>
  <c r="CR91" i="7"/>
  <c r="CS91" i="7"/>
  <c r="CT91" i="7"/>
  <c r="CU91" i="7"/>
  <c r="CV91" i="7"/>
  <c r="CW91" i="7"/>
  <c r="CX91" i="7"/>
  <c r="CY91" i="7"/>
  <c r="CZ91" i="7"/>
  <c r="DA91" i="7"/>
  <c r="DB91" i="7"/>
  <c r="DC91" i="7"/>
  <c r="DD91" i="7"/>
  <c r="DE91" i="7"/>
  <c r="CD92" i="7"/>
  <c r="CE92" i="7"/>
  <c r="CF92" i="7"/>
  <c r="CG92" i="7"/>
  <c r="CH92" i="7"/>
  <c r="CI92" i="7"/>
  <c r="CJ92" i="7"/>
  <c r="CK92" i="7"/>
  <c r="CL92" i="7"/>
  <c r="CM92" i="7"/>
  <c r="CN92" i="7"/>
  <c r="CO92" i="7"/>
  <c r="CP92" i="7"/>
  <c r="CQ92" i="7"/>
  <c r="CR92" i="7"/>
  <c r="CS92" i="7"/>
  <c r="CT92" i="7"/>
  <c r="CU92" i="7"/>
  <c r="CV92" i="7"/>
  <c r="CW92" i="7"/>
  <c r="CX92" i="7"/>
  <c r="CY92" i="7"/>
  <c r="CZ92" i="7"/>
  <c r="DA92" i="7"/>
  <c r="DB92" i="7"/>
  <c r="DC92" i="7"/>
  <c r="DD92" i="7"/>
  <c r="DE92" i="7"/>
  <c r="CD93" i="7"/>
  <c r="CE93" i="7"/>
  <c r="CF93" i="7"/>
  <c r="CG93" i="7"/>
  <c r="CH93" i="7"/>
  <c r="CI93" i="7"/>
  <c r="CJ93" i="7"/>
  <c r="CK93" i="7"/>
  <c r="CL93" i="7"/>
  <c r="CM93" i="7"/>
  <c r="CN93" i="7"/>
  <c r="CO93" i="7"/>
  <c r="CP93" i="7"/>
  <c r="CQ93" i="7"/>
  <c r="CR93" i="7"/>
  <c r="CS93" i="7"/>
  <c r="CT93" i="7"/>
  <c r="CU93" i="7"/>
  <c r="CV93" i="7"/>
  <c r="CW93" i="7"/>
  <c r="CX93" i="7"/>
  <c r="CY93" i="7"/>
  <c r="CZ93" i="7"/>
  <c r="DA93" i="7"/>
  <c r="DB93" i="7"/>
  <c r="DC93" i="7"/>
  <c r="DD93" i="7"/>
  <c r="DE93" i="7"/>
  <c r="CD94" i="7"/>
  <c r="CE94" i="7"/>
  <c r="CF94" i="7"/>
  <c r="CG94" i="7"/>
  <c r="CH94" i="7"/>
  <c r="CI94" i="7"/>
  <c r="CJ94" i="7"/>
  <c r="CK94" i="7"/>
  <c r="CL94" i="7"/>
  <c r="CM94" i="7"/>
  <c r="CN94" i="7"/>
  <c r="CO94" i="7"/>
  <c r="CP94" i="7"/>
  <c r="CQ94" i="7"/>
  <c r="CR94" i="7"/>
  <c r="CS94" i="7"/>
  <c r="CT94" i="7"/>
  <c r="CU94" i="7"/>
  <c r="CV94" i="7"/>
  <c r="CW94" i="7"/>
  <c r="CX94" i="7"/>
  <c r="CY94" i="7"/>
  <c r="CZ94" i="7"/>
  <c r="DA94" i="7"/>
  <c r="DB94" i="7"/>
  <c r="DC94" i="7"/>
  <c r="DD94" i="7"/>
  <c r="DE94" i="7"/>
  <c r="CD95" i="7"/>
  <c r="CE95" i="7"/>
  <c r="CF95" i="7"/>
  <c r="CG95" i="7"/>
  <c r="CH95" i="7"/>
  <c r="CI95" i="7"/>
  <c r="CJ95" i="7"/>
  <c r="CK95" i="7"/>
  <c r="CL95" i="7"/>
  <c r="CM95" i="7"/>
  <c r="CN95" i="7"/>
  <c r="CO95" i="7"/>
  <c r="CP95" i="7"/>
  <c r="CQ95" i="7"/>
  <c r="CR95" i="7"/>
  <c r="CS95" i="7"/>
  <c r="CT95" i="7"/>
  <c r="CU95" i="7"/>
  <c r="CV95" i="7"/>
  <c r="CW95" i="7"/>
  <c r="CX95" i="7"/>
  <c r="CY95" i="7"/>
  <c r="CZ95" i="7"/>
  <c r="DA95" i="7"/>
  <c r="DB95" i="7"/>
  <c r="DC95" i="7"/>
  <c r="DD95" i="7"/>
  <c r="DE95" i="7"/>
  <c r="CD96" i="7"/>
  <c r="CE96" i="7"/>
  <c r="CF96" i="7"/>
  <c r="CG96" i="7"/>
  <c r="CH96" i="7"/>
  <c r="CI96" i="7"/>
  <c r="CJ96" i="7"/>
  <c r="CK96" i="7"/>
  <c r="CL96" i="7"/>
  <c r="CM96" i="7"/>
  <c r="CN96" i="7"/>
  <c r="CO96" i="7"/>
  <c r="CP96" i="7"/>
  <c r="CQ96" i="7"/>
  <c r="CR96" i="7"/>
  <c r="CS96" i="7"/>
  <c r="CT96" i="7"/>
  <c r="CU96" i="7"/>
  <c r="CV96" i="7"/>
  <c r="CW96" i="7"/>
  <c r="CX96" i="7"/>
  <c r="CY96" i="7"/>
  <c r="CZ96" i="7"/>
  <c r="DA96" i="7"/>
  <c r="DB96" i="7"/>
  <c r="DC96" i="7"/>
  <c r="DD96" i="7"/>
  <c r="DE96" i="7"/>
  <c r="CD97" i="7"/>
  <c r="CE97" i="7"/>
  <c r="CF97" i="7"/>
  <c r="CG97" i="7"/>
  <c r="CH97" i="7"/>
  <c r="CI97" i="7"/>
  <c r="CJ97" i="7"/>
  <c r="CK97" i="7"/>
  <c r="CL97" i="7"/>
  <c r="CM97" i="7"/>
  <c r="CN97" i="7"/>
  <c r="CO97" i="7"/>
  <c r="CP97" i="7"/>
  <c r="CQ97" i="7"/>
  <c r="CR97" i="7"/>
  <c r="CS97" i="7"/>
  <c r="CT97" i="7"/>
  <c r="CU97" i="7"/>
  <c r="CV97" i="7"/>
  <c r="CW97" i="7"/>
  <c r="CX97" i="7"/>
  <c r="CY97" i="7"/>
  <c r="CZ97" i="7"/>
  <c r="DA97" i="7"/>
  <c r="DB97" i="7"/>
  <c r="DC97" i="7"/>
  <c r="DD97" i="7"/>
  <c r="DE97" i="7"/>
  <c r="CD98" i="7"/>
  <c r="CE98" i="7"/>
  <c r="CF98" i="7"/>
  <c r="CG98" i="7"/>
  <c r="CH98" i="7"/>
  <c r="CI98" i="7"/>
  <c r="CJ98" i="7"/>
  <c r="CK98" i="7"/>
  <c r="CL98" i="7"/>
  <c r="CM98" i="7"/>
  <c r="CN98" i="7"/>
  <c r="CO98" i="7"/>
  <c r="CP98" i="7"/>
  <c r="CQ98" i="7"/>
  <c r="CR98" i="7"/>
  <c r="CS98" i="7"/>
  <c r="CT98" i="7"/>
  <c r="CU98" i="7"/>
  <c r="CV98" i="7"/>
  <c r="CW98" i="7"/>
  <c r="CX98" i="7"/>
  <c r="CY98" i="7"/>
  <c r="CZ98" i="7"/>
  <c r="DA98" i="7"/>
  <c r="DB98" i="7"/>
  <c r="DC98" i="7"/>
  <c r="DD98" i="7"/>
  <c r="DE98" i="7"/>
  <c r="CD99" i="7"/>
  <c r="CE99" i="7"/>
  <c r="CF99" i="7"/>
  <c r="CG99" i="7"/>
  <c r="CH99" i="7"/>
  <c r="CI99" i="7"/>
  <c r="CJ99" i="7"/>
  <c r="CK99" i="7"/>
  <c r="CL99" i="7"/>
  <c r="CM99" i="7"/>
  <c r="CN99" i="7"/>
  <c r="CO99" i="7"/>
  <c r="CP99" i="7"/>
  <c r="CQ99" i="7"/>
  <c r="CR99" i="7"/>
  <c r="CS99" i="7"/>
  <c r="CT99" i="7"/>
  <c r="CU99" i="7"/>
  <c r="CV99" i="7"/>
  <c r="CW99" i="7"/>
  <c r="CX99" i="7"/>
  <c r="CY99" i="7"/>
  <c r="CZ99" i="7"/>
  <c r="DA99" i="7"/>
  <c r="DB99" i="7"/>
  <c r="DC99" i="7"/>
  <c r="DD99" i="7"/>
  <c r="DE99" i="7"/>
  <c r="CD100" i="7"/>
  <c r="CE100" i="7"/>
  <c r="CF100" i="7"/>
  <c r="CG100" i="7"/>
  <c r="CH100" i="7"/>
  <c r="CI100" i="7"/>
  <c r="CJ100" i="7"/>
  <c r="CK100" i="7"/>
  <c r="CL100" i="7"/>
  <c r="CM100" i="7"/>
  <c r="CN100" i="7"/>
  <c r="CO100" i="7"/>
  <c r="CP100" i="7"/>
  <c r="CQ100" i="7"/>
  <c r="CR100" i="7"/>
  <c r="CS100" i="7"/>
  <c r="CT100" i="7"/>
  <c r="CU100" i="7"/>
  <c r="CV100" i="7"/>
  <c r="CW100" i="7"/>
  <c r="CX100" i="7"/>
  <c r="CY100" i="7"/>
  <c r="CZ100" i="7"/>
  <c r="DA100" i="7"/>
  <c r="DB100" i="7"/>
  <c r="DC100" i="7"/>
  <c r="DD100" i="7"/>
  <c r="DE100" i="7"/>
  <c r="CD101" i="7"/>
  <c r="CE101" i="7"/>
  <c r="CF101" i="7"/>
  <c r="CG101" i="7"/>
  <c r="CH101" i="7"/>
  <c r="CI101" i="7"/>
  <c r="CJ101" i="7"/>
  <c r="CK101" i="7"/>
  <c r="CL101" i="7"/>
  <c r="CM101" i="7"/>
  <c r="CN101" i="7"/>
  <c r="CO101" i="7"/>
  <c r="CP101" i="7"/>
  <c r="CQ101" i="7"/>
  <c r="CR101" i="7"/>
  <c r="CS101" i="7"/>
  <c r="CT101" i="7"/>
  <c r="CU101" i="7"/>
  <c r="CV101" i="7"/>
  <c r="CW101" i="7"/>
  <c r="CX101" i="7"/>
  <c r="CY101" i="7"/>
  <c r="CZ101" i="7"/>
  <c r="DA101" i="7"/>
  <c r="DB101" i="7"/>
  <c r="DC101" i="7"/>
  <c r="DD101" i="7"/>
  <c r="DE101" i="7"/>
  <c r="CD102" i="7"/>
  <c r="CE102" i="7"/>
  <c r="CF102" i="7"/>
  <c r="CG102" i="7"/>
  <c r="CH102" i="7"/>
  <c r="CI102" i="7"/>
  <c r="CJ102" i="7"/>
  <c r="CK102" i="7"/>
  <c r="CL102" i="7"/>
  <c r="CM102" i="7"/>
  <c r="CN102" i="7"/>
  <c r="CO102" i="7"/>
  <c r="CP102" i="7"/>
  <c r="CQ102" i="7"/>
  <c r="CR102" i="7"/>
  <c r="CS102" i="7"/>
  <c r="CT102" i="7"/>
  <c r="CU102" i="7"/>
  <c r="CV102" i="7"/>
  <c r="CW102" i="7"/>
  <c r="CX102" i="7"/>
  <c r="CY102" i="7"/>
  <c r="CZ102" i="7"/>
  <c r="DA102" i="7"/>
  <c r="DB102" i="7"/>
  <c r="DC102" i="7"/>
  <c r="DD102" i="7"/>
  <c r="DE102" i="7"/>
  <c r="CD103" i="7"/>
  <c r="CE103" i="7"/>
  <c r="CF103" i="7"/>
  <c r="CG103" i="7"/>
  <c r="CH103" i="7"/>
  <c r="CI103" i="7"/>
  <c r="CJ103" i="7"/>
  <c r="CK103" i="7"/>
  <c r="CL103" i="7"/>
  <c r="CM103" i="7"/>
  <c r="CN103" i="7"/>
  <c r="CO103" i="7"/>
  <c r="CP103" i="7"/>
  <c r="CQ103" i="7"/>
  <c r="CR103" i="7"/>
  <c r="CS103" i="7"/>
  <c r="CT103" i="7"/>
  <c r="CU103" i="7"/>
  <c r="CV103" i="7"/>
  <c r="CW103" i="7"/>
  <c r="CX103" i="7"/>
  <c r="CY103" i="7"/>
  <c r="CZ103" i="7"/>
  <c r="DA103" i="7"/>
  <c r="DB103" i="7"/>
  <c r="DC103" i="7"/>
  <c r="DD103" i="7"/>
  <c r="DE103" i="7"/>
  <c r="CD104" i="7"/>
  <c r="CE104" i="7"/>
  <c r="CF104" i="7"/>
  <c r="CG104" i="7"/>
  <c r="CH104" i="7"/>
  <c r="CI104" i="7"/>
  <c r="CJ104" i="7"/>
  <c r="CK104" i="7"/>
  <c r="CL104" i="7"/>
  <c r="CM104" i="7"/>
  <c r="CN104" i="7"/>
  <c r="CO104" i="7"/>
  <c r="CP104" i="7"/>
  <c r="CQ104" i="7"/>
  <c r="CR104" i="7"/>
  <c r="CS104" i="7"/>
  <c r="CT104" i="7"/>
  <c r="CU104" i="7"/>
  <c r="CV104" i="7"/>
  <c r="CW104" i="7"/>
  <c r="CX104" i="7"/>
  <c r="CY104" i="7"/>
  <c r="CZ104" i="7"/>
  <c r="DA104" i="7"/>
  <c r="DB104" i="7"/>
  <c r="DC104" i="7"/>
  <c r="DD104" i="7"/>
  <c r="DE104" i="7"/>
  <c r="CD105" i="7"/>
  <c r="CE105" i="7"/>
  <c r="CF105" i="7"/>
  <c r="CG105" i="7"/>
  <c r="CH105" i="7"/>
  <c r="CI105" i="7"/>
  <c r="CJ105" i="7"/>
  <c r="CK105" i="7"/>
  <c r="CL105" i="7"/>
  <c r="CM105" i="7"/>
  <c r="CN105" i="7"/>
  <c r="CO105" i="7"/>
  <c r="CP105" i="7"/>
  <c r="CQ105" i="7"/>
  <c r="CR105" i="7"/>
  <c r="CS105" i="7"/>
  <c r="CT105" i="7"/>
  <c r="CU105" i="7"/>
  <c r="CV105" i="7"/>
  <c r="CW105" i="7"/>
  <c r="CX105" i="7"/>
  <c r="CY105" i="7"/>
  <c r="CZ105" i="7"/>
  <c r="DA105" i="7"/>
  <c r="DB105" i="7"/>
  <c r="DC105" i="7"/>
  <c r="DD105" i="7"/>
  <c r="DE105" i="7"/>
  <c r="CD106" i="7"/>
  <c r="CE106" i="7"/>
  <c r="CF106" i="7"/>
  <c r="CG106" i="7"/>
  <c r="CH106" i="7"/>
  <c r="CI106" i="7"/>
  <c r="CJ106" i="7"/>
  <c r="CK106" i="7"/>
  <c r="CL106" i="7"/>
  <c r="CM106" i="7"/>
  <c r="CN106" i="7"/>
  <c r="CO106" i="7"/>
  <c r="CP106" i="7"/>
  <c r="CQ106" i="7"/>
  <c r="CR106" i="7"/>
  <c r="CS106" i="7"/>
  <c r="CT106" i="7"/>
  <c r="CU106" i="7"/>
  <c r="CV106" i="7"/>
  <c r="CW106" i="7"/>
  <c r="CX106" i="7"/>
  <c r="CY106" i="7"/>
  <c r="CZ106" i="7"/>
  <c r="DA106" i="7"/>
  <c r="DB106" i="7"/>
  <c r="DC106" i="7"/>
  <c r="DD106" i="7"/>
  <c r="DE106" i="7"/>
  <c r="CD107" i="7"/>
  <c r="CE107" i="7"/>
  <c r="CF107" i="7"/>
  <c r="CG107" i="7"/>
  <c r="CH107" i="7"/>
  <c r="CI107" i="7"/>
  <c r="CJ107" i="7"/>
  <c r="CK107" i="7"/>
  <c r="CL107" i="7"/>
  <c r="CM107" i="7"/>
  <c r="CN107" i="7"/>
  <c r="CO107" i="7"/>
  <c r="CP107" i="7"/>
  <c r="CQ107" i="7"/>
  <c r="CR107" i="7"/>
  <c r="CS107" i="7"/>
  <c r="CT107" i="7"/>
  <c r="CU107" i="7"/>
  <c r="CV107" i="7"/>
  <c r="CW107" i="7"/>
  <c r="CX107" i="7"/>
  <c r="CY107" i="7"/>
  <c r="CZ107" i="7"/>
  <c r="DA107" i="7"/>
  <c r="DB107" i="7"/>
  <c r="DC107" i="7"/>
  <c r="DD107" i="7"/>
  <c r="DE107" i="7"/>
  <c r="CD108" i="7"/>
  <c r="CE108" i="7"/>
  <c r="CF108" i="7"/>
  <c r="CG108" i="7"/>
  <c r="CH108" i="7"/>
  <c r="CI108" i="7"/>
  <c r="CJ108" i="7"/>
  <c r="CK108" i="7"/>
  <c r="CL108" i="7"/>
  <c r="CM108" i="7"/>
  <c r="CN108" i="7"/>
  <c r="CO108" i="7"/>
  <c r="CP108" i="7"/>
  <c r="CQ108" i="7"/>
  <c r="CR108" i="7"/>
  <c r="CS108" i="7"/>
  <c r="CT108" i="7"/>
  <c r="CU108" i="7"/>
  <c r="CV108" i="7"/>
  <c r="CW108" i="7"/>
  <c r="CX108" i="7"/>
  <c r="CY108" i="7"/>
  <c r="CZ108" i="7"/>
  <c r="DA108" i="7"/>
  <c r="DB108" i="7"/>
  <c r="DC108" i="7"/>
  <c r="DD108" i="7"/>
  <c r="DE108" i="7"/>
  <c r="CE10" i="7"/>
  <c r="CF10" i="7"/>
  <c r="CG10" i="7"/>
  <c r="CH10" i="7"/>
  <c r="CI10" i="7"/>
  <c r="CJ10" i="7"/>
  <c r="CK10" i="7"/>
  <c r="CL10" i="7"/>
  <c r="CM10" i="7"/>
  <c r="CN10" i="7"/>
  <c r="CO10" i="7"/>
  <c r="CP10" i="7"/>
  <c r="CQ10" i="7"/>
  <c r="CR10" i="7"/>
  <c r="CS10" i="7"/>
  <c r="CT10" i="7"/>
  <c r="CU10" i="7"/>
  <c r="CV10" i="7"/>
  <c r="CW10" i="7"/>
  <c r="CX10" i="7"/>
  <c r="CY10" i="7"/>
  <c r="CZ10" i="7"/>
  <c r="DA10" i="7"/>
  <c r="DB10" i="7"/>
  <c r="DC10" i="7"/>
  <c r="DD10" i="7"/>
  <c r="DE10" i="7"/>
  <c r="CD10" i="7"/>
  <c r="K125" i="12"/>
  <c r="CI11" i="12"/>
  <c r="CJ11" i="12"/>
  <c r="CP11" i="12"/>
  <c r="CQ11" i="12"/>
  <c r="CW11" i="12"/>
  <c r="CX11" i="12"/>
  <c r="DD11" i="12"/>
  <c r="DE11" i="12"/>
  <c r="CI12" i="12"/>
  <c r="CJ12" i="12"/>
  <c r="CP12" i="12"/>
  <c r="CQ12" i="12"/>
  <c r="CW12" i="12"/>
  <c r="CX12" i="12"/>
  <c r="DD12" i="12"/>
  <c r="DE12" i="12"/>
  <c r="CI13" i="12"/>
  <c r="CJ13" i="12"/>
  <c r="CP13" i="12"/>
  <c r="CQ13" i="12"/>
  <c r="CW13" i="12"/>
  <c r="CX13" i="12"/>
  <c r="DD13" i="12"/>
  <c r="DE13" i="12"/>
  <c r="CI14" i="12"/>
  <c r="CJ14" i="12"/>
  <c r="CP14" i="12"/>
  <c r="CQ14" i="12"/>
  <c r="CW14" i="12"/>
  <c r="CX14" i="12"/>
  <c r="DD14" i="12"/>
  <c r="DE14" i="12"/>
  <c r="CD15" i="12"/>
  <c r="CF15" i="12"/>
  <c r="CH15" i="12"/>
  <c r="CK15" i="12"/>
  <c r="CM15" i="12"/>
  <c r="CO15" i="12"/>
  <c r="CR15" i="12"/>
  <c r="CS15" i="12"/>
  <c r="CV15" i="12"/>
  <c r="CY15" i="12"/>
  <c r="CZ15" i="12"/>
  <c r="DC15" i="12"/>
  <c r="CD16" i="12"/>
  <c r="CE16" i="12"/>
  <c r="CF16" i="12"/>
  <c r="CH16" i="12"/>
  <c r="CK16" i="12"/>
  <c r="CM16" i="12"/>
  <c r="CN16" i="12"/>
  <c r="CO16" i="12"/>
  <c r="CR16" i="12"/>
  <c r="CS16" i="12"/>
  <c r="CU16" i="12"/>
  <c r="CV16" i="12"/>
  <c r="CY16" i="12"/>
  <c r="CZ16" i="12"/>
  <c r="DA16" i="12"/>
  <c r="DB16" i="12"/>
  <c r="DC16" i="12"/>
  <c r="CD17" i="12"/>
  <c r="CE17" i="12"/>
  <c r="CF17" i="12"/>
  <c r="CH17" i="12"/>
  <c r="CK17" i="12"/>
  <c r="CM17" i="12"/>
  <c r="CN17" i="12"/>
  <c r="CO17" i="12"/>
  <c r="CR17" i="12"/>
  <c r="CS17" i="12"/>
  <c r="CU17" i="12"/>
  <c r="CV17" i="12"/>
  <c r="CY17" i="12"/>
  <c r="CZ17" i="12"/>
  <c r="DA17" i="12"/>
  <c r="DB17" i="12"/>
  <c r="DC17" i="12"/>
  <c r="CD18" i="12"/>
  <c r="CF18" i="12"/>
  <c r="CI18" i="12"/>
  <c r="CJ18" i="12"/>
  <c r="CK18" i="12"/>
  <c r="CM18" i="12"/>
  <c r="CO18" i="12"/>
  <c r="CQ18" i="12"/>
  <c r="CR18" i="12"/>
  <c r="CT18" i="12"/>
  <c r="CW18" i="12"/>
  <c r="CX18" i="12"/>
  <c r="CY18" i="12"/>
  <c r="DA18" i="12"/>
  <c r="DD18" i="12"/>
  <c r="DE18" i="12"/>
  <c r="CI19" i="12"/>
  <c r="CJ19" i="12"/>
  <c r="CP19" i="12"/>
  <c r="CQ19" i="12"/>
  <c r="CW19" i="12"/>
  <c r="CX19" i="12"/>
  <c r="DD19" i="12"/>
  <c r="DE19" i="12"/>
  <c r="CD20" i="12"/>
  <c r="CE20" i="12"/>
  <c r="CF20" i="12"/>
  <c r="CG20" i="12"/>
  <c r="CH20" i="12"/>
  <c r="CI20" i="12"/>
  <c r="CJ20" i="12"/>
  <c r="CK20" i="12"/>
  <c r="CL20" i="12"/>
  <c r="CM20" i="12"/>
  <c r="CN20" i="12"/>
  <c r="CO20" i="12"/>
  <c r="CP20" i="12"/>
  <c r="CQ20" i="12"/>
  <c r="CR20" i="12"/>
  <c r="CS20" i="12"/>
  <c r="CT20" i="12"/>
  <c r="CU20" i="12"/>
  <c r="CV20" i="12"/>
  <c r="CW20" i="12"/>
  <c r="CX20" i="12"/>
  <c r="CY20" i="12"/>
  <c r="CZ20" i="12"/>
  <c r="DA20" i="12"/>
  <c r="DB20" i="12"/>
  <c r="DC20" i="12"/>
  <c r="DD20" i="12"/>
  <c r="DE20" i="12"/>
  <c r="CD21" i="12"/>
  <c r="CE21" i="12"/>
  <c r="CF21" i="12"/>
  <c r="CG21" i="12"/>
  <c r="CH21" i="12"/>
  <c r="CI21" i="12"/>
  <c r="CJ21" i="12"/>
  <c r="CK21" i="12"/>
  <c r="CL21" i="12"/>
  <c r="CM21" i="12"/>
  <c r="CN21" i="12"/>
  <c r="CO21" i="12"/>
  <c r="CP21" i="12"/>
  <c r="CQ21" i="12"/>
  <c r="CR21" i="12"/>
  <c r="CS21" i="12"/>
  <c r="CT21" i="12"/>
  <c r="CU21" i="12"/>
  <c r="CV21" i="12"/>
  <c r="CW21" i="12"/>
  <c r="CX21" i="12"/>
  <c r="CY21" i="12"/>
  <c r="CZ21" i="12"/>
  <c r="DA21" i="12"/>
  <c r="DB21" i="12"/>
  <c r="DC21" i="12"/>
  <c r="DD21" i="12"/>
  <c r="DE21" i="12"/>
  <c r="CD22" i="12"/>
  <c r="CE22" i="12"/>
  <c r="CF22" i="12"/>
  <c r="CG22" i="12"/>
  <c r="DF22" i="12" s="1"/>
  <c r="AV22" i="12" s="1"/>
  <c r="AY22" i="12" s="1"/>
  <c r="BB22" i="12" s="1"/>
  <c r="CH22" i="12"/>
  <c r="CI22" i="12"/>
  <c r="CJ22" i="12"/>
  <c r="CK22" i="12"/>
  <c r="CL22" i="12"/>
  <c r="CM22" i="12"/>
  <c r="CN22" i="12"/>
  <c r="CO22" i="12"/>
  <c r="CP22" i="12"/>
  <c r="CQ22" i="12"/>
  <c r="CR22" i="12"/>
  <c r="CS22" i="12"/>
  <c r="CT22" i="12"/>
  <c r="CU22" i="12"/>
  <c r="CV22" i="12"/>
  <c r="CW22" i="12"/>
  <c r="CX22" i="12"/>
  <c r="CY22" i="12"/>
  <c r="CZ22" i="12"/>
  <c r="DA22" i="12"/>
  <c r="DB22" i="12"/>
  <c r="DC22" i="12"/>
  <c r="DD22" i="12"/>
  <c r="DE22" i="12"/>
  <c r="CD23" i="12"/>
  <c r="CE23" i="12"/>
  <c r="CF23" i="12"/>
  <c r="CG23" i="12"/>
  <c r="CH23" i="12"/>
  <c r="CI23" i="12"/>
  <c r="CJ23" i="12"/>
  <c r="CK23" i="12"/>
  <c r="CL23" i="12"/>
  <c r="CM23" i="12"/>
  <c r="CN23" i="12"/>
  <c r="CO23" i="12"/>
  <c r="CP23" i="12"/>
  <c r="CQ23" i="12"/>
  <c r="CR23" i="12"/>
  <c r="CS23" i="12"/>
  <c r="CT23" i="12"/>
  <c r="CU23" i="12"/>
  <c r="CV23" i="12"/>
  <c r="CW23" i="12"/>
  <c r="CX23" i="12"/>
  <c r="CY23" i="12"/>
  <c r="CZ23" i="12"/>
  <c r="DA23" i="12"/>
  <c r="DB23" i="12"/>
  <c r="DC23" i="12"/>
  <c r="DD23" i="12"/>
  <c r="DE23" i="12"/>
  <c r="CD24" i="12"/>
  <c r="CE24" i="12"/>
  <c r="CF24" i="12"/>
  <c r="CG24" i="12"/>
  <c r="CH24" i="12"/>
  <c r="CI24" i="12"/>
  <c r="CJ24" i="12"/>
  <c r="CK24" i="12"/>
  <c r="CL24" i="12"/>
  <c r="CM24" i="12"/>
  <c r="CN24" i="12"/>
  <c r="CO24" i="12"/>
  <c r="CP24" i="12"/>
  <c r="CQ24" i="12"/>
  <c r="CR24" i="12"/>
  <c r="CS24" i="12"/>
  <c r="CT24" i="12"/>
  <c r="CU24" i="12"/>
  <c r="CV24" i="12"/>
  <c r="CW24" i="12"/>
  <c r="CX24" i="12"/>
  <c r="CY24" i="12"/>
  <c r="CZ24" i="12"/>
  <c r="DA24" i="12"/>
  <c r="DB24" i="12"/>
  <c r="DC24" i="12"/>
  <c r="DD24" i="12"/>
  <c r="DE24" i="12"/>
  <c r="CD25" i="12"/>
  <c r="CE25" i="12"/>
  <c r="CF25" i="12"/>
  <c r="CG25" i="12"/>
  <c r="CH25" i="12"/>
  <c r="CI25" i="12"/>
  <c r="CJ25" i="12"/>
  <c r="CK25" i="12"/>
  <c r="CL25" i="12"/>
  <c r="CM25" i="12"/>
  <c r="CN25" i="12"/>
  <c r="CO25" i="12"/>
  <c r="CP25" i="12"/>
  <c r="CQ25" i="12"/>
  <c r="CR25" i="12"/>
  <c r="CS25" i="12"/>
  <c r="CT25" i="12"/>
  <c r="CU25" i="12"/>
  <c r="CV25" i="12"/>
  <c r="CW25" i="12"/>
  <c r="CX25" i="12"/>
  <c r="CY25" i="12"/>
  <c r="CZ25" i="12"/>
  <c r="DA25" i="12"/>
  <c r="DB25" i="12"/>
  <c r="DC25" i="12"/>
  <c r="DD25" i="12"/>
  <c r="DE25" i="12"/>
  <c r="CD26" i="12"/>
  <c r="CE26" i="12"/>
  <c r="CF26" i="12"/>
  <c r="CG26" i="12"/>
  <c r="CH26" i="12"/>
  <c r="CI26" i="12"/>
  <c r="CJ26" i="12"/>
  <c r="CK26" i="12"/>
  <c r="CL26" i="12"/>
  <c r="CM26" i="12"/>
  <c r="CN26" i="12"/>
  <c r="CO26" i="12"/>
  <c r="CP26" i="12"/>
  <c r="CQ26" i="12"/>
  <c r="CR26" i="12"/>
  <c r="CS26" i="12"/>
  <c r="CT26" i="12"/>
  <c r="CU26" i="12"/>
  <c r="CV26" i="12"/>
  <c r="CW26" i="12"/>
  <c r="CX26" i="12"/>
  <c r="CY26" i="12"/>
  <c r="CZ26" i="12"/>
  <c r="DA26" i="12"/>
  <c r="DB26" i="12"/>
  <c r="DC26" i="12"/>
  <c r="DD26" i="12"/>
  <c r="DE26" i="12"/>
  <c r="CD27" i="12"/>
  <c r="CE27" i="12"/>
  <c r="CF27" i="12"/>
  <c r="CG27" i="12"/>
  <c r="DF27" i="12" s="1"/>
  <c r="AV27" i="12" s="1"/>
  <c r="AY27" i="12" s="1"/>
  <c r="BB27" i="12" s="1"/>
  <c r="CH27" i="12"/>
  <c r="CI27" i="12"/>
  <c r="CJ27" i="12"/>
  <c r="CK27" i="12"/>
  <c r="CL27" i="12"/>
  <c r="CM27" i="12"/>
  <c r="CN27" i="12"/>
  <c r="CO27" i="12"/>
  <c r="CP27" i="12"/>
  <c r="CQ27" i="12"/>
  <c r="CR27" i="12"/>
  <c r="CS27" i="12"/>
  <c r="CT27" i="12"/>
  <c r="CU27" i="12"/>
  <c r="CV27" i="12"/>
  <c r="CW27" i="12"/>
  <c r="CX27" i="12"/>
  <c r="CY27" i="12"/>
  <c r="CZ27" i="12"/>
  <c r="DA27" i="12"/>
  <c r="DB27" i="12"/>
  <c r="DC27" i="12"/>
  <c r="DD27" i="12"/>
  <c r="DE27" i="12"/>
  <c r="CD28" i="12"/>
  <c r="CE28" i="12"/>
  <c r="CF28" i="12"/>
  <c r="CG28" i="12"/>
  <c r="CH28" i="12"/>
  <c r="CI28" i="12"/>
  <c r="CJ28" i="12"/>
  <c r="CK28" i="12"/>
  <c r="CL28" i="12"/>
  <c r="CM28" i="12"/>
  <c r="CN28" i="12"/>
  <c r="CO28" i="12"/>
  <c r="CP28" i="12"/>
  <c r="CQ28" i="12"/>
  <c r="CR28" i="12"/>
  <c r="CS28" i="12"/>
  <c r="CT28" i="12"/>
  <c r="CU28" i="12"/>
  <c r="CV28" i="12"/>
  <c r="CW28" i="12"/>
  <c r="CX28" i="12"/>
  <c r="CY28" i="12"/>
  <c r="CZ28" i="12"/>
  <c r="DA28" i="12"/>
  <c r="DB28" i="12"/>
  <c r="DC28" i="12"/>
  <c r="DD28" i="12"/>
  <c r="DE28" i="12"/>
  <c r="CD29" i="12"/>
  <c r="CE29" i="12"/>
  <c r="CF29" i="12"/>
  <c r="CG29" i="12"/>
  <c r="CH29" i="12"/>
  <c r="CI29" i="12"/>
  <c r="CJ29" i="12"/>
  <c r="CK29" i="12"/>
  <c r="CL29" i="12"/>
  <c r="CM29" i="12"/>
  <c r="CN29" i="12"/>
  <c r="CO29" i="12"/>
  <c r="CP29" i="12"/>
  <c r="CQ29" i="12"/>
  <c r="CR29" i="12"/>
  <c r="CS29" i="12"/>
  <c r="CT29" i="12"/>
  <c r="CU29" i="12"/>
  <c r="CV29" i="12"/>
  <c r="CW29" i="12"/>
  <c r="CX29" i="12"/>
  <c r="CY29" i="12"/>
  <c r="CZ29" i="12"/>
  <c r="DA29" i="12"/>
  <c r="DB29" i="12"/>
  <c r="DC29" i="12"/>
  <c r="DD29" i="12"/>
  <c r="DE29" i="12"/>
  <c r="CD30" i="12"/>
  <c r="CE30" i="12"/>
  <c r="CF30" i="12"/>
  <c r="CG30" i="12"/>
  <c r="DF30" i="12" s="1"/>
  <c r="AV30" i="12" s="1"/>
  <c r="AY30" i="12" s="1"/>
  <c r="BB30" i="12" s="1"/>
  <c r="CH30" i="12"/>
  <c r="CI30" i="12"/>
  <c r="CJ30" i="12"/>
  <c r="CK30" i="12"/>
  <c r="CL30" i="12"/>
  <c r="CM30" i="12"/>
  <c r="CN30" i="12"/>
  <c r="CO30" i="12"/>
  <c r="CP30" i="12"/>
  <c r="CQ30" i="12"/>
  <c r="CR30" i="12"/>
  <c r="CS30" i="12"/>
  <c r="CT30" i="12"/>
  <c r="CU30" i="12"/>
  <c r="CV30" i="12"/>
  <c r="CW30" i="12"/>
  <c r="CX30" i="12"/>
  <c r="CY30" i="12"/>
  <c r="CZ30" i="12"/>
  <c r="DA30" i="12"/>
  <c r="DB30" i="12"/>
  <c r="DC30" i="12"/>
  <c r="DD30" i="12"/>
  <c r="DE30" i="12"/>
  <c r="CD31" i="12"/>
  <c r="CE31" i="12"/>
  <c r="CF31" i="12"/>
  <c r="CG31" i="12"/>
  <c r="CH31" i="12"/>
  <c r="CI31" i="12"/>
  <c r="CJ31" i="12"/>
  <c r="CK31" i="12"/>
  <c r="CL31" i="12"/>
  <c r="CM31" i="12"/>
  <c r="CN31" i="12"/>
  <c r="CO31" i="12"/>
  <c r="CP31" i="12"/>
  <c r="CQ31" i="12"/>
  <c r="CR31" i="12"/>
  <c r="CS31" i="12"/>
  <c r="CT31" i="12"/>
  <c r="CU31" i="12"/>
  <c r="CV31" i="12"/>
  <c r="CW31" i="12"/>
  <c r="CX31" i="12"/>
  <c r="CY31" i="12"/>
  <c r="CZ31" i="12"/>
  <c r="DA31" i="12"/>
  <c r="DB31" i="12"/>
  <c r="DC31" i="12"/>
  <c r="DD31" i="12"/>
  <c r="DE31" i="12"/>
  <c r="CD32" i="12"/>
  <c r="CE32" i="12"/>
  <c r="CF32" i="12"/>
  <c r="CG32" i="12"/>
  <c r="CH32" i="12"/>
  <c r="CI32" i="12"/>
  <c r="CJ32" i="12"/>
  <c r="CK32" i="12"/>
  <c r="CL32" i="12"/>
  <c r="CM32" i="12"/>
  <c r="CN32" i="12"/>
  <c r="CO32" i="12"/>
  <c r="CP32" i="12"/>
  <c r="CQ32" i="12"/>
  <c r="CR32" i="12"/>
  <c r="CS32" i="12"/>
  <c r="CT32" i="12"/>
  <c r="CU32" i="12"/>
  <c r="CV32" i="12"/>
  <c r="CW32" i="12"/>
  <c r="CX32" i="12"/>
  <c r="CY32" i="12"/>
  <c r="CZ32" i="12"/>
  <c r="DA32" i="12"/>
  <c r="DB32" i="12"/>
  <c r="DC32" i="12"/>
  <c r="DD32" i="12"/>
  <c r="DE32" i="12"/>
  <c r="CD33" i="12"/>
  <c r="CE33" i="12"/>
  <c r="CF33" i="12"/>
  <c r="CG33" i="12"/>
  <c r="CH33" i="12"/>
  <c r="CI33" i="12"/>
  <c r="CJ33" i="12"/>
  <c r="CK33" i="12"/>
  <c r="CL33" i="12"/>
  <c r="CM33" i="12"/>
  <c r="CN33" i="12"/>
  <c r="CO33" i="12"/>
  <c r="CP33" i="12"/>
  <c r="CQ33" i="12"/>
  <c r="CR33" i="12"/>
  <c r="CS33" i="12"/>
  <c r="CT33" i="12"/>
  <c r="CU33" i="12"/>
  <c r="CV33" i="12"/>
  <c r="CW33" i="12"/>
  <c r="CX33" i="12"/>
  <c r="CY33" i="12"/>
  <c r="CZ33" i="12"/>
  <c r="DA33" i="12"/>
  <c r="DB33" i="12"/>
  <c r="DC33" i="12"/>
  <c r="DD33" i="12"/>
  <c r="DE33" i="12"/>
  <c r="CD34" i="12"/>
  <c r="CE34" i="12"/>
  <c r="CF34" i="12"/>
  <c r="CG34" i="12"/>
  <c r="CH34" i="12"/>
  <c r="CI34" i="12"/>
  <c r="CJ34" i="12"/>
  <c r="CK34" i="12"/>
  <c r="CL34" i="12"/>
  <c r="CM34" i="12"/>
  <c r="CN34" i="12"/>
  <c r="CO34" i="12"/>
  <c r="CP34" i="12"/>
  <c r="CQ34" i="12"/>
  <c r="CR34" i="12"/>
  <c r="CS34" i="12"/>
  <c r="CT34" i="12"/>
  <c r="CU34" i="12"/>
  <c r="CV34" i="12"/>
  <c r="CW34" i="12"/>
  <c r="CX34" i="12"/>
  <c r="CY34" i="12"/>
  <c r="CZ34" i="12"/>
  <c r="DA34" i="12"/>
  <c r="DB34" i="12"/>
  <c r="DC34" i="12"/>
  <c r="DD34" i="12"/>
  <c r="DE34" i="12"/>
  <c r="CD35" i="12"/>
  <c r="CE35" i="12"/>
  <c r="CF35" i="12"/>
  <c r="CG35" i="12"/>
  <c r="CH35" i="12"/>
  <c r="CI35" i="12"/>
  <c r="CJ35" i="12"/>
  <c r="CK35" i="12"/>
  <c r="CL35" i="12"/>
  <c r="CM35" i="12"/>
  <c r="CN35" i="12"/>
  <c r="CO35" i="12"/>
  <c r="CP35" i="12"/>
  <c r="CQ35" i="12"/>
  <c r="CR35" i="12"/>
  <c r="CS35" i="12"/>
  <c r="CT35" i="12"/>
  <c r="CU35" i="12"/>
  <c r="CV35" i="12"/>
  <c r="CW35" i="12"/>
  <c r="CX35" i="12"/>
  <c r="CY35" i="12"/>
  <c r="CZ35" i="12"/>
  <c r="DA35" i="12"/>
  <c r="DB35" i="12"/>
  <c r="DC35" i="12"/>
  <c r="DD35" i="12"/>
  <c r="DE35" i="12"/>
  <c r="CD36" i="12"/>
  <c r="CE36" i="12"/>
  <c r="CF36" i="12"/>
  <c r="CG36" i="12"/>
  <c r="CH36" i="12"/>
  <c r="CI36" i="12"/>
  <c r="CJ36" i="12"/>
  <c r="CK36" i="12"/>
  <c r="CL36" i="12"/>
  <c r="CM36" i="12"/>
  <c r="CN36" i="12"/>
  <c r="CO36" i="12"/>
  <c r="CP36" i="12"/>
  <c r="CQ36" i="12"/>
  <c r="CR36" i="12"/>
  <c r="CS36" i="12"/>
  <c r="CT36" i="12"/>
  <c r="CU36" i="12"/>
  <c r="CV36" i="12"/>
  <c r="CW36" i="12"/>
  <c r="CX36" i="12"/>
  <c r="CY36" i="12"/>
  <c r="CZ36" i="12"/>
  <c r="DA36" i="12"/>
  <c r="DB36" i="12"/>
  <c r="DC36" i="12"/>
  <c r="DD36" i="12"/>
  <c r="DE36" i="12"/>
  <c r="CD37" i="12"/>
  <c r="CE37" i="12"/>
  <c r="CF37" i="12"/>
  <c r="CG37" i="12"/>
  <c r="CH37" i="12"/>
  <c r="CI37" i="12"/>
  <c r="CJ37" i="12"/>
  <c r="CK37" i="12"/>
  <c r="CL37" i="12"/>
  <c r="CM37" i="12"/>
  <c r="CN37" i="12"/>
  <c r="CO37" i="12"/>
  <c r="CP37" i="12"/>
  <c r="CQ37" i="12"/>
  <c r="CR37" i="12"/>
  <c r="CS37" i="12"/>
  <c r="CT37" i="12"/>
  <c r="CU37" i="12"/>
  <c r="CV37" i="12"/>
  <c r="CW37" i="12"/>
  <c r="CX37" i="12"/>
  <c r="CY37" i="12"/>
  <c r="CZ37" i="12"/>
  <c r="DA37" i="12"/>
  <c r="DB37" i="12"/>
  <c r="DC37" i="12"/>
  <c r="DD37" i="12"/>
  <c r="DE37" i="12"/>
  <c r="CD38" i="12"/>
  <c r="CE38" i="12"/>
  <c r="CF38" i="12"/>
  <c r="CG38" i="12"/>
  <c r="CH38" i="12"/>
  <c r="CI38" i="12"/>
  <c r="CJ38" i="12"/>
  <c r="CK38" i="12"/>
  <c r="CL38" i="12"/>
  <c r="CM38" i="12"/>
  <c r="CN38" i="12"/>
  <c r="CO38" i="12"/>
  <c r="CP38" i="12"/>
  <c r="CQ38" i="12"/>
  <c r="CR38" i="12"/>
  <c r="CS38" i="12"/>
  <c r="CT38" i="12"/>
  <c r="CU38" i="12"/>
  <c r="CV38" i="12"/>
  <c r="CW38" i="12"/>
  <c r="CX38" i="12"/>
  <c r="CY38" i="12"/>
  <c r="CZ38" i="12"/>
  <c r="DA38" i="12"/>
  <c r="DB38" i="12"/>
  <c r="DC38" i="12"/>
  <c r="DD38" i="12"/>
  <c r="DE38" i="12"/>
  <c r="CD39" i="12"/>
  <c r="CE39" i="12"/>
  <c r="CF39" i="12"/>
  <c r="CG39" i="12"/>
  <c r="DF39" i="12" s="1"/>
  <c r="AV39" i="12" s="1"/>
  <c r="AY39" i="12" s="1"/>
  <c r="BB39" i="12" s="1"/>
  <c r="CH39" i="12"/>
  <c r="CI39" i="12"/>
  <c r="CJ39" i="12"/>
  <c r="CK39" i="12"/>
  <c r="CL39" i="12"/>
  <c r="CM39" i="12"/>
  <c r="CN39" i="12"/>
  <c r="CO39" i="12"/>
  <c r="CP39" i="12"/>
  <c r="CQ39" i="12"/>
  <c r="CR39" i="12"/>
  <c r="CS39" i="12"/>
  <c r="CT39" i="12"/>
  <c r="CU39" i="12"/>
  <c r="CV39" i="12"/>
  <c r="CW39" i="12"/>
  <c r="CX39" i="12"/>
  <c r="CY39" i="12"/>
  <c r="CZ39" i="12"/>
  <c r="DA39" i="12"/>
  <c r="DB39" i="12"/>
  <c r="DC39" i="12"/>
  <c r="DD39" i="12"/>
  <c r="DE39" i="12"/>
  <c r="CD40" i="12"/>
  <c r="CE40" i="12"/>
  <c r="CF40" i="12"/>
  <c r="CG40" i="12"/>
  <c r="CH40" i="12"/>
  <c r="CI40" i="12"/>
  <c r="CJ40" i="12"/>
  <c r="CK40" i="12"/>
  <c r="CL40" i="12"/>
  <c r="CM40" i="12"/>
  <c r="CN40" i="12"/>
  <c r="CO40" i="12"/>
  <c r="CP40" i="12"/>
  <c r="CQ40" i="12"/>
  <c r="CR40" i="12"/>
  <c r="CS40" i="12"/>
  <c r="CT40" i="12"/>
  <c r="CU40" i="12"/>
  <c r="CV40" i="12"/>
  <c r="CW40" i="12"/>
  <c r="CX40" i="12"/>
  <c r="CY40" i="12"/>
  <c r="CZ40" i="12"/>
  <c r="DA40" i="12"/>
  <c r="DB40" i="12"/>
  <c r="DC40" i="12"/>
  <c r="DD40" i="12"/>
  <c r="DE40" i="12"/>
  <c r="CD41" i="12"/>
  <c r="CE41" i="12"/>
  <c r="CF41" i="12"/>
  <c r="CG41" i="12"/>
  <c r="DF41" i="12" s="1"/>
  <c r="AV41" i="12" s="1"/>
  <c r="AY41" i="12" s="1"/>
  <c r="BB41" i="12" s="1"/>
  <c r="CH41" i="12"/>
  <c r="CI41" i="12"/>
  <c r="CJ41" i="12"/>
  <c r="CK41" i="12"/>
  <c r="CL41" i="12"/>
  <c r="CM41" i="12"/>
  <c r="CN41" i="12"/>
  <c r="CO41" i="12"/>
  <c r="CP41" i="12"/>
  <c r="CQ41" i="12"/>
  <c r="CR41" i="12"/>
  <c r="CS41" i="12"/>
  <c r="CT41" i="12"/>
  <c r="CU41" i="12"/>
  <c r="CV41" i="12"/>
  <c r="CW41" i="12"/>
  <c r="CX41" i="12"/>
  <c r="CY41" i="12"/>
  <c r="CZ41" i="12"/>
  <c r="DA41" i="12"/>
  <c r="DB41" i="12"/>
  <c r="DC41" i="12"/>
  <c r="DD41" i="12"/>
  <c r="DE41" i="12"/>
  <c r="CD42" i="12"/>
  <c r="CE42" i="12"/>
  <c r="CF42" i="12"/>
  <c r="CG42" i="12"/>
  <c r="CH42" i="12"/>
  <c r="CI42" i="12"/>
  <c r="CJ42" i="12"/>
  <c r="CK42" i="12"/>
  <c r="CL42" i="12"/>
  <c r="CM42" i="12"/>
  <c r="CN42" i="12"/>
  <c r="CO42" i="12"/>
  <c r="CP42" i="12"/>
  <c r="CQ42" i="12"/>
  <c r="CR42" i="12"/>
  <c r="CS42" i="12"/>
  <c r="CT42" i="12"/>
  <c r="CU42" i="12"/>
  <c r="CV42" i="12"/>
  <c r="CW42" i="12"/>
  <c r="CX42" i="12"/>
  <c r="CY42" i="12"/>
  <c r="CZ42" i="12"/>
  <c r="DA42" i="12"/>
  <c r="DB42" i="12"/>
  <c r="DC42" i="12"/>
  <c r="DD42" i="12"/>
  <c r="DE42" i="12"/>
  <c r="CD43" i="12"/>
  <c r="CE43" i="12"/>
  <c r="CF43" i="12"/>
  <c r="CG43" i="12"/>
  <c r="CH43" i="12"/>
  <c r="CI43" i="12"/>
  <c r="CJ43" i="12"/>
  <c r="CK43" i="12"/>
  <c r="CL43" i="12"/>
  <c r="CM43" i="12"/>
  <c r="CN43" i="12"/>
  <c r="CO43" i="12"/>
  <c r="CP43" i="12"/>
  <c r="CQ43" i="12"/>
  <c r="CR43" i="12"/>
  <c r="CS43" i="12"/>
  <c r="CT43" i="12"/>
  <c r="CU43" i="12"/>
  <c r="CV43" i="12"/>
  <c r="CW43" i="12"/>
  <c r="CX43" i="12"/>
  <c r="CY43" i="12"/>
  <c r="CZ43" i="12"/>
  <c r="DA43" i="12"/>
  <c r="DB43" i="12"/>
  <c r="DC43" i="12"/>
  <c r="DD43" i="12"/>
  <c r="DE43" i="12"/>
  <c r="CD44" i="12"/>
  <c r="CE44" i="12"/>
  <c r="CF44" i="12"/>
  <c r="CG44" i="12"/>
  <c r="CH44" i="12"/>
  <c r="CI44" i="12"/>
  <c r="CJ44" i="12"/>
  <c r="CK44" i="12"/>
  <c r="CL44" i="12"/>
  <c r="CM44" i="12"/>
  <c r="CN44" i="12"/>
  <c r="CO44" i="12"/>
  <c r="CP44" i="12"/>
  <c r="CQ44" i="12"/>
  <c r="CR44" i="12"/>
  <c r="CS44" i="12"/>
  <c r="CT44" i="12"/>
  <c r="CU44" i="12"/>
  <c r="CV44" i="12"/>
  <c r="CW44" i="12"/>
  <c r="CX44" i="12"/>
  <c r="CY44" i="12"/>
  <c r="CZ44" i="12"/>
  <c r="DA44" i="12"/>
  <c r="DB44" i="12"/>
  <c r="DC44" i="12"/>
  <c r="DD44" i="12"/>
  <c r="DE44" i="12"/>
  <c r="CD45" i="12"/>
  <c r="CE45" i="12"/>
  <c r="CF45" i="12"/>
  <c r="CG45" i="12"/>
  <c r="CH45" i="12"/>
  <c r="CI45" i="12"/>
  <c r="CJ45" i="12"/>
  <c r="CK45" i="12"/>
  <c r="CL45" i="12"/>
  <c r="CM45" i="12"/>
  <c r="CN45" i="12"/>
  <c r="CO45" i="12"/>
  <c r="CP45" i="12"/>
  <c r="CQ45" i="12"/>
  <c r="CR45" i="12"/>
  <c r="CS45" i="12"/>
  <c r="CT45" i="12"/>
  <c r="CU45" i="12"/>
  <c r="CV45" i="12"/>
  <c r="CW45" i="12"/>
  <c r="CX45" i="12"/>
  <c r="CY45" i="12"/>
  <c r="CZ45" i="12"/>
  <c r="DA45" i="12"/>
  <c r="DB45" i="12"/>
  <c r="DC45" i="12"/>
  <c r="DD45" i="12"/>
  <c r="DE45" i="12"/>
  <c r="CD46" i="12"/>
  <c r="CE46" i="12"/>
  <c r="CF46" i="12"/>
  <c r="CG46" i="12"/>
  <c r="CH46" i="12"/>
  <c r="CI46" i="12"/>
  <c r="CJ46" i="12"/>
  <c r="CK46" i="12"/>
  <c r="CL46" i="12"/>
  <c r="CM46" i="12"/>
  <c r="CN46" i="12"/>
  <c r="CO46" i="12"/>
  <c r="CP46" i="12"/>
  <c r="CQ46" i="12"/>
  <c r="CR46" i="12"/>
  <c r="CS46" i="12"/>
  <c r="CT46" i="12"/>
  <c r="CU46" i="12"/>
  <c r="CV46" i="12"/>
  <c r="CW46" i="12"/>
  <c r="CX46" i="12"/>
  <c r="CY46" i="12"/>
  <c r="CZ46" i="12"/>
  <c r="DA46" i="12"/>
  <c r="DB46" i="12"/>
  <c r="DC46" i="12"/>
  <c r="DD46" i="12"/>
  <c r="DE46" i="12"/>
  <c r="CD47" i="12"/>
  <c r="CE47" i="12"/>
  <c r="CF47" i="12"/>
  <c r="CG47" i="12"/>
  <c r="CH47" i="12"/>
  <c r="CI47" i="12"/>
  <c r="CJ47" i="12"/>
  <c r="CK47" i="12"/>
  <c r="CL47" i="12"/>
  <c r="CM47" i="12"/>
  <c r="CN47" i="12"/>
  <c r="CO47" i="12"/>
  <c r="CP47" i="12"/>
  <c r="CQ47" i="12"/>
  <c r="CR47" i="12"/>
  <c r="CS47" i="12"/>
  <c r="CT47" i="12"/>
  <c r="CU47" i="12"/>
  <c r="CV47" i="12"/>
  <c r="CW47" i="12"/>
  <c r="CX47" i="12"/>
  <c r="CY47" i="12"/>
  <c r="CZ47" i="12"/>
  <c r="DA47" i="12"/>
  <c r="DB47" i="12"/>
  <c r="DC47" i="12"/>
  <c r="DD47" i="12"/>
  <c r="DE47" i="12"/>
  <c r="CD48" i="12"/>
  <c r="CE48" i="12"/>
  <c r="CF48" i="12"/>
  <c r="CG48" i="12"/>
  <c r="CH48" i="12"/>
  <c r="CI48" i="12"/>
  <c r="CJ48" i="12"/>
  <c r="CK48" i="12"/>
  <c r="CL48" i="12"/>
  <c r="CM48" i="12"/>
  <c r="CN48" i="12"/>
  <c r="CO48" i="12"/>
  <c r="CP48" i="12"/>
  <c r="CQ48" i="12"/>
  <c r="CR48" i="12"/>
  <c r="CS48" i="12"/>
  <c r="CT48" i="12"/>
  <c r="CU48" i="12"/>
  <c r="CV48" i="12"/>
  <c r="CW48" i="12"/>
  <c r="CX48" i="12"/>
  <c r="CY48" i="12"/>
  <c r="CZ48" i="12"/>
  <c r="DA48" i="12"/>
  <c r="DB48" i="12"/>
  <c r="DC48" i="12"/>
  <c r="DD48" i="12"/>
  <c r="DE48" i="12"/>
  <c r="CD49" i="12"/>
  <c r="CE49" i="12"/>
  <c r="CF49" i="12"/>
  <c r="CG49" i="12"/>
  <c r="CH49" i="12"/>
  <c r="CI49" i="12"/>
  <c r="CJ49" i="12"/>
  <c r="CK49" i="12"/>
  <c r="CL49" i="12"/>
  <c r="CM49" i="12"/>
  <c r="CN49" i="12"/>
  <c r="CO49" i="12"/>
  <c r="CP49" i="12"/>
  <c r="CQ49" i="12"/>
  <c r="CR49" i="12"/>
  <c r="CS49" i="12"/>
  <c r="CT49" i="12"/>
  <c r="CU49" i="12"/>
  <c r="CV49" i="12"/>
  <c r="CW49" i="12"/>
  <c r="CX49" i="12"/>
  <c r="CY49" i="12"/>
  <c r="CZ49" i="12"/>
  <c r="DA49" i="12"/>
  <c r="DB49" i="12"/>
  <c r="DC49" i="12"/>
  <c r="DD49" i="12"/>
  <c r="DE49" i="12"/>
  <c r="CD50" i="12"/>
  <c r="CE50" i="12"/>
  <c r="CF50" i="12"/>
  <c r="CG50" i="12"/>
  <c r="CH50" i="12"/>
  <c r="CI50" i="12"/>
  <c r="CJ50" i="12"/>
  <c r="CK50" i="12"/>
  <c r="CL50" i="12"/>
  <c r="CM50" i="12"/>
  <c r="CN50" i="12"/>
  <c r="CO50" i="12"/>
  <c r="CP50" i="12"/>
  <c r="CQ50" i="12"/>
  <c r="CR50" i="12"/>
  <c r="CS50" i="12"/>
  <c r="CT50" i="12"/>
  <c r="CU50" i="12"/>
  <c r="CV50" i="12"/>
  <c r="CW50" i="12"/>
  <c r="CX50" i="12"/>
  <c r="CY50" i="12"/>
  <c r="CZ50" i="12"/>
  <c r="DA50" i="12"/>
  <c r="DB50" i="12"/>
  <c r="DC50" i="12"/>
  <c r="DD50" i="12"/>
  <c r="DE50" i="12"/>
  <c r="CD51" i="12"/>
  <c r="CE51" i="12"/>
  <c r="CF51" i="12"/>
  <c r="CG51" i="12"/>
  <c r="CH51" i="12"/>
  <c r="CI51" i="12"/>
  <c r="CJ51" i="12"/>
  <c r="CK51" i="12"/>
  <c r="CL51" i="12"/>
  <c r="CM51" i="12"/>
  <c r="CN51" i="12"/>
  <c r="CO51" i="12"/>
  <c r="CP51" i="12"/>
  <c r="CQ51" i="12"/>
  <c r="CR51" i="12"/>
  <c r="CS51" i="12"/>
  <c r="CT51" i="12"/>
  <c r="CU51" i="12"/>
  <c r="CV51" i="12"/>
  <c r="CW51" i="12"/>
  <c r="CX51" i="12"/>
  <c r="CY51" i="12"/>
  <c r="CZ51" i="12"/>
  <c r="DA51" i="12"/>
  <c r="DB51" i="12"/>
  <c r="DC51" i="12"/>
  <c r="DD51" i="12"/>
  <c r="DE51" i="12"/>
  <c r="CD52" i="12"/>
  <c r="CE52" i="12"/>
  <c r="CF52" i="12"/>
  <c r="CG52" i="12"/>
  <c r="DF52" i="12" s="1"/>
  <c r="AV52" i="12" s="1"/>
  <c r="AY52" i="12" s="1"/>
  <c r="BB52" i="12" s="1"/>
  <c r="CH52" i="12"/>
  <c r="CI52" i="12"/>
  <c r="CJ52" i="12"/>
  <c r="CK52" i="12"/>
  <c r="CL52" i="12"/>
  <c r="CM52" i="12"/>
  <c r="CN52" i="12"/>
  <c r="CO52" i="12"/>
  <c r="CP52" i="12"/>
  <c r="CQ52" i="12"/>
  <c r="CR52" i="12"/>
  <c r="CS52" i="12"/>
  <c r="CT52" i="12"/>
  <c r="CU52" i="12"/>
  <c r="CV52" i="12"/>
  <c r="CW52" i="12"/>
  <c r="CX52" i="12"/>
  <c r="CY52" i="12"/>
  <c r="CZ52" i="12"/>
  <c r="DA52" i="12"/>
  <c r="DB52" i="12"/>
  <c r="DC52" i="12"/>
  <c r="DD52" i="12"/>
  <c r="DE52" i="12"/>
  <c r="CD53" i="12"/>
  <c r="CE53" i="12"/>
  <c r="CF53" i="12"/>
  <c r="CG53" i="12"/>
  <c r="CH53" i="12"/>
  <c r="CI53" i="12"/>
  <c r="CJ53" i="12"/>
  <c r="CK53" i="12"/>
  <c r="CL53" i="12"/>
  <c r="CM53" i="12"/>
  <c r="CN53" i="12"/>
  <c r="CO53" i="12"/>
  <c r="CP53" i="12"/>
  <c r="CQ53" i="12"/>
  <c r="CR53" i="12"/>
  <c r="CS53" i="12"/>
  <c r="CT53" i="12"/>
  <c r="CU53" i="12"/>
  <c r="CV53" i="12"/>
  <c r="CW53" i="12"/>
  <c r="CX53" i="12"/>
  <c r="CY53" i="12"/>
  <c r="CZ53" i="12"/>
  <c r="DA53" i="12"/>
  <c r="DB53" i="12"/>
  <c r="DC53" i="12"/>
  <c r="DD53" i="12"/>
  <c r="DE53" i="12"/>
  <c r="CD54" i="12"/>
  <c r="CE54" i="12"/>
  <c r="CF54" i="12"/>
  <c r="CG54" i="12"/>
  <c r="CH54" i="12"/>
  <c r="CI54" i="12"/>
  <c r="CJ54" i="12"/>
  <c r="CK54" i="12"/>
  <c r="CL54" i="12"/>
  <c r="CM54" i="12"/>
  <c r="CN54" i="12"/>
  <c r="CO54" i="12"/>
  <c r="CP54" i="12"/>
  <c r="CQ54" i="12"/>
  <c r="CR54" i="12"/>
  <c r="CS54" i="12"/>
  <c r="CT54" i="12"/>
  <c r="CU54" i="12"/>
  <c r="CV54" i="12"/>
  <c r="CW54" i="12"/>
  <c r="CX54" i="12"/>
  <c r="CY54" i="12"/>
  <c r="CZ54" i="12"/>
  <c r="DA54" i="12"/>
  <c r="DB54" i="12"/>
  <c r="DC54" i="12"/>
  <c r="DD54" i="12"/>
  <c r="DE54" i="12"/>
  <c r="CD55" i="12"/>
  <c r="CE55" i="12"/>
  <c r="CF55" i="12"/>
  <c r="DF55" i="12" s="1"/>
  <c r="AV55" i="12" s="1"/>
  <c r="AY55" i="12" s="1"/>
  <c r="BB55" i="12" s="1"/>
  <c r="CG55" i="12"/>
  <c r="CH55" i="12"/>
  <c r="CI55" i="12"/>
  <c r="CJ55" i="12"/>
  <c r="CK55" i="12"/>
  <c r="CL55" i="12"/>
  <c r="CM55" i="12"/>
  <c r="CN55" i="12"/>
  <c r="CO55" i="12"/>
  <c r="CP55" i="12"/>
  <c r="CQ55" i="12"/>
  <c r="CR55" i="12"/>
  <c r="CS55" i="12"/>
  <c r="CT55" i="12"/>
  <c r="CU55" i="12"/>
  <c r="CV55" i="12"/>
  <c r="CW55" i="12"/>
  <c r="CX55" i="12"/>
  <c r="CY55" i="12"/>
  <c r="CZ55" i="12"/>
  <c r="DA55" i="12"/>
  <c r="DB55" i="12"/>
  <c r="DC55" i="12"/>
  <c r="DD55" i="12"/>
  <c r="DE55" i="12"/>
  <c r="CD56" i="12"/>
  <c r="CE56" i="12"/>
  <c r="CF56" i="12"/>
  <c r="CG56" i="12"/>
  <c r="CH56" i="12"/>
  <c r="CI56" i="12"/>
  <c r="CJ56" i="12"/>
  <c r="CK56" i="12"/>
  <c r="CL56" i="12"/>
  <c r="CM56" i="12"/>
  <c r="CN56" i="12"/>
  <c r="CO56" i="12"/>
  <c r="CP56" i="12"/>
  <c r="CQ56" i="12"/>
  <c r="CR56" i="12"/>
  <c r="CS56" i="12"/>
  <c r="CT56" i="12"/>
  <c r="CU56" i="12"/>
  <c r="CV56" i="12"/>
  <c r="CW56" i="12"/>
  <c r="CX56" i="12"/>
  <c r="CY56" i="12"/>
  <c r="CZ56" i="12"/>
  <c r="DA56" i="12"/>
  <c r="DB56" i="12"/>
  <c r="DC56" i="12"/>
  <c r="DD56" i="12"/>
  <c r="DE56" i="12"/>
  <c r="CD57" i="12"/>
  <c r="CE57" i="12"/>
  <c r="CF57" i="12"/>
  <c r="DF57" i="12" s="1"/>
  <c r="AV57" i="12" s="1"/>
  <c r="AY57" i="12" s="1"/>
  <c r="BB57" i="12" s="1"/>
  <c r="CG57" i="12"/>
  <c r="CH57" i="12"/>
  <c r="CI57" i="12"/>
  <c r="CJ57" i="12"/>
  <c r="CK57" i="12"/>
  <c r="CL57" i="12"/>
  <c r="CM57" i="12"/>
  <c r="CN57" i="12"/>
  <c r="CO57" i="12"/>
  <c r="CP57" i="12"/>
  <c r="CQ57" i="12"/>
  <c r="CR57" i="12"/>
  <c r="CS57" i="12"/>
  <c r="CT57" i="12"/>
  <c r="CU57" i="12"/>
  <c r="CV57" i="12"/>
  <c r="CW57" i="12"/>
  <c r="CX57" i="12"/>
  <c r="CY57" i="12"/>
  <c r="CZ57" i="12"/>
  <c r="DA57" i="12"/>
  <c r="DB57" i="12"/>
  <c r="DC57" i="12"/>
  <c r="DD57" i="12"/>
  <c r="DE57" i="12"/>
  <c r="CD58" i="12"/>
  <c r="CE58" i="12"/>
  <c r="CF58" i="12"/>
  <c r="DF58" i="12" s="1"/>
  <c r="AV58" i="12" s="1"/>
  <c r="AY58" i="12" s="1"/>
  <c r="BB58" i="12" s="1"/>
  <c r="CG58" i="12"/>
  <c r="CH58" i="12"/>
  <c r="CI58" i="12"/>
  <c r="CJ58" i="12"/>
  <c r="CK58" i="12"/>
  <c r="CL58" i="12"/>
  <c r="CM58" i="12"/>
  <c r="CN58" i="12"/>
  <c r="CO58" i="12"/>
  <c r="CP58" i="12"/>
  <c r="CQ58" i="12"/>
  <c r="CR58" i="12"/>
  <c r="CS58" i="12"/>
  <c r="CT58" i="12"/>
  <c r="CU58" i="12"/>
  <c r="CV58" i="12"/>
  <c r="CW58" i="12"/>
  <c r="CX58" i="12"/>
  <c r="CY58" i="12"/>
  <c r="CZ58" i="12"/>
  <c r="DA58" i="12"/>
  <c r="DB58" i="12"/>
  <c r="DC58" i="12"/>
  <c r="DD58" i="12"/>
  <c r="DE58" i="12"/>
  <c r="CD59" i="12"/>
  <c r="CE59" i="12"/>
  <c r="CF59" i="12"/>
  <c r="CG59" i="12"/>
  <c r="CH59" i="12"/>
  <c r="CI59" i="12"/>
  <c r="CJ59" i="12"/>
  <c r="CK59" i="12"/>
  <c r="CL59" i="12"/>
  <c r="CM59" i="12"/>
  <c r="CN59" i="12"/>
  <c r="CO59" i="12"/>
  <c r="CP59" i="12"/>
  <c r="CQ59" i="12"/>
  <c r="CR59" i="12"/>
  <c r="CS59" i="12"/>
  <c r="CT59" i="12"/>
  <c r="CU59" i="12"/>
  <c r="CV59" i="12"/>
  <c r="CW59" i="12"/>
  <c r="CX59" i="12"/>
  <c r="CY59" i="12"/>
  <c r="CZ59" i="12"/>
  <c r="DA59" i="12"/>
  <c r="DB59" i="12"/>
  <c r="DC59" i="12"/>
  <c r="DD59" i="12"/>
  <c r="DE59" i="12"/>
  <c r="CD60" i="12"/>
  <c r="CE60" i="12"/>
  <c r="CF60" i="12"/>
  <c r="CG60" i="12"/>
  <c r="CH60" i="12"/>
  <c r="CI60" i="12"/>
  <c r="CJ60" i="12"/>
  <c r="CK60" i="12"/>
  <c r="CL60" i="12"/>
  <c r="CM60" i="12"/>
  <c r="CN60" i="12"/>
  <c r="CO60" i="12"/>
  <c r="CP60" i="12"/>
  <c r="CQ60" i="12"/>
  <c r="CR60" i="12"/>
  <c r="CS60" i="12"/>
  <c r="CT60" i="12"/>
  <c r="CU60" i="12"/>
  <c r="CV60" i="12"/>
  <c r="CW60" i="12"/>
  <c r="CX60" i="12"/>
  <c r="CY60" i="12"/>
  <c r="CZ60" i="12"/>
  <c r="DA60" i="12"/>
  <c r="DB60" i="12"/>
  <c r="DC60" i="12"/>
  <c r="DD60" i="12"/>
  <c r="DE60" i="12"/>
  <c r="CD61" i="12"/>
  <c r="CE61" i="12"/>
  <c r="CF61" i="12"/>
  <c r="CG61" i="12"/>
  <c r="CH61" i="12"/>
  <c r="CI61" i="12"/>
  <c r="CJ61" i="12"/>
  <c r="CK61" i="12"/>
  <c r="CL61" i="12"/>
  <c r="CM61" i="12"/>
  <c r="CN61" i="12"/>
  <c r="CO61" i="12"/>
  <c r="CP61" i="12"/>
  <c r="CQ61" i="12"/>
  <c r="CR61" i="12"/>
  <c r="CS61" i="12"/>
  <c r="CT61" i="12"/>
  <c r="CU61" i="12"/>
  <c r="CV61" i="12"/>
  <c r="CW61" i="12"/>
  <c r="CX61" i="12"/>
  <c r="CY61" i="12"/>
  <c r="CZ61" i="12"/>
  <c r="DA61" i="12"/>
  <c r="DB61" i="12"/>
  <c r="DC61" i="12"/>
  <c r="DD61" i="12"/>
  <c r="DE61" i="12"/>
  <c r="CD62" i="12"/>
  <c r="CE62" i="12"/>
  <c r="CF62" i="12"/>
  <c r="CG62" i="12"/>
  <c r="CH62" i="12"/>
  <c r="CI62" i="12"/>
  <c r="CJ62" i="12"/>
  <c r="CK62" i="12"/>
  <c r="CL62" i="12"/>
  <c r="CM62" i="12"/>
  <c r="CN62" i="12"/>
  <c r="CO62" i="12"/>
  <c r="CP62" i="12"/>
  <c r="CQ62" i="12"/>
  <c r="CR62" i="12"/>
  <c r="CS62" i="12"/>
  <c r="CT62" i="12"/>
  <c r="CU62" i="12"/>
  <c r="CV62" i="12"/>
  <c r="CW62" i="12"/>
  <c r="CX62" i="12"/>
  <c r="CY62" i="12"/>
  <c r="CZ62" i="12"/>
  <c r="DA62" i="12"/>
  <c r="DB62" i="12"/>
  <c r="DC62" i="12"/>
  <c r="DD62" i="12"/>
  <c r="DE62" i="12"/>
  <c r="CD63" i="12"/>
  <c r="CE63" i="12"/>
  <c r="CF63" i="12"/>
  <c r="CG63" i="12"/>
  <c r="CH63" i="12"/>
  <c r="CI63" i="12"/>
  <c r="CJ63" i="12"/>
  <c r="CK63" i="12"/>
  <c r="CL63" i="12"/>
  <c r="CM63" i="12"/>
  <c r="CN63" i="12"/>
  <c r="CO63" i="12"/>
  <c r="CP63" i="12"/>
  <c r="CQ63" i="12"/>
  <c r="CR63" i="12"/>
  <c r="CS63" i="12"/>
  <c r="CT63" i="12"/>
  <c r="CU63" i="12"/>
  <c r="CV63" i="12"/>
  <c r="CW63" i="12"/>
  <c r="CX63" i="12"/>
  <c r="CY63" i="12"/>
  <c r="CZ63" i="12"/>
  <c r="DA63" i="12"/>
  <c r="DB63" i="12"/>
  <c r="DC63" i="12"/>
  <c r="DD63" i="12"/>
  <c r="DE63" i="12"/>
  <c r="CD64" i="12"/>
  <c r="CE64" i="12"/>
  <c r="CF64" i="12"/>
  <c r="DF64" i="12" s="1"/>
  <c r="AV64" i="12" s="1"/>
  <c r="AY64" i="12" s="1"/>
  <c r="BB64" i="12" s="1"/>
  <c r="CG64" i="12"/>
  <c r="CH64" i="12"/>
  <c r="CI64" i="12"/>
  <c r="CJ64" i="12"/>
  <c r="CK64" i="12"/>
  <c r="CL64" i="12"/>
  <c r="CM64" i="12"/>
  <c r="CN64" i="12"/>
  <c r="CO64" i="12"/>
  <c r="CP64" i="12"/>
  <c r="CQ64" i="12"/>
  <c r="CR64" i="12"/>
  <c r="CS64" i="12"/>
  <c r="CT64" i="12"/>
  <c r="CU64" i="12"/>
  <c r="CV64" i="12"/>
  <c r="CW64" i="12"/>
  <c r="CX64" i="12"/>
  <c r="CY64" i="12"/>
  <c r="CZ64" i="12"/>
  <c r="DA64" i="12"/>
  <c r="DB64" i="12"/>
  <c r="DC64" i="12"/>
  <c r="DD64" i="12"/>
  <c r="DE64" i="12"/>
  <c r="CD65" i="12"/>
  <c r="CE65" i="12"/>
  <c r="CF65" i="12"/>
  <c r="CG65" i="12"/>
  <c r="CH65" i="12"/>
  <c r="CI65" i="12"/>
  <c r="CJ65" i="12"/>
  <c r="CK65" i="12"/>
  <c r="CL65" i="12"/>
  <c r="CM65" i="12"/>
  <c r="CN65" i="12"/>
  <c r="CO65" i="12"/>
  <c r="CP65" i="12"/>
  <c r="CQ65" i="12"/>
  <c r="CR65" i="12"/>
  <c r="CS65" i="12"/>
  <c r="CT65" i="12"/>
  <c r="CU65" i="12"/>
  <c r="CV65" i="12"/>
  <c r="CW65" i="12"/>
  <c r="CX65" i="12"/>
  <c r="CY65" i="12"/>
  <c r="CZ65" i="12"/>
  <c r="DA65" i="12"/>
  <c r="DB65" i="12"/>
  <c r="DC65" i="12"/>
  <c r="DD65" i="12"/>
  <c r="DE65" i="12"/>
  <c r="CD66" i="12"/>
  <c r="CE66" i="12"/>
  <c r="CF66" i="12"/>
  <c r="CG66" i="12"/>
  <c r="CH66" i="12"/>
  <c r="CI66" i="12"/>
  <c r="CJ66" i="12"/>
  <c r="CK66" i="12"/>
  <c r="CL66" i="12"/>
  <c r="CM66" i="12"/>
  <c r="CN66" i="12"/>
  <c r="CO66" i="12"/>
  <c r="CP66" i="12"/>
  <c r="CQ66" i="12"/>
  <c r="CR66" i="12"/>
  <c r="CS66" i="12"/>
  <c r="CT66" i="12"/>
  <c r="CU66" i="12"/>
  <c r="CV66" i="12"/>
  <c r="CW66" i="12"/>
  <c r="CX66" i="12"/>
  <c r="CY66" i="12"/>
  <c r="CZ66" i="12"/>
  <c r="DA66" i="12"/>
  <c r="DB66" i="12"/>
  <c r="DC66" i="12"/>
  <c r="DD66" i="12"/>
  <c r="DE66" i="12"/>
  <c r="CD67" i="12"/>
  <c r="CE67" i="12"/>
  <c r="CF67" i="12"/>
  <c r="CG67" i="12"/>
  <c r="CH67" i="12"/>
  <c r="CI67" i="12"/>
  <c r="CJ67" i="12"/>
  <c r="CK67" i="12"/>
  <c r="CL67" i="12"/>
  <c r="CM67" i="12"/>
  <c r="CN67" i="12"/>
  <c r="CO67" i="12"/>
  <c r="CP67" i="12"/>
  <c r="CQ67" i="12"/>
  <c r="CR67" i="12"/>
  <c r="CS67" i="12"/>
  <c r="CT67" i="12"/>
  <c r="CU67" i="12"/>
  <c r="CV67" i="12"/>
  <c r="CW67" i="12"/>
  <c r="CX67" i="12"/>
  <c r="CY67" i="12"/>
  <c r="CZ67" i="12"/>
  <c r="DA67" i="12"/>
  <c r="DB67" i="12"/>
  <c r="DC67" i="12"/>
  <c r="DD67" i="12"/>
  <c r="DE67" i="12"/>
  <c r="CD68" i="12"/>
  <c r="CE68" i="12"/>
  <c r="CF68" i="12"/>
  <c r="CG68" i="12"/>
  <c r="CH68" i="12"/>
  <c r="CI68" i="12"/>
  <c r="CJ68" i="12"/>
  <c r="CK68" i="12"/>
  <c r="CL68" i="12"/>
  <c r="CM68" i="12"/>
  <c r="CN68" i="12"/>
  <c r="CO68" i="12"/>
  <c r="CP68" i="12"/>
  <c r="CQ68" i="12"/>
  <c r="CR68" i="12"/>
  <c r="CS68" i="12"/>
  <c r="CT68" i="12"/>
  <c r="CU68" i="12"/>
  <c r="CV68" i="12"/>
  <c r="CW68" i="12"/>
  <c r="CX68" i="12"/>
  <c r="CY68" i="12"/>
  <c r="CZ68" i="12"/>
  <c r="DA68" i="12"/>
  <c r="DB68" i="12"/>
  <c r="DC68" i="12"/>
  <c r="DD68" i="12"/>
  <c r="DE68" i="12"/>
  <c r="CD69" i="12"/>
  <c r="CE69" i="12"/>
  <c r="CF69" i="12"/>
  <c r="CG69" i="12"/>
  <c r="CH69" i="12"/>
  <c r="CI69" i="12"/>
  <c r="CJ69" i="12"/>
  <c r="CK69" i="12"/>
  <c r="CL69" i="12"/>
  <c r="CM69" i="12"/>
  <c r="CN69" i="12"/>
  <c r="CO69" i="12"/>
  <c r="CP69" i="12"/>
  <c r="CQ69" i="12"/>
  <c r="CR69" i="12"/>
  <c r="CS69" i="12"/>
  <c r="CT69" i="12"/>
  <c r="CU69" i="12"/>
  <c r="CV69" i="12"/>
  <c r="CW69" i="12"/>
  <c r="CX69" i="12"/>
  <c r="CY69" i="12"/>
  <c r="CZ69" i="12"/>
  <c r="DA69" i="12"/>
  <c r="DB69" i="12"/>
  <c r="DC69" i="12"/>
  <c r="DD69" i="12"/>
  <c r="DE69" i="12"/>
  <c r="CD70" i="12"/>
  <c r="CE70" i="12"/>
  <c r="CF70" i="12"/>
  <c r="CG70" i="12"/>
  <c r="CH70" i="12"/>
  <c r="CI70" i="12"/>
  <c r="CJ70" i="12"/>
  <c r="CK70" i="12"/>
  <c r="CL70" i="12"/>
  <c r="CM70" i="12"/>
  <c r="CN70" i="12"/>
  <c r="CO70" i="12"/>
  <c r="CP70" i="12"/>
  <c r="CQ70" i="12"/>
  <c r="CR70" i="12"/>
  <c r="CS70" i="12"/>
  <c r="CT70" i="12"/>
  <c r="CU70" i="12"/>
  <c r="CV70" i="12"/>
  <c r="CW70" i="12"/>
  <c r="CX70" i="12"/>
  <c r="CY70" i="12"/>
  <c r="CZ70" i="12"/>
  <c r="DA70" i="12"/>
  <c r="DB70" i="12"/>
  <c r="DC70" i="12"/>
  <c r="DD70" i="12"/>
  <c r="DE70" i="12"/>
  <c r="CD71" i="12"/>
  <c r="CE71" i="12"/>
  <c r="CF71" i="12"/>
  <c r="CG71" i="12"/>
  <c r="DF71" i="12" s="1"/>
  <c r="AV71" i="12" s="1"/>
  <c r="AY71" i="12" s="1"/>
  <c r="BB71" i="12" s="1"/>
  <c r="CH71" i="12"/>
  <c r="CI71" i="12"/>
  <c r="CJ71" i="12"/>
  <c r="CK71" i="12"/>
  <c r="CL71" i="12"/>
  <c r="CM71" i="12"/>
  <c r="CN71" i="12"/>
  <c r="CO71" i="12"/>
  <c r="CP71" i="12"/>
  <c r="CQ71" i="12"/>
  <c r="CR71" i="12"/>
  <c r="CS71" i="12"/>
  <c r="CT71" i="12"/>
  <c r="CU71" i="12"/>
  <c r="CV71" i="12"/>
  <c r="CW71" i="12"/>
  <c r="CX71" i="12"/>
  <c r="CY71" i="12"/>
  <c r="CZ71" i="12"/>
  <c r="DA71" i="12"/>
  <c r="DB71" i="12"/>
  <c r="DC71" i="12"/>
  <c r="DD71" i="12"/>
  <c r="DE71" i="12"/>
  <c r="CD72" i="12"/>
  <c r="CE72" i="12"/>
  <c r="CF72" i="12"/>
  <c r="CG72" i="12"/>
  <c r="DF72" i="12" s="1"/>
  <c r="AV72" i="12" s="1"/>
  <c r="AY72" i="12" s="1"/>
  <c r="BB72" i="12" s="1"/>
  <c r="CH72" i="12"/>
  <c r="CI72" i="12"/>
  <c r="CJ72" i="12"/>
  <c r="CK72" i="12"/>
  <c r="CL72" i="12"/>
  <c r="CM72" i="12"/>
  <c r="CN72" i="12"/>
  <c r="CO72" i="12"/>
  <c r="CP72" i="12"/>
  <c r="CQ72" i="12"/>
  <c r="CR72" i="12"/>
  <c r="CS72" i="12"/>
  <c r="CT72" i="12"/>
  <c r="CU72" i="12"/>
  <c r="CV72" i="12"/>
  <c r="CW72" i="12"/>
  <c r="CX72" i="12"/>
  <c r="CY72" i="12"/>
  <c r="CZ72" i="12"/>
  <c r="DA72" i="12"/>
  <c r="DB72" i="12"/>
  <c r="DC72" i="12"/>
  <c r="DD72" i="12"/>
  <c r="DE72" i="12"/>
  <c r="CD73" i="12"/>
  <c r="CE73" i="12"/>
  <c r="CF73" i="12"/>
  <c r="CG73" i="12"/>
  <c r="CH73" i="12"/>
  <c r="CI73" i="12"/>
  <c r="CJ73" i="12"/>
  <c r="CK73" i="12"/>
  <c r="CL73" i="12"/>
  <c r="CM73" i="12"/>
  <c r="CN73" i="12"/>
  <c r="CO73" i="12"/>
  <c r="CP73" i="12"/>
  <c r="CQ73" i="12"/>
  <c r="CR73" i="12"/>
  <c r="CS73" i="12"/>
  <c r="CT73" i="12"/>
  <c r="CU73" i="12"/>
  <c r="CV73" i="12"/>
  <c r="CW73" i="12"/>
  <c r="CX73" i="12"/>
  <c r="CY73" i="12"/>
  <c r="CZ73" i="12"/>
  <c r="DA73" i="12"/>
  <c r="DB73" i="12"/>
  <c r="DC73" i="12"/>
  <c r="DD73" i="12"/>
  <c r="DE73" i="12"/>
  <c r="CD74" i="12"/>
  <c r="CE74" i="12"/>
  <c r="CF74" i="12"/>
  <c r="CG74" i="12"/>
  <c r="CH74" i="12"/>
  <c r="CI74" i="12"/>
  <c r="CJ74" i="12"/>
  <c r="CK74" i="12"/>
  <c r="CL74" i="12"/>
  <c r="CM74" i="12"/>
  <c r="CN74" i="12"/>
  <c r="CO74" i="12"/>
  <c r="CP74" i="12"/>
  <c r="CQ74" i="12"/>
  <c r="CR74" i="12"/>
  <c r="CS74" i="12"/>
  <c r="CT74" i="12"/>
  <c r="CU74" i="12"/>
  <c r="CV74" i="12"/>
  <c r="CW74" i="12"/>
  <c r="CX74" i="12"/>
  <c r="CY74" i="12"/>
  <c r="CZ74" i="12"/>
  <c r="DA74" i="12"/>
  <c r="DB74" i="12"/>
  <c r="DC74" i="12"/>
  <c r="DD74" i="12"/>
  <c r="DE74" i="12"/>
  <c r="CD75" i="12"/>
  <c r="CE75" i="12"/>
  <c r="CF75" i="12"/>
  <c r="CG75" i="12"/>
  <c r="CH75" i="12"/>
  <c r="CI75" i="12"/>
  <c r="CJ75" i="12"/>
  <c r="CK75" i="12"/>
  <c r="CL75" i="12"/>
  <c r="CM75" i="12"/>
  <c r="CN75" i="12"/>
  <c r="CO75" i="12"/>
  <c r="CP75" i="12"/>
  <c r="CQ75" i="12"/>
  <c r="CR75" i="12"/>
  <c r="CS75" i="12"/>
  <c r="CT75" i="12"/>
  <c r="CU75" i="12"/>
  <c r="CV75" i="12"/>
  <c r="CW75" i="12"/>
  <c r="CX75" i="12"/>
  <c r="CY75" i="12"/>
  <c r="CZ75" i="12"/>
  <c r="DA75" i="12"/>
  <c r="DB75" i="12"/>
  <c r="DC75" i="12"/>
  <c r="DD75" i="12"/>
  <c r="DE75" i="12"/>
  <c r="CD76" i="12"/>
  <c r="CE76" i="12"/>
  <c r="CF76" i="12"/>
  <c r="CG76" i="12"/>
  <c r="CH76" i="12"/>
  <c r="CI76" i="12"/>
  <c r="CJ76" i="12"/>
  <c r="CK76" i="12"/>
  <c r="CL76" i="12"/>
  <c r="CM76" i="12"/>
  <c r="CN76" i="12"/>
  <c r="CO76" i="12"/>
  <c r="CP76" i="12"/>
  <c r="CQ76" i="12"/>
  <c r="CR76" i="12"/>
  <c r="CS76" i="12"/>
  <c r="CT76" i="12"/>
  <c r="CU76" i="12"/>
  <c r="CV76" i="12"/>
  <c r="CW76" i="12"/>
  <c r="CX76" i="12"/>
  <c r="CY76" i="12"/>
  <c r="CZ76" i="12"/>
  <c r="DA76" i="12"/>
  <c r="DB76" i="12"/>
  <c r="DC76" i="12"/>
  <c r="DD76" i="12"/>
  <c r="DE76" i="12"/>
  <c r="CD77" i="12"/>
  <c r="CE77" i="12"/>
  <c r="CF77" i="12"/>
  <c r="CG77" i="12"/>
  <c r="CH77" i="12"/>
  <c r="CI77" i="12"/>
  <c r="CJ77" i="12"/>
  <c r="CK77" i="12"/>
  <c r="CL77" i="12"/>
  <c r="CM77" i="12"/>
  <c r="CN77" i="12"/>
  <c r="CO77" i="12"/>
  <c r="CP77" i="12"/>
  <c r="CQ77" i="12"/>
  <c r="CR77" i="12"/>
  <c r="CS77" i="12"/>
  <c r="CT77" i="12"/>
  <c r="CU77" i="12"/>
  <c r="CV77" i="12"/>
  <c r="CW77" i="12"/>
  <c r="CX77" i="12"/>
  <c r="CY77" i="12"/>
  <c r="CZ77" i="12"/>
  <c r="DA77" i="12"/>
  <c r="DB77" i="12"/>
  <c r="DC77" i="12"/>
  <c r="DD77" i="12"/>
  <c r="DE77" i="12"/>
  <c r="CD78" i="12"/>
  <c r="CE78" i="12"/>
  <c r="CF78" i="12"/>
  <c r="CG78" i="12"/>
  <c r="CH78" i="12"/>
  <c r="CI78" i="12"/>
  <c r="CJ78" i="12"/>
  <c r="CK78" i="12"/>
  <c r="CL78" i="12"/>
  <c r="CM78" i="12"/>
  <c r="CN78" i="12"/>
  <c r="CO78" i="12"/>
  <c r="CP78" i="12"/>
  <c r="CQ78" i="12"/>
  <c r="CR78" i="12"/>
  <c r="CS78" i="12"/>
  <c r="CT78" i="12"/>
  <c r="CU78" i="12"/>
  <c r="CV78" i="12"/>
  <c r="CW78" i="12"/>
  <c r="CX78" i="12"/>
  <c r="CY78" i="12"/>
  <c r="CZ78" i="12"/>
  <c r="DA78" i="12"/>
  <c r="DB78" i="12"/>
  <c r="DC78" i="12"/>
  <c r="DD78" i="12"/>
  <c r="DE78" i="12"/>
  <c r="CD79" i="12"/>
  <c r="CE79" i="12"/>
  <c r="CF79" i="12"/>
  <c r="CG79" i="12"/>
  <c r="CH79" i="12"/>
  <c r="CI79" i="12"/>
  <c r="CJ79" i="12"/>
  <c r="CK79" i="12"/>
  <c r="CL79" i="12"/>
  <c r="CM79" i="12"/>
  <c r="CN79" i="12"/>
  <c r="CO79" i="12"/>
  <c r="CP79" i="12"/>
  <c r="CQ79" i="12"/>
  <c r="CR79" i="12"/>
  <c r="CS79" i="12"/>
  <c r="CT79" i="12"/>
  <c r="CU79" i="12"/>
  <c r="CV79" i="12"/>
  <c r="CW79" i="12"/>
  <c r="CX79" i="12"/>
  <c r="CY79" i="12"/>
  <c r="CZ79" i="12"/>
  <c r="DA79" i="12"/>
  <c r="DB79" i="12"/>
  <c r="DC79" i="12"/>
  <c r="DD79" i="12"/>
  <c r="DE79" i="12"/>
  <c r="CD80" i="12"/>
  <c r="CE80" i="12"/>
  <c r="CF80" i="12"/>
  <c r="CG80" i="12"/>
  <c r="CH80" i="12"/>
  <c r="CI80" i="12"/>
  <c r="CJ80" i="12"/>
  <c r="CK80" i="12"/>
  <c r="CL80" i="12"/>
  <c r="CM80" i="12"/>
  <c r="CN80" i="12"/>
  <c r="CO80" i="12"/>
  <c r="CP80" i="12"/>
  <c r="CQ80" i="12"/>
  <c r="CR80" i="12"/>
  <c r="CS80" i="12"/>
  <c r="CT80" i="12"/>
  <c r="CU80" i="12"/>
  <c r="CV80" i="12"/>
  <c r="CW80" i="12"/>
  <c r="CX80" i="12"/>
  <c r="CY80" i="12"/>
  <c r="CZ80" i="12"/>
  <c r="DA80" i="12"/>
  <c r="DB80" i="12"/>
  <c r="DC80" i="12"/>
  <c r="DD80" i="12"/>
  <c r="DE80" i="12"/>
  <c r="CD81" i="12"/>
  <c r="CE81" i="12"/>
  <c r="CF81" i="12"/>
  <c r="CG81" i="12"/>
  <c r="CH81" i="12"/>
  <c r="CI81" i="12"/>
  <c r="CJ81" i="12"/>
  <c r="CK81" i="12"/>
  <c r="CL81" i="12"/>
  <c r="CM81" i="12"/>
  <c r="CN81" i="12"/>
  <c r="CO81" i="12"/>
  <c r="CP81" i="12"/>
  <c r="CQ81" i="12"/>
  <c r="CR81" i="12"/>
  <c r="CS81" i="12"/>
  <c r="CT81" i="12"/>
  <c r="CU81" i="12"/>
  <c r="CV81" i="12"/>
  <c r="CW81" i="12"/>
  <c r="CX81" i="12"/>
  <c r="CY81" i="12"/>
  <c r="CZ81" i="12"/>
  <c r="DA81" i="12"/>
  <c r="DB81" i="12"/>
  <c r="DC81" i="12"/>
  <c r="DD81" i="12"/>
  <c r="DE81" i="12"/>
  <c r="CD82" i="12"/>
  <c r="CE82" i="12"/>
  <c r="CF82" i="12"/>
  <c r="DF82" i="12" s="1"/>
  <c r="AV82" i="12" s="1"/>
  <c r="AY82" i="12" s="1"/>
  <c r="BB82" i="12" s="1"/>
  <c r="CG82" i="12"/>
  <c r="CH82" i="12"/>
  <c r="CI82" i="12"/>
  <c r="CJ82" i="12"/>
  <c r="CK82" i="12"/>
  <c r="CL82" i="12"/>
  <c r="CM82" i="12"/>
  <c r="CN82" i="12"/>
  <c r="CO82" i="12"/>
  <c r="CP82" i="12"/>
  <c r="CQ82" i="12"/>
  <c r="CR82" i="12"/>
  <c r="CS82" i="12"/>
  <c r="CT82" i="12"/>
  <c r="CU82" i="12"/>
  <c r="CV82" i="12"/>
  <c r="CW82" i="12"/>
  <c r="CX82" i="12"/>
  <c r="CY82" i="12"/>
  <c r="CZ82" i="12"/>
  <c r="DA82" i="12"/>
  <c r="DB82" i="12"/>
  <c r="DC82" i="12"/>
  <c r="DD82" i="12"/>
  <c r="DE82" i="12"/>
  <c r="CD83" i="12"/>
  <c r="CE83" i="12"/>
  <c r="CF83" i="12"/>
  <c r="CG83" i="12"/>
  <c r="CH83" i="12"/>
  <c r="CI83" i="12"/>
  <c r="CJ83" i="12"/>
  <c r="CK83" i="12"/>
  <c r="CL83" i="12"/>
  <c r="CM83" i="12"/>
  <c r="CN83" i="12"/>
  <c r="CO83" i="12"/>
  <c r="CP83" i="12"/>
  <c r="CQ83" i="12"/>
  <c r="CR83" i="12"/>
  <c r="CS83" i="12"/>
  <c r="CT83" i="12"/>
  <c r="CU83" i="12"/>
  <c r="CV83" i="12"/>
  <c r="CW83" i="12"/>
  <c r="CX83" i="12"/>
  <c r="CY83" i="12"/>
  <c r="CZ83" i="12"/>
  <c r="DA83" i="12"/>
  <c r="DB83" i="12"/>
  <c r="DC83" i="12"/>
  <c r="DD83" i="12"/>
  <c r="DE83" i="12"/>
  <c r="CD84" i="12"/>
  <c r="CE84" i="12"/>
  <c r="CF84" i="12"/>
  <c r="CG84" i="12"/>
  <c r="CH84" i="12"/>
  <c r="CI84" i="12"/>
  <c r="CJ84" i="12"/>
  <c r="CK84" i="12"/>
  <c r="CL84" i="12"/>
  <c r="CM84" i="12"/>
  <c r="CN84" i="12"/>
  <c r="CO84" i="12"/>
  <c r="CP84" i="12"/>
  <c r="CQ84" i="12"/>
  <c r="CR84" i="12"/>
  <c r="CS84" i="12"/>
  <c r="CT84" i="12"/>
  <c r="CU84" i="12"/>
  <c r="CV84" i="12"/>
  <c r="CW84" i="12"/>
  <c r="CX84" i="12"/>
  <c r="CY84" i="12"/>
  <c r="CZ84" i="12"/>
  <c r="DA84" i="12"/>
  <c r="DB84" i="12"/>
  <c r="DC84" i="12"/>
  <c r="DD84" i="12"/>
  <c r="DE84" i="12"/>
  <c r="CD85" i="12"/>
  <c r="CE85" i="12"/>
  <c r="CF85" i="12"/>
  <c r="CG85" i="12"/>
  <c r="CH85" i="12"/>
  <c r="CI85" i="12"/>
  <c r="CJ85" i="12"/>
  <c r="CK85" i="12"/>
  <c r="CL85" i="12"/>
  <c r="CM85" i="12"/>
  <c r="CN85" i="12"/>
  <c r="CO85" i="12"/>
  <c r="CP85" i="12"/>
  <c r="CQ85" i="12"/>
  <c r="CR85" i="12"/>
  <c r="CS85" i="12"/>
  <c r="CT85" i="12"/>
  <c r="CU85" i="12"/>
  <c r="CV85" i="12"/>
  <c r="CW85" i="12"/>
  <c r="CX85" i="12"/>
  <c r="CY85" i="12"/>
  <c r="CZ85" i="12"/>
  <c r="DA85" i="12"/>
  <c r="DB85" i="12"/>
  <c r="DC85" i="12"/>
  <c r="DD85" i="12"/>
  <c r="DE85" i="12"/>
  <c r="CD86" i="12"/>
  <c r="CE86" i="12"/>
  <c r="CF86" i="12"/>
  <c r="CG86" i="12"/>
  <c r="CH86" i="12"/>
  <c r="CI86" i="12"/>
  <c r="CJ86" i="12"/>
  <c r="CK86" i="12"/>
  <c r="CL86" i="12"/>
  <c r="CM86" i="12"/>
  <c r="CN86" i="12"/>
  <c r="CO86" i="12"/>
  <c r="CP86" i="12"/>
  <c r="CQ86" i="12"/>
  <c r="CR86" i="12"/>
  <c r="CS86" i="12"/>
  <c r="CT86" i="12"/>
  <c r="CU86" i="12"/>
  <c r="CV86" i="12"/>
  <c r="CW86" i="12"/>
  <c r="CX86" i="12"/>
  <c r="CY86" i="12"/>
  <c r="CZ86" i="12"/>
  <c r="DA86" i="12"/>
  <c r="DB86" i="12"/>
  <c r="DC86" i="12"/>
  <c r="DD86" i="12"/>
  <c r="DE86" i="12"/>
  <c r="CD87" i="12"/>
  <c r="CE87" i="12"/>
  <c r="CF87" i="12"/>
  <c r="CG87" i="12"/>
  <c r="CH87" i="12"/>
  <c r="CI87" i="12"/>
  <c r="CJ87" i="12"/>
  <c r="CK87" i="12"/>
  <c r="CL87" i="12"/>
  <c r="CM87" i="12"/>
  <c r="CN87" i="12"/>
  <c r="CO87" i="12"/>
  <c r="CP87" i="12"/>
  <c r="CQ87" i="12"/>
  <c r="CR87" i="12"/>
  <c r="CS87" i="12"/>
  <c r="CT87" i="12"/>
  <c r="CU87" i="12"/>
  <c r="CV87" i="12"/>
  <c r="CW87" i="12"/>
  <c r="CX87" i="12"/>
  <c r="CY87" i="12"/>
  <c r="CZ87" i="12"/>
  <c r="DA87" i="12"/>
  <c r="DB87" i="12"/>
  <c r="DC87" i="12"/>
  <c r="DD87" i="12"/>
  <c r="DE87" i="12"/>
  <c r="CD88" i="12"/>
  <c r="CE88" i="12"/>
  <c r="CF88" i="12"/>
  <c r="CG88" i="12"/>
  <c r="CH88" i="12"/>
  <c r="CI88" i="12"/>
  <c r="CJ88" i="12"/>
  <c r="CK88" i="12"/>
  <c r="CL88" i="12"/>
  <c r="CM88" i="12"/>
  <c r="CN88" i="12"/>
  <c r="CO88" i="12"/>
  <c r="CP88" i="12"/>
  <c r="CQ88" i="12"/>
  <c r="CR88" i="12"/>
  <c r="CS88" i="12"/>
  <c r="CT88" i="12"/>
  <c r="CU88" i="12"/>
  <c r="CV88" i="12"/>
  <c r="CW88" i="12"/>
  <c r="CX88" i="12"/>
  <c r="CY88" i="12"/>
  <c r="CZ88" i="12"/>
  <c r="DA88" i="12"/>
  <c r="DB88" i="12"/>
  <c r="DC88" i="12"/>
  <c r="DD88" i="12"/>
  <c r="DE88" i="12"/>
  <c r="CD89" i="12"/>
  <c r="CE89" i="12"/>
  <c r="CF89" i="12"/>
  <c r="CG89" i="12"/>
  <c r="DF89" i="12" s="1"/>
  <c r="AV89" i="12" s="1"/>
  <c r="AY89" i="12" s="1"/>
  <c r="BB89" i="12" s="1"/>
  <c r="CH89" i="12"/>
  <c r="CI89" i="12"/>
  <c r="CJ89" i="12"/>
  <c r="CK89" i="12"/>
  <c r="CL89" i="12"/>
  <c r="CM89" i="12"/>
  <c r="CN89" i="12"/>
  <c r="CO89" i="12"/>
  <c r="CP89" i="12"/>
  <c r="CQ89" i="12"/>
  <c r="CR89" i="12"/>
  <c r="CS89" i="12"/>
  <c r="CT89" i="12"/>
  <c r="CU89" i="12"/>
  <c r="CV89" i="12"/>
  <c r="CW89" i="12"/>
  <c r="CX89" i="12"/>
  <c r="CY89" i="12"/>
  <c r="CZ89" i="12"/>
  <c r="DA89" i="12"/>
  <c r="DB89" i="12"/>
  <c r="DC89" i="12"/>
  <c r="DD89" i="12"/>
  <c r="DE89" i="12"/>
  <c r="CD90" i="12"/>
  <c r="CE90" i="12"/>
  <c r="CF90" i="12"/>
  <c r="CG90" i="12"/>
  <c r="CH90" i="12"/>
  <c r="CI90" i="12"/>
  <c r="CJ90" i="12"/>
  <c r="CK90" i="12"/>
  <c r="CL90" i="12"/>
  <c r="CM90" i="12"/>
  <c r="CN90" i="12"/>
  <c r="CO90" i="12"/>
  <c r="CP90" i="12"/>
  <c r="CQ90" i="12"/>
  <c r="CR90" i="12"/>
  <c r="CS90" i="12"/>
  <c r="CT90" i="12"/>
  <c r="CU90" i="12"/>
  <c r="CV90" i="12"/>
  <c r="CW90" i="12"/>
  <c r="CX90" i="12"/>
  <c r="CY90" i="12"/>
  <c r="CZ90" i="12"/>
  <c r="DA90" i="12"/>
  <c r="DB90" i="12"/>
  <c r="DC90" i="12"/>
  <c r="DD90" i="12"/>
  <c r="DE90" i="12"/>
  <c r="CD91" i="12"/>
  <c r="CE91" i="12"/>
  <c r="CF91" i="12"/>
  <c r="CG91" i="12"/>
  <c r="CH91" i="12"/>
  <c r="CI91" i="12"/>
  <c r="CJ91" i="12"/>
  <c r="CK91" i="12"/>
  <c r="CL91" i="12"/>
  <c r="CM91" i="12"/>
  <c r="CN91" i="12"/>
  <c r="CO91" i="12"/>
  <c r="CP91" i="12"/>
  <c r="CQ91" i="12"/>
  <c r="CR91" i="12"/>
  <c r="CS91" i="12"/>
  <c r="CT91" i="12"/>
  <c r="CU91" i="12"/>
  <c r="CV91" i="12"/>
  <c r="CW91" i="12"/>
  <c r="CX91" i="12"/>
  <c r="CY91" i="12"/>
  <c r="CZ91" i="12"/>
  <c r="DA91" i="12"/>
  <c r="DB91" i="12"/>
  <c r="DC91" i="12"/>
  <c r="DD91" i="12"/>
  <c r="DE91" i="12"/>
  <c r="CD92" i="12"/>
  <c r="CE92" i="12"/>
  <c r="CF92" i="12"/>
  <c r="CG92" i="12"/>
  <c r="CH92" i="12"/>
  <c r="CI92" i="12"/>
  <c r="CJ92" i="12"/>
  <c r="CK92" i="12"/>
  <c r="CL92" i="12"/>
  <c r="CM92" i="12"/>
  <c r="CN92" i="12"/>
  <c r="CO92" i="12"/>
  <c r="CP92" i="12"/>
  <c r="CQ92" i="12"/>
  <c r="CR92" i="12"/>
  <c r="CS92" i="12"/>
  <c r="CT92" i="12"/>
  <c r="CU92" i="12"/>
  <c r="CV92" i="12"/>
  <c r="CW92" i="12"/>
  <c r="CX92" i="12"/>
  <c r="CY92" i="12"/>
  <c r="CZ92" i="12"/>
  <c r="DA92" i="12"/>
  <c r="DB92" i="12"/>
  <c r="DC92" i="12"/>
  <c r="DD92" i="12"/>
  <c r="DE92" i="12"/>
  <c r="CD93" i="12"/>
  <c r="CE93" i="12"/>
  <c r="CF93" i="12"/>
  <c r="CG93" i="12"/>
  <c r="CH93" i="12"/>
  <c r="CI93" i="12"/>
  <c r="CJ93" i="12"/>
  <c r="CK93" i="12"/>
  <c r="CL93" i="12"/>
  <c r="CM93" i="12"/>
  <c r="CN93" i="12"/>
  <c r="CO93" i="12"/>
  <c r="CP93" i="12"/>
  <c r="CQ93" i="12"/>
  <c r="CR93" i="12"/>
  <c r="CS93" i="12"/>
  <c r="CT93" i="12"/>
  <c r="CU93" i="12"/>
  <c r="CV93" i="12"/>
  <c r="CW93" i="12"/>
  <c r="CX93" i="12"/>
  <c r="CY93" i="12"/>
  <c r="CZ93" i="12"/>
  <c r="DA93" i="12"/>
  <c r="DB93" i="12"/>
  <c r="DC93" i="12"/>
  <c r="DD93" i="12"/>
  <c r="DE93" i="12"/>
  <c r="CD94" i="12"/>
  <c r="CE94" i="12"/>
  <c r="CF94" i="12"/>
  <c r="CG94" i="12"/>
  <c r="DF94" i="12" s="1"/>
  <c r="AV94" i="12" s="1"/>
  <c r="AY94" i="12" s="1"/>
  <c r="BB94" i="12" s="1"/>
  <c r="CH94" i="12"/>
  <c r="CI94" i="12"/>
  <c r="CJ94" i="12"/>
  <c r="CK94" i="12"/>
  <c r="CL94" i="12"/>
  <c r="CM94" i="12"/>
  <c r="CN94" i="12"/>
  <c r="CO94" i="12"/>
  <c r="CP94" i="12"/>
  <c r="CQ94" i="12"/>
  <c r="CR94" i="12"/>
  <c r="CS94" i="12"/>
  <c r="CT94" i="12"/>
  <c r="CU94" i="12"/>
  <c r="CV94" i="12"/>
  <c r="CW94" i="12"/>
  <c r="CX94" i="12"/>
  <c r="CY94" i="12"/>
  <c r="CZ94" i="12"/>
  <c r="DA94" i="12"/>
  <c r="DB94" i="12"/>
  <c r="DC94" i="12"/>
  <c r="DD94" i="12"/>
  <c r="DE94" i="12"/>
  <c r="CD95" i="12"/>
  <c r="CE95" i="12"/>
  <c r="CF95" i="12"/>
  <c r="CG95" i="12"/>
  <c r="CH95" i="12"/>
  <c r="CI95" i="12"/>
  <c r="CJ95" i="12"/>
  <c r="CK95" i="12"/>
  <c r="CL95" i="12"/>
  <c r="CM95" i="12"/>
  <c r="CN95" i="12"/>
  <c r="CO95" i="12"/>
  <c r="CP95" i="12"/>
  <c r="CQ95" i="12"/>
  <c r="CR95" i="12"/>
  <c r="CS95" i="12"/>
  <c r="CT95" i="12"/>
  <c r="CU95" i="12"/>
  <c r="CV95" i="12"/>
  <c r="CW95" i="12"/>
  <c r="CX95" i="12"/>
  <c r="CY95" i="12"/>
  <c r="CZ95" i="12"/>
  <c r="DA95" i="12"/>
  <c r="DB95" i="12"/>
  <c r="DC95" i="12"/>
  <c r="DD95" i="12"/>
  <c r="DE95" i="12"/>
  <c r="CD96" i="12"/>
  <c r="CE96" i="12"/>
  <c r="CF96" i="12"/>
  <c r="CG96" i="12"/>
  <c r="CH96" i="12"/>
  <c r="CI96" i="12"/>
  <c r="CJ96" i="12"/>
  <c r="CK96" i="12"/>
  <c r="CL96" i="12"/>
  <c r="CM96" i="12"/>
  <c r="CN96" i="12"/>
  <c r="CO96" i="12"/>
  <c r="CP96" i="12"/>
  <c r="CQ96" i="12"/>
  <c r="CR96" i="12"/>
  <c r="CS96" i="12"/>
  <c r="CT96" i="12"/>
  <c r="CU96" i="12"/>
  <c r="CV96" i="12"/>
  <c r="CW96" i="12"/>
  <c r="CX96" i="12"/>
  <c r="CY96" i="12"/>
  <c r="CZ96" i="12"/>
  <c r="DA96" i="12"/>
  <c r="DB96" i="12"/>
  <c r="DC96" i="12"/>
  <c r="DD96" i="12"/>
  <c r="DE96" i="12"/>
  <c r="CD97" i="12"/>
  <c r="CE97" i="12"/>
  <c r="CF97" i="12"/>
  <c r="CG97" i="12"/>
  <c r="CH97" i="12"/>
  <c r="CI97" i="12"/>
  <c r="CJ97" i="12"/>
  <c r="CK97" i="12"/>
  <c r="CL97" i="12"/>
  <c r="CM97" i="12"/>
  <c r="CN97" i="12"/>
  <c r="CO97" i="12"/>
  <c r="CP97" i="12"/>
  <c r="CQ97" i="12"/>
  <c r="CR97" i="12"/>
  <c r="CS97" i="12"/>
  <c r="CT97" i="12"/>
  <c r="CU97" i="12"/>
  <c r="CV97" i="12"/>
  <c r="CW97" i="12"/>
  <c r="CX97" i="12"/>
  <c r="CY97" i="12"/>
  <c r="CZ97" i="12"/>
  <c r="DA97" i="12"/>
  <c r="DB97" i="12"/>
  <c r="DC97" i="12"/>
  <c r="DD97" i="12"/>
  <c r="DE97" i="12"/>
  <c r="CD98" i="12"/>
  <c r="CE98" i="12"/>
  <c r="CF98" i="12"/>
  <c r="CG98" i="12"/>
  <c r="CH98" i="12"/>
  <c r="CI98" i="12"/>
  <c r="CJ98" i="12"/>
  <c r="CK98" i="12"/>
  <c r="CL98" i="12"/>
  <c r="CM98" i="12"/>
  <c r="CN98" i="12"/>
  <c r="CO98" i="12"/>
  <c r="CP98" i="12"/>
  <c r="CQ98" i="12"/>
  <c r="CR98" i="12"/>
  <c r="CS98" i="12"/>
  <c r="CT98" i="12"/>
  <c r="CU98" i="12"/>
  <c r="CV98" i="12"/>
  <c r="CW98" i="12"/>
  <c r="CX98" i="12"/>
  <c r="CY98" i="12"/>
  <c r="CZ98" i="12"/>
  <c r="DA98" i="12"/>
  <c r="DB98" i="12"/>
  <c r="DC98" i="12"/>
  <c r="DD98" i="12"/>
  <c r="DE98" i="12"/>
  <c r="CD99" i="12"/>
  <c r="CE99" i="12"/>
  <c r="CF99" i="12"/>
  <c r="CG99" i="12"/>
  <c r="CH99" i="12"/>
  <c r="CI99" i="12"/>
  <c r="CJ99" i="12"/>
  <c r="CK99" i="12"/>
  <c r="CL99" i="12"/>
  <c r="CM99" i="12"/>
  <c r="CN99" i="12"/>
  <c r="CO99" i="12"/>
  <c r="CP99" i="12"/>
  <c r="CQ99" i="12"/>
  <c r="CR99" i="12"/>
  <c r="CS99" i="12"/>
  <c r="CT99" i="12"/>
  <c r="CU99" i="12"/>
  <c r="CV99" i="12"/>
  <c r="CW99" i="12"/>
  <c r="CX99" i="12"/>
  <c r="CY99" i="12"/>
  <c r="CZ99" i="12"/>
  <c r="DA99" i="12"/>
  <c r="DB99" i="12"/>
  <c r="DC99" i="12"/>
  <c r="DD99" i="12"/>
  <c r="DE99" i="12"/>
  <c r="CD100" i="12"/>
  <c r="CE100" i="12"/>
  <c r="CF100" i="12"/>
  <c r="CG100" i="12"/>
  <c r="CH100" i="12"/>
  <c r="CI100" i="12"/>
  <c r="CJ100" i="12"/>
  <c r="CK100" i="12"/>
  <c r="CL100" i="12"/>
  <c r="CM100" i="12"/>
  <c r="CN100" i="12"/>
  <c r="CO100" i="12"/>
  <c r="CP100" i="12"/>
  <c r="CQ100" i="12"/>
  <c r="CR100" i="12"/>
  <c r="CS100" i="12"/>
  <c r="CT100" i="12"/>
  <c r="CU100" i="12"/>
  <c r="CV100" i="12"/>
  <c r="CW100" i="12"/>
  <c r="CX100" i="12"/>
  <c r="CY100" i="12"/>
  <c r="CZ100" i="12"/>
  <c r="DA100" i="12"/>
  <c r="DB100" i="12"/>
  <c r="DC100" i="12"/>
  <c r="DD100" i="12"/>
  <c r="DE100" i="12"/>
  <c r="CD101" i="12"/>
  <c r="CE101" i="12"/>
  <c r="CF101" i="12"/>
  <c r="CG101" i="12"/>
  <c r="CH101" i="12"/>
  <c r="CI101" i="12"/>
  <c r="CJ101" i="12"/>
  <c r="CK101" i="12"/>
  <c r="CL101" i="12"/>
  <c r="CM101" i="12"/>
  <c r="CN101" i="12"/>
  <c r="CO101" i="12"/>
  <c r="CP101" i="12"/>
  <c r="CQ101" i="12"/>
  <c r="CR101" i="12"/>
  <c r="CS101" i="12"/>
  <c r="CT101" i="12"/>
  <c r="CU101" i="12"/>
  <c r="CV101" i="12"/>
  <c r="CW101" i="12"/>
  <c r="CX101" i="12"/>
  <c r="CY101" i="12"/>
  <c r="CZ101" i="12"/>
  <c r="DA101" i="12"/>
  <c r="DB101" i="12"/>
  <c r="DC101" i="12"/>
  <c r="DD101" i="12"/>
  <c r="DE101" i="12"/>
  <c r="CD102" i="12"/>
  <c r="CE102" i="12"/>
  <c r="CF102" i="12"/>
  <c r="CG102" i="12"/>
  <c r="CH102" i="12"/>
  <c r="CI102" i="12"/>
  <c r="CJ102" i="12"/>
  <c r="CK102" i="12"/>
  <c r="CL102" i="12"/>
  <c r="CM102" i="12"/>
  <c r="CN102" i="12"/>
  <c r="CO102" i="12"/>
  <c r="CP102" i="12"/>
  <c r="CQ102" i="12"/>
  <c r="CR102" i="12"/>
  <c r="CS102" i="12"/>
  <c r="CT102" i="12"/>
  <c r="CU102" i="12"/>
  <c r="CV102" i="12"/>
  <c r="CW102" i="12"/>
  <c r="CX102" i="12"/>
  <c r="CY102" i="12"/>
  <c r="CZ102" i="12"/>
  <c r="DA102" i="12"/>
  <c r="DB102" i="12"/>
  <c r="DC102" i="12"/>
  <c r="DD102" i="12"/>
  <c r="DE102" i="12"/>
  <c r="CD103" i="12"/>
  <c r="CE103" i="12"/>
  <c r="CF103" i="12"/>
  <c r="CG103" i="12"/>
  <c r="CH103" i="12"/>
  <c r="CI103" i="12"/>
  <c r="CJ103" i="12"/>
  <c r="CK103" i="12"/>
  <c r="CL103" i="12"/>
  <c r="CM103" i="12"/>
  <c r="CN103" i="12"/>
  <c r="CO103" i="12"/>
  <c r="CP103" i="12"/>
  <c r="CQ103" i="12"/>
  <c r="CR103" i="12"/>
  <c r="CS103" i="12"/>
  <c r="CT103" i="12"/>
  <c r="CU103" i="12"/>
  <c r="CV103" i="12"/>
  <c r="CW103" i="12"/>
  <c r="CX103" i="12"/>
  <c r="CY103" i="12"/>
  <c r="CZ103" i="12"/>
  <c r="DA103" i="12"/>
  <c r="DB103" i="12"/>
  <c r="DC103" i="12"/>
  <c r="DD103" i="12"/>
  <c r="DE103" i="12"/>
  <c r="CD104" i="12"/>
  <c r="CE104" i="12"/>
  <c r="CF104" i="12"/>
  <c r="CG104" i="12"/>
  <c r="CH104" i="12"/>
  <c r="CI104" i="12"/>
  <c r="CJ104" i="12"/>
  <c r="CK104" i="12"/>
  <c r="CL104" i="12"/>
  <c r="CM104" i="12"/>
  <c r="CN104" i="12"/>
  <c r="CO104" i="12"/>
  <c r="CP104" i="12"/>
  <c r="CQ104" i="12"/>
  <c r="CR104" i="12"/>
  <c r="CS104" i="12"/>
  <c r="CT104" i="12"/>
  <c r="CU104" i="12"/>
  <c r="CV104" i="12"/>
  <c r="CW104" i="12"/>
  <c r="CX104" i="12"/>
  <c r="CY104" i="12"/>
  <c r="CZ104" i="12"/>
  <c r="DA104" i="12"/>
  <c r="DB104" i="12"/>
  <c r="DC104" i="12"/>
  <c r="DD104" i="12"/>
  <c r="DE104" i="12"/>
  <c r="CD105" i="12"/>
  <c r="CE105" i="12"/>
  <c r="CF105" i="12"/>
  <c r="CG105" i="12"/>
  <c r="CH105" i="12"/>
  <c r="CI105" i="12"/>
  <c r="CJ105" i="12"/>
  <c r="CK105" i="12"/>
  <c r="CL105" i="12"/>
  <c r="CM105" i="12"/>
  <c r="CN105" i="12"/>
  <c r="CO105" i="12"/>
  <c r="CP105" i="12"/>
  <c r="CQ105" i="12"/>
  <c r="CR105" i="12"/>
  <c r="CS105" i="12"/>
  <c r="CT105" i="12"/>
  <c r="CU105" i="12"/>
  <c r="CV105" i="12"/>
  <c r="CW105" i="12"/>
  <c r="CX105" i="12"/>
  <c r="CY105" i="12"/>
  <c r="CZ105" i="12"/>
  <c r="DA105" i="12"/>
  <c r="DB105" i="12"/>
  <c r="DC105" i="12"/>
  <c r="DD105" i="12"/>
  <c r="DE105" i="12"/>
  <c r="CD106" i="12"/>
  <c r="CE106" i="12"/>
  <c r="CF106" i="12"/>
  <c r="CG106" i="12"/>
  <c r="CH106" i="12"/>
  <c r="CI106" i="12"/>
  <c r="CJ106" i="12"/>
  <c r="CK106" i="12"/>
  <c r="CL106" i="12"/>
  <c r="CM106" i="12"/>
  <c r="CN106" i="12"/>
  <c r="CO106" i="12"/>
  <c r="CP106" i="12"/>
  <c r="CQ106" i="12"/>
  <c r="CR106" i="12"/>
  <c r="CS106" i="12"/>
  <c r="CT106" i="12"/>
  <c r="CU106" i="12"/>
  <c r="CV106" i="12"/>
  <c r="CW106" i="12"/>
  <c r="CX106" i="12"/>
  <c r="CY106" i="12"/>
  <c r="CZ106" i="12"/>
  <c r="DA106" i="12"/>
  <c r="DB106" i="12"/>
  <c r="DC106" i="12"/>
  <c r="DD106" i="12"/>
  <c r="DE106" i="12"/>
  <c r="CD107" i="12"/>
  <c r="CE107" i="12"/>
  <c r="CF107" i="12"/>
  <c r="CG107" i="12"/>
  <c r="CH107" i="12"/>
  <c r="CI107" i="12"/>
  <c r="CJ107" i="12"/>
  <c r="CK107" i="12"/>
  <c r="CL107" i="12"/>
  <c r="CM107" i="12"/>
  <c r="CN107" i="12"/>
  <c r="CO107" i="12"/>
  <c r="CP107" i="12"/>
  <c r="CQ107" i="12"/>
  <c r="CR107" i="12"/>
  <c r="CS107" i="12"/>
  <c r="CT107" i="12"/>
  <c r="CU107" i="12"/>
  <c r="CV107" i="12"/>
  <c r="CW107" i="12"/>
  <c r="CX107" i="12"/>
  <c r="CY107" i="12"/>
  <c r="CZ107" i="12"/>
  <c r="DA107" i="12"/>
  <c r="DB107" i="12"/>
  <c r="DC107" i="12"/>
  <c r="DD107" i="12"/>
  <c r="DE107" i="12"/>
  <c r="CD108" i="12"/>
  <c r="CE108" i="12"/>
  <c r="CF108" i="12"/>
  <c r="CG108" i="12"/>
  <c r="CH108" i="12"/>
  <c r="CI108" i="12"/>
  <c r="CJ108" i="12"/>
  <c r="CK108" i="12"/>
  <c r="CL108" i="12"/>
  <c r="CM108" i="12"/>
  <c r="CN108" i="12"/>
  <c r="CO108" i="12"/>
  <c r="CP108" i="12"/>
  <c r="CQ108" i="12"/>
  <c r="CR108" i="12"/>
  <c r="CS108" i="12"/>
  <c r="CT108" i="12"/>
  <c r="CU108" i="12"/>
  <c r="CV108" i="12"/>
  <c r="CW108" i="12"/>
  <c r="CX108" i="12"/>
  <c r="CY108" i="12"/>
  <c r="CZ108" i="12"/>
  <c r="DA108" i="12"/>
  <c r="DB108" i="12"/>
  <c r="DC108" i="12"/>
  <c r="DD108" i="12"/>
  <c r="DE108" i="12"/>
  <c r="CI10" i="12"/>
  <c r="CJ10" i="12"/>
  <c r="CP10" i="12"/>
  <c r="CQ10" i="12"/>
  <c r="CW10" i="12"/>
  <c r="CX10" i="12"/>
  <c r="DD10" i="12"/>
  <c r="DE10" i="12"/>
  <c r="P126" i="12"/>
  <c r="BE131" i="12"/>
  <c r="BE130" i="12"/>
  <c r="BE129" i="12"/>
  <c r="BE128" i="12"/>
  <c r="P125" i="12"/>
  <c r="AV111" i="12"/>
  <c r="BD109" i="12"/>
  <c r="BC109" i="12"/>
  <c r="BZ108" i="12"/>
  <c r="CA108" i="12" s="1"/>
  <c r="BD108" i="12"/>
  <c r="BC108" i="12"/>
  <c r="BZ107" i="12"/>
  <c r="CA107" i="12" s="1"/>
  <c r="BD107" i="12"/>
  <c r="BC107" i="12"/>
  <c r="BZ106" i="12"/>
  <c r="CA106" i="12" s="1"/>
  <c r="BD106" i="12"/>
  <c r="BC106" i="12"/>
  <c r="BZ105" i="12"/>
  <c r="CA105" i="12" s="1"/>
  <c r="BD105" i="12"/>
  <c r="BC105" i="12"/>
  <c r="BZ104" i="12"/>
  <c r="CA104" i="12" s="1"/>
  <c r="BD104" i="12"/>
  <c r="BC104" i="12"/>
  <c r="BZ103" i="12"/>
  <c r="CA103" i="12" s="1"/>
  <c r="BD103" i="12"/>
  <c r="BC103" i="12"/>
  <c r="BZ102" i="12"/>
  <c r="CA102" i="12" s="1"/>
  <c r="BD102" i="12"/>
  <c r="BC102" i="12"/>
  <c r="BZ101" i="12"/>
  <c r="CA101" i="12" s="1"/>
  <c r="BD101" i="12"/>
  <c r="BC101" i="12"/>
  <c r="BZ100" i="12"/>
  <c r="CA100" i="12" s="1"/>
  <c r="BD100" i="12"/>
  <c r="BC100" i="12"/>
  <c r="BZ99" i="12"/>
  <c r="CA99" i="12" s="1"/>
  <c r="BD99" i="12"/>
  <c r="BC99" i="12"/>
  <c r="BZ98" i="12"/>
  <c r="CA98" i="12" s="1"/>
  <c r="BD98" i="12"/>
  <c r="BC98" i="12"/>
  <c r="BZ97" i="12"/>
  <c r="CA97" i="12" s="1"/>
  <c r="BD97" i="12"/>
  <c r="BC97" i="12"/>
  <c r="BZ96" i="12"/>
  <c r="CA96" i="12" s="1"/>
  <c r="BD96" i="12"/>
  <c r="BC96" i="12"/>
  <c r="BZ95" i="12"/>
  <c r="CA95" i="12" s="1"/>
  <c r="BD95" i="12"/>
  <c r="BC95" i="12"/>
  <c r="BZ94" i="12"/>
  <c r="CA94" i="12" s="1"/>
  <c r="BD94" i="12"/>
  <c r="BC94" i="12"/>
  <c r="BZ93" i="12"/>
  <c r="CA93" i="12" s="1"/>
  <c r="BD93" i="12"/>
  <c r="BC93" i="12"/>
  <c r="BZ92" i="12"/>
  <c r="CA92" i="12" s="1"/>
  <c r="BD92" i="12"/>
  <c r="BC92" i="12"/>
  <c r="BZ91" i="12"/>
  <c r="CA91" i="12" s="1"/>
  <c r="BD91" i="12"/>
  <c r="BC91" i="12"/>
  <c r="BZ90" i="12"/>
  <c r="CA90" i="12" s="1"/>
  <c r="BD90" i="12"/>
  <c r="BC90" i="12"/>
  <c r="BZ89" i="12"/>
  <c r="CA89" i="12" s="1"/>
  <c r="BD89" i="12"/>
  <c r="BC89" i="12"/>
  <c r="BZ88" i="12"/>
  <c r="CA88" i="12" s="1"/>
  <c r="BD88" i="12"/>
  <c r="BC88" i="12"/>
  <c r="BZ87" i="12"/>
  <c r="CA87" i="12" s="1"/>
  <c r="BD87" i="12"/>
  <c r="BC87" i="12"/>
  <c r="BZ86" i="12"/>
  <c r="CA86" i="12" s="1"/>
  <c r="BD86" i="12"/>
  <c r="BC86" i="12"/>
  <c r="CA85" i="12"/>
  <c r="BZ85" i="12"/>
  <c r="BD85" i="12"/>
  <c r="BC85" i="12"/>
  <c r="BZ84" i="12"/>
  <c r="CA84" i="12" s="1"/>
  <c r="BD84" i="12"/>
  <c r="BC84" i="12"/>
  <c r="BZ83" i="12"/>
  <c r="CA83" i="12" s="1"/>
  <c r="BD83" i="12"/>
  <c r="BC83" i="12"/>
  <c r="BZ82" i="12"/>
  <c r="CA82" i="12" s="1"/>
  <c r="BD82" i="12"/>
  <c r="BC82" i="12"/>
  <c r="BZ81" i="12"/>
  <c r="CA81" i="12" s="1"/>
  <c r="BD81" i="12"/>
  <c r="BC81" i="12"/>
  <c r="BZ80" i="12"/>
  <c r="CA80" i="12" s="1"/>
  <c r="BD80" i="12"/>
  <c r="BC80" i="12"/>
  <c r="BZ79" i="12"/>
  <c r="CA79" i="12" s="1"/>
  <c r="BD79" i="12"/>
  <c r="BC79" i="12"/>
  <c r="BZ78" i="12"/>
  <c r="CA78" i="12" s="1"/>
  <c r="BD78" i="12"/>
  <c r="BC78" i="12"/>
  <c r="BZ77" i="12"/>
  <c r="CA77" i="12" s="1"/>
  <c r="BD77" i="12"/>
  <c r="BC77" i="12"/>
  <c r="BZ76" i="12"/>
  <c r="CA76" i="12" s="1"/>
  <c r="BD76" i="12"/>
  <c r="BC76" i="12"/>
  <c r="BZ75" i="12"/>
  <c r="CA75" i="12" s="1"/>
  <c r="BD75" i="12"/>
  <c r="BC75" i="12"/>
  <c r="BZ74" i="12"/>
  <c r="CA74" i="12" s="1"/>
  <c r="BD74" i="12"/>
  <c r="BC74" i="12"/>
  <c r="BZ73" i="12"/>
  <c r="CA73" i="12" s="1"/>
  <c r="BD73" i="12"/>
  <c r="BC73" i="12"/>
  <c r="BZ72" i="12"/>
  <c r="CA72" i="12" s="1"/>
  <c r="BD72" i="12"/>
  <c r="BC72" i="12"/>
  <c r="BZ71" i="12"/>
  <c r="CA71" i="12" s="1"/>
  <c r="BD71" i="12"/>
  <c r="BC71" i="12"/>
  <c r="BZ70" i="12"/>
  <c r="CA70" i="12" s="1"/>
  <c r="BD70" i="12"/>
  <c r="BC70" i="12"/>
  <c r="BZ69" i="12"/>
  <c r="CA69" i="12" s="1"/>
  <c r="BD69" i="12"/>
  <c r="BC69" i="12"/>
  <c r="BZ68" i="12"/>
  <c r="CA68" i="12" s="1"/>
  <c r="BD68" i="12"/>
  <c r="BC68" i="12"/>
  <c r="BZ67" i="12"/>
  <c r="CA67" i="12" s="1"/>
  <c r="BD67" i="12"/>
  <c r="BC67" i="12"/>
  <c r="BZ66" i="12"/>
  <c r="CA66" i="12" s="1"/>
  <c r="BD66" i="12"/>
  <c r="BC66" i="12"/>
  <c r="BZ65" i="12"/>
  <c r="CA65" i="12" s="1"/>
  <c r="BD65" i="12"/>
  <c r="BC65" i="12"/>
  <c r="BZ64" i="12"/>
  <c r="CA64" i="12" s="1"/>
  <c r="BD64" i="12"/>
  <c r="BC64" i="12"/>
  <c r="BZ63" i="12"/>
  <c r="CA63" i="12" s="1"/>
  <c r="BD63" i="12"/>
  <c r="BC63" i="12"/>
  <c r="BZ62" i="12"/>
  <c r="CA62" i="12" s="1"/>
  <c r="BD62" i="12"/>
  <c r="BC62" i="12"/>
  <c r="BZ61" i="12"/>
  <c r="CA61" i="12" s="1"/>
  <c r="BD61" i="12"/>
  <c r="BC61" i="12"/>
  <c r="BZ60" i="12"/>
  <c r="CA60" i="12" s="1"/>
  <c r="BD60" i="12"/>
  <c r="BC60" i="12"/>
  <c r="BZ59" i="12"/>
  <c r="CA59" i="12" s="1"/>
  <c r="BD59" i="12"/>
  <c r="BC59" i="12"/>
  <c r="BZ58" i="12"/>
  <c r="CA58" i="12" s="1"/>
  <c r="BD58" i="12"/>
  <c r="BC58" i="12"/>
  <c r="BZ57" i="12"/>
  <c r="CA57" i="12" s="1"/>
  <c r="BD57" i="12"/>
  <c r="BC57" i="12"/>
  <c r="BZ56" i="12"/>
  <c r="CA56" i="12" s="1"/>
  <c r="BD56" i="12"/>
  <c r="BC56" i="12"/>
  <c r="BZ55" i="12"/>
  <c r="CA55" i="12" s="1"/>
  <c r="BD55" i="12"/>
  <c r="BC55" i="12"/>
  <c r="BZ54" i="12"/>
  <c r="CA54" i="12" s="1"/>
  <c r="BD54" i="12"/>
  <c r="BC54" i="12"/>
  <c r="BZ53" i="12"/>
  <c r="CA53" i="12" s="1"/>
  <c r="BD53" i="12"/>
  <c r="BC53" i="12"/>
  <c r="BZ52" i="12"/>
  <c r="CA52" i="12" s="1"/>
  <c r="BD52" i="12"/>
  <c r="BC52" i="12"/>
  <c r="BZ51" i="12"/>
  <c r="CA51" i="12" s="1"/>
  <c r="BD51" i="12"/>
  <c r="BC51" i="12"/>
  <c r="BZ50" i="12"/>
  <c r="CA50" i="12" s="1"/>
  <c r="BD50" i="12"/>
  <c r="BC50" i="12"/>
  <c r="BZ49" i="12"/>
  <c r="CA49" i="12" s="1"/>
  <c r="BD49" i="12"/>
  <c r="BC49" i="12"/>
  <c r="BZ48" i="12"/>
  <c r="CA48" i="12" s="1"/>
  <c r="BD48" i="12"/>
  <c r="BC48" i="12"/>
  <c r="BZ47" i="12"/>
  <c r="CA47" i="12" s="1"/>
  <c r="BD47" i="12"/>
  <c r="BC47" i="12"/>
  <c r="BZ46" i="12"/>
  <c r="CA46" i="12" s="1"/>
  <c r="BD46" i="12"/>
  <c r="BC46" i="12"/>
  <c r="BZ45" i="12"/>
  <c r="CA45" i="12" s="1"/>
  <c r="BD45" i="12"/>
  <c r="BC45" i="12"/>
  <c r="BZ44" i="12"/>
  <c r="CA44" i="12" s="1"/>
  <c r="BD44" i="12"/>
  <c r="BC44" i="12"/>
  <c r="BZ43" i="12"/>
  <c r="CA43" i="12" s="1"/>
  <c r="BD43" i="12"/>
  <c r="BC43" i="12"/>
  <c r="BZ42" i="12"/>
  <c r="CA42" i="12" s="1"/>
  <c r="BD42" i="12"/>
  <c r="BC42" i="12"/>
  <c r="BZ41" i="12"/>
  <c r="CA41" i="12" s="1"/>
  <c r="BD41" i="12"/>
  <c r="BC41" i="12"/>
  <c r="BZ40" i="12"/>
  <c r="CA40" i="12" s="1"/>
  <c r="BD40" i="12"/>
  <c r="BC40" i="12"/>
  <c r="BZ39" i="12"/>
  <c r="CA39" i="12" s="1"/>
  <c r="BD39" i="12"/>
  <c r="BC39" i="12"/>
  <c r="BZ38" i="12"/>
  <c r="CA38" i="12"/>
  <c r="BD38" i="12"/>
  <c r="BC38" i="12"/>
  <c r="BZ37" i="12"/>
  <c r="CA37" i="12"/>
  <c r="BD37" i="12"/>
  <c r="BC37" i="12"/>
  <c r="BZ36" i="12"/>
  <c r="CA36" i="12"/>
  <c r="BD36" i="12"/>
  <c r="BC36" i="12"/>
  <c r="BZ35" i="12"/>
  <c r="CA35" i="12"/>
  <c r="BD35" i="12"/>
  <c r="BC35" i="12"/>
  <c r="BZ34" i="12"/>
  <c r="CA34" i="12"/>
  <c r="BD34" i="12"/>
  <c r="BC34" i="12"/>
  <c r="BZ33" i="12"/>
  <c r="CA33" i="12"/>
  <c r="BD33" i="12"/>
  <c r="BC33" i="12"/>
  <c r="BZ32" i="12"/>
  <c r="CA32" i="12"/>
  <c r="BD32" i="12"/>
  <c r="BC32" i="12"/>
  <c r="BZ31" i="12"/>
  <c r="CA31" i="12"/>
  <c r="BD31" i="12"/>
  <c r="BC31" i="12"/>
  <c r="BZ30" i="12"/>
  <c r="CA30" i="12"/>
  <c r="BD30" i="12"/>
  <c r="BC30" i="12"/>
  <c r="BZ29" i="12"/>
  <c r="CA29" i="12"/>
  <c r="BD29" i="12"/>
  <c r="BC29" i="12"/>
  <c r="BZ28" i="12"/>
  <c r="CA28" i="12"/>
  <c r="BD28" i="12"/>
  <c r="BC28" i="12"/>
  <c r="BZ27" i="12"/>
  <c r="CA27" i="12"/>
  <c r="BD27" i="12"/>
  <c r="BC27" i="12"/>
  <c r="BZ26" i="12"/>
  <c r="CA26" i="12"/>
  <c r="BD26" i="12"/>
  <c r="BC26" i="12"/>
  <c r="BZ25" i="12"/>
  <c r="CA25" i="12"/>
  <c r="BD25" i="12"/>
  <c r="BC25" i="12"/>
  <c r="BZ24" i="12"/>
  <c r="CA24" i="12"/>
  <c r="BD24" i="12"/>
  <c r="BC24" i="12"/>
  <c r="BZ23" i="12"/>
  <c r="CA23" i="12"/>
  <c r="BD23" i="12"/>
  <c r="BC23" i="12"/>
  <c r="BZ22" i="12"/>
  <c r="CA22" i="12"/>
  <c r="BD22" i="12"/>
  <c r="BC22" i="12"/>
  <c r="BZ21" i="12"/>
  <c r="CA21" i="12"/>
  <c r="BD21" i="12"/>
  <c r="BC21" i="12"/>
  <c r="BZ20" i="12"/>
  <c r="CA20" i="12"/>
  <c r="BD20" i="12"/>
  <c r="BC20" i="12"/>
  <c r="BZ19" i="12"/>
  <c r="CA19" i="12"/>
  <c r="BD19" i="12"/>
  <c r="BC19" i="12"/>
  <c r="BZ18" i="12"/>
  <c r="CA18" i="12"/>
  <c r="BD18" i="12"/>
  <c r="BC18" i="12"/>
  <c r="BZ17" i="12"/>
  <c r="CA17" i="12"/>
  <c r="BD17" i="12"/>
  <c r="BC17" i="12"/>
  <c r="BZ16" i="12"/>
  <c r="CA16" i="12"/>
  <c r="BD16" i="12"/>
  <c r="BC16" i="12"/>
  <c r="BZ15" i="12"/>
  <c r="CA15" i="12"/>
  <c r="BD15" i="12"/>
  <c r="BC15" i="12"/>
  <c r="BZ14" i="12"/>
  <c r="CA14" i="12"/>
  <c r="CL14" i="12" s="1"/>
  <c r="BD14" i="12"/>
  <c r="BC14" i="12"/>
  <c r="BZ13" i="12"/>
  <c r="CA13" i="12"/>
  <c r="CH13" i="12" s="1"/>
  <c r="BD13" i="12"/>
  <c r="BC13" i="12"/>
  <c r="BZ12" i="12"/>
  <c r="CA12" i="12"/>
  <c r="BD12" i="12"/>
  <c r="BC12" i="12"/>
  <c r="BZ11" i="12"/>
  <c r="CA11" i="12" s="1"/>
  <c r="BH11" i="12"/>
  <c r="BD11" i="12"/>
  <c r="BC11" i="12"/>
  <c r="BZ10" i="12"/>
  <c r="CA10" i="12"/>
  <c r="BD10" i="12"/>
  <c r="BC10" i="12"/>
  <c r="DE9" i="12"/>
  <c r="DD9" i="12"/>
  <c r="DC9" i="12"/>
  <c r="DB9" i="12"/>
  <c r="DA9" i="12"/>
  <c r="CZ9" i="12"/>
  <c r="CY9" i="12"/>
  <c r="CX9" i="12"/>
  <c r="CW9" i="12"/>
  <c r="CV9" i="12"/>
  <c r="CU9" i="12"/>
  <c r="CT9" i="12"/>
  <c r="CS9" i="12"/>
  <c r="CR9" i="12"/>
  <c r="CQ9" i="12"/>
  <c r="CP9" i="12"/>
  <c r="CO9" i="12"/>
  <c r="CN9" i="12"/>
  <c r="CM9" i="12"/>
  <c r="CL9" i="12"/>
  <c r="CK9" i="12"/>
  <c r="CJ9" i="12"/>
  <c r="CI9" i="12"/>
  <c r="CH9" i="12"/>
  <c r="CG9" i="12"/>
  <c r="CF9" i="12"/>
  <c r="CE9" i="12"/>
  <c r="CD9" i="12"/>
  <c r="BZ9" i="12"/>
  <c r="CA9" i="12" s="1"/>
  <c r="BZ8" i="12"/>
  <c r="CA8" i="12"/>
  <c r="CY2" i="12"/>
  <c r="CR2" i="12"/>
  <c r="CK2" i="12"/>
  <c r="CC2" i="12"/>
  <c r="BE129" i="7"/>
  <c r="BE128" i="7"/>
  <c r="BE127" i="7"/>
  <c r="BE126" i="7"/>
  <c r="BH11" i="7"/>
  <c r="BZ10" i="7"/>
  <c r="CA10" i="7" s="1"/>
  <c r="BZ11" i="7"/>
  <c r="CA11" i="7" s="1"/>
  <c r="BZ12" i="7"/>
  <c r="BZ13" i="7"/>
  <c r="CA13" i="7" s="1"/>
  <c r="BZ14" i="7"/>
  <c r="BZ15" i="7"/>
  <c r="BZ16" i="7"/>
  <c r="BZ17" i="7"/>
  <c r="CA17" i="7" s="1"/>
  <c r="BZ18" i="7"/>
  <c r="BZ19" i="7"/>
  <c r="BZ20" i="7"/>
  <c r="BZ21" i="7"/>
  <c r="CA21" i="7" s="1"/>
  <c r="BZ22" i="7"/>
  <c r="BZ23" i="7"/>
  <c r="BZ24" i="7"/>
  <c r="CA24" i="7" s="1"/>
  <c r="BZ25" i="7"/>
  <c r="CA25" i="7" s="1"/>
  <c r="BZ26" i="7"/>
  <c r="CA26" i="7" s="1"/>
  <c r="BZ27" i="7"/>
  <c r="CA27" i="7" s="1"/>
  <c r="BZ28" i="7"/>
  <c r="CA28" i="7" s="1"/>
  <c r="BZ29" i="7"/>
  <c r="CA29" i="7" s="1"/>
  <c r="BZ30" i="7"/>
  <c r="CA30" i="7" s="1"/>
  <c r="BZ31" i="7"/>
  <c r="CA31" i="7" s="1"/>
  <c r="BZ32" i="7"/>
  <c r="CA32" i="7" s="1"/>
  <c r="BZ33" i="7"/>
  <c r="CA33" i="7" s="1"/>
  <c r="BZ34" i="7"/>
  <c r="CA34" i="7" s="1"/>
  <c r="BZ35" i="7"/>
  <c r="CA35" i="7" s="1"/>
  <c r="BZ36" i="7"/>
  <c r="CA36" i="7" s="1"/>
  <c r="BZ37" i="7"/>
  <c r="CA37" i="7" s="1"/>
  <c r="BZ38" i="7"/>
  <c r="CA38" i="7" s="1"/>
  <c r="BZ39" i="7"/>
  <c r="CA39" i="7" s="1"/>
  <c r="BZ40" i="7"/>
  <c r="CA40" i="7" s="1"/>
  <c r="BZ41" i="7"/>
  <c r="CA41" i="7" s="1"/>
  <c r="BZ42" i="7"/>
  <c r="CA42" i="7" s="1"/>
  <c r="BZ43" i="7"/>
  <c r="CA43" i="7" s="1"/>
  <c r="BZ44" i="7"/>
  <c r="CA44" i="7" s="1"/>
  <c r="BZ45" i="7"/>
  <c r="CA45" i="7" s="1"/>
  <c r="BZ46" i="7"/>
  <c r="CA46" i="7" s="1"/>
  <c r="BZ47" i="7"/>
  <c r="CA47" i="7" s="1"/>
  <c r="BZ48" i="7"/>
  <c r="CA48" i="7" s="1"/>
  <c r="BZ49" i="7"/>
  <c r="CA49" i="7" s="1"/>
  <c r="BZ50" i="7"/>
  <c r="CA50" i="7" s="1"/>
  <c r="BZ51" i="7"/>
  <c r="CA51" i="7" s="1"/>
  <c r="BZ52" i="7"/>
  <c r="CA52" i="7" s="1"/>
  <c r="BZ53" i="7"/>
  <c r="CA53" i="7" s="1"/>
  <c r="BZ54" i="7"/>
  <c r="CA54" i="7" s="1"/>
  <c r="BZ55" i="7"/>
  <c r="CA55" i="7" s="1"/>
  <c r="BZ56" i="7"/>
  <c r="CA56" i="7" s="1"/>
  <c r="BZ57" i="7"/>
  <c r="CA57" i="7" s="1"/>
  <c r="BZ58" i="7"/>
  <c r="CA58" i="7" s="1"/>
  <c r="BZ59" i="7"/>
  <c r="CA59" i="7" s="1"/>
  <c r="BZ60" i="7"/>
  <c r="CA60" i="7" s="1"/>
  <c r="BZ61" i="7"/>
  <c r="CA61" i="7" s="1"/>
  <c r="BZ62" i="7"/>
  <c r="CA62" i="7" s="1"/>
  <c r="BZ63" i="7"/>
  <c r="CA63" i="7" s="1"/>
  <c r="BZ64" i="7"/>
  <c r="CA64" i="7" s="1"/>
  <c r="BZ65" i="7"/>
  <c r="CA65" i="7" s="1"/>
  <c r="BZ66" i="7"/>
  <c r="BZ67" i="7"/>
  <c r="CA67" i="7" s="1"/>
  <c r="BZ68" i="7"/>
  <c r="CA68" i="7" s="1"/>
  <c r="BZ69" i="7"/>
  <c r="CA69" i="7" s="1"/>
  <c r="BZ70" i="7"/>
  <c r="CA70" i="7" s="1"/>
  <c r="BZ71" i="7"/>
  <c r="CA71" i="7" s="1"/>
  <c r="BZ72" i="7"/>
  <c r="CA72" i="7" s="1"/>
  <c r="BZ73" i="7"/>
  <c r="CA73" i="7" s="1"/>
  <c r="BZ74" i="7"/>
  <c r="CA74" i="7" s="1"/>
  <c r="BZ75" i="7"/>
  <c r="CA75" i="7" s="1"/>
  <c r="BZ76" i="7"/>
  <c r="CA76" i="7" s="1"/>
  <c r="BZ77" i="7"/>
  <c r="CA77" i="7" s="1"/>
  <c r="BZ78" i="7"/>
  <c r="CA78" i="7" s="1"/>
  <c r="BZ79" i="7"/>
  <c r="CA79" i="7" s="1"/>
  <c r="BZ80" i="7"/>
  <c r="CA80" i="7" s="1"/>
  <c r="BZ81" i="7"/>
  <c r="CA81" i="7" s="1"/>
  <c r="BZ82" i="7"/>
  <c r="CA82" i="7" s="1"/>
  <c r="BZ83" i="7"/>
  <c r="CA83" i="7" s="1"/>
  <c r="BZ84" i="7"/>
  <c r="CA84" i="7" s="1"/>
  <c r="BZ85" i="7"/>
  <c r="CA85" i="7" s="1"/>
  <c r="BZ86" i="7"/>
  <c r="CA86" i="7" s="1"/>
  <c r="BZ87" i="7"/>
  <c r="CA87" i="7" s="1"/>
  <c r="BZ88" i="7"/>
  <c r="CA88" i="7" s="1"/>
  <c r="BZ89" i="7"/>
  <c r="CA89" i="7" s="1"/>
  <c r="BZ90" i="7"/>
  <c r="BZ91" i="7"/>
  <c r="CA91" i="7" s="1"/>
  <c r="BZ92" i="7"/>
  <c r="CA92" i="7" s="1"/>
  <c r="BZ93" i="7"/>
  <c r="CA93" i="7" s="1"/>
  <c r="BZ94" i="7"/>
  <c r="CA94" i="7" s="1"/>
  <c r="BZ95" i="7"/>
  <c r="CA95" i="7" s="1"/>
  <c r="BZ96" i="7"/>
  <c r="CA96" i="7" s="1"/>
  <c r="BZ97" i="7"/>
  <c r="CA97" i="7" s="1"/>
  <c r="BZ98" i="7"/>
  <c r="CA98" i="7" s="1"/>
  <c r="BZ99" i="7"/>
  <c r="CA99" i="7" s="1"/>
  <c r="BZ100" i="7"/>
  <c r="CA100" i="7" s="1"/>
  <c r="BZ101" i="7"/>
  <c r="BZ102" i="7"/>
  <c r="CA102" i="7" s="1"/>
  <c r="BZ103" i="7"/>
  <c r="CA103" i="7" s="1"/>
  <c r="BZ104" i="7"/>
  <c r="CA104" i="7" s="1"/>
  <c r="BZ105" i="7"/>
  <c r="CA105" i="7" s="1"/>
  <c r="BZ106" i="7"/>
  <c r="BZ107" i="7"/>
  <c r="CA107" i="7" s="1"/>
  <c r="BZ108" i="7"/>
  <c r="CA108" i="7" s="1"/>
  <c r="BZ9" i="7"/>
  <c r="CA9" i="7" s="1"/>
  <c r="BZ8" i="7"/>
  <c r="K125" i="7"/>
  <c r="K124" i="7"/>
  <c r="U124" i="7" s="1"/>
  <c r="K123" i="7"/>
  <c r="K122" i="7"/>
  <c r="K132" i="11"/>
  <c r="K131" i="11"/>
  <c r="K130" i="11"/>
  <c r="K129" i="11"/>
  <c r="K127" i="11"/>
  <c r="K126" i="11"/>
  <c r="AV111" i="11"/>
  <c r="BD109" i="11"/>
  <c r="BC109" i="11"/>
  <c r="CW108" i="11"/>
  <c r="CV108" i="11"/>
  <c r="CU108" i="11"/>
  <c r="CT108" i="11"/>
  <c r="CS108" i="11"/>
  <c r="CR108" i="11"/>
  <c r="CQ108" i="11"/>
  <c r="CP108" i="11"/>
  <c r="CO108" i="11"/>
  <c r="CN108" i="11"/>
  <c r="CM108" i="11"/>
  <c r="CL108" i="11"/>
  <c r="CK108" i="11"/>
  <c r="CJ108" i="11"/>
  <c r="CI108" i="11"/>
  <c r="CH108" i="11"/>
  <c r="CG108" i="11"/>
  <c r="CF108" i="11"/>
  <c r="CE108" i="11"/>
  <c r="CD108" i="11"/>
  <c r="CC108" i="11"/>
  <c r="CB108" i="11"/>
  <c r="CA108" i="11"/>
  <c r="BZ108" i="11"/>
  <c r="BY108" i="11"/>
  <c r="BX108" i="11"/>
  <c r="BW108" i="11"/>
  <c r="BV108" i="11"/>
  <c r="BS108" i="11"/>
  <c r="BR108" i="11"/>
  <c r="BD108" i="11"/>
  <c r="BC108" i="11"/>
  <c r="CW107" i="11"/>
  <c r="CV107" i="11"/>
  <c r="CU107" i="11"/>
  <c r="CT107" i="11"/>
  <c r="CS107" i="11"/>
  <c r="CR107" i="11"/>
  <c r="CQ107" i="11"/>
  <c r="CP107" i="11"/>
  <c r="CO107" i="11"/>
  <c r="CN107" i="11"/>
  <c r="CM107" i="11"/>
  <c r="CL107" i="11"/>
  <c r="CK107" i="11"/>
  <c r="CJ107" i="11"/>
  <c r="CI107" i="11"/>
  <c r="CH107" i="11"/>
  <c r="CG107" i="11"/>
  <c r="CF107" i="11"/>
  <c r="CE107" i="11"/>
  <c r="CD107" i="11"/>
  <c r="CC107" i="11"/>
  <c r="CB107" i="11"/>
  <c r="CA107" i="11"/>
  <c r="BZ107" i="11"/>
  <c r="BY107" i="11"/>
  <c r="BX107" i="11"/>
  <c r="BW107" i="11"/>
  <c r="BV107" i="11"/>
  <c r="BS107" i="11"/>
  <c r="BR107" i="11"/>
  <c r="BD107" i="11"/>
  <c r="BC107" i="11"/>
  <c r="CW106" i="11"/>
  <c r="CV106" i="11"/>
  <c r="CU106" i="11"/>
  <c r="CT106" i="11"/>
  <c r="CS106" i="11"/>
  <c r="CR106" i="11"/>
  <c r="CQ106" i="11"/>
  <c r="CP106" i="11"/>
  <c r="CO106" i="11"/>
  <c r="CN106" i="11"/>
  <c r="CM106" i="11"/>
  <c r="CL106" i="11"/>
  <c r="CK106" i="11"/>
  <c r="CJ106" i="11"/>
  <c r="CI106" i="11"/>
  <c r="CH106" i="11"/>
  <c r="CG106" i="11"/>
  <c r="CF106" i="11"/>
  <c r="CE106" i="11"/>
  <c r="CD106" i="11"/>
  <c r="CC106" i="11"/>
  <c r="CB106" i="11"/>
  <c r="CA106" i="11"/>
  <c r="BZ106" i="11"/>
  <c r="BY106" i="11"/>
  <c r="BX106" i="11"/>
  <c r="BW106" i="11"/>
  <c r="BV106" i="11"/>
  <c r="BS106" i="11"/>
  <c r="BR106" i="11"/>
  <c r="BD106" i="11"/>
  <c r="BC106" i="11"/>
  <c r="CW105" i="11"/>
  <c r="CV105" i="11"/>
  <c r="CU105" i="11"/>
  <c r="CT105" i="11"/>
  <c r="CS105" i="11"/>
  <c r="CR105" i="11"/>
  <c r="CQ105" i="11"/>
  <c r="CP105" i="11"/>
  <c r="CO105" i="11"/>
  <c r="CN105" i="11"/>
  <c r="CM105" i="11"/>
  <c r="CL105" i="11"/>
  <c r="CK105" i="11"/>
  <c r="CJ105" i="11"/>
  <c r="CI105" i="11"/>
  <c r="CH105" i="11"/>
  <c r="CG105" i="11"/>
  <c r="CF105" i="11"/>
  <c r="CE105" i="11"/>
  <c r="CD105" i="11"/>
  <c r="CC105" i="11"/>
  <c r="CB105" i="11"/>
  <c r="CA105" i="11"/>
  <c r="BZ105" i="11"/>
  <c r="BY105" i="11"/>
  <c r="BX105" i="11"/>
  <c r="BW105" i="11"/>
  <c r="BV105" i="11"/>
  <c r="BS105" i="11"/>
  <c r="BR105" i="11"/>
  <c r="BD105" i="11"/>
  <c r="BC105" i="11"/>
  <c r="CW104" i="11"/>
  <c r="CV104" i="11"/>
  <c r="CU104" i="11"/>
  <c r="CT104" i="11"/>
  <c r="CS104" i="11"/>
  <c r="CR104" i="11"/>
  <c r="CQ104" i="11"/>
  <c r="CP104" i="11"/>
  <c r="CO104" i="11"/>
  <c r="CN104" i="11"/>
  <c r="CM104" i="11"/>
  <c r="CL104" i="11"/>
  <c r="CK104" i="11"/>
  <c r="CJ104" i="11"/>
  <c r="CI104" i="11"/>
  <c r="CH104" i="11"/>
  <c r="CG104" i="11"/>
  <c r="CF104" i="11"/>
  <c r="CE104" i="11"/>
  <c r="CD104" i="11"/>
  <c r="CC104" i="11"/>
  <c r="CB104" i="11"/>
  <c r="CA104" i="11"/>
  <c r="BZ104" i="11"/>
  <c r="BY104" i="11"/>
  <c r="BX104" i="11"/>
  <c r="BW104" i="11"/>
  <c r="BV104" i="11"/>
  <c r="BS104" i="11"/>
  <c r="BR104" i="11"/>
  <c r="BD104" i="11"/>
  <c r="BC104" i="11"/>
  <c r="CW103" i="11"/>
  <c r="CV103" i="11"/>
  <c r="CU103" i="11"/>
  <c r="CT103" i="11"/>
  <c r="CS103" i="11"/>
  <c r="CR103" i="11"/>
  <c r="CQ103" i="11"/>
  <c r="CP103" i="11"/>
  <c r="CO103" i="11"/>
  <c r="CN103" i="11"/>
  <c r="CM103" i="11"/>
  <c r="CL103" i="11"/>
  <c r="CK103" i="11"/>
  <c r="CJ103" i="11"/>
  <c r="CI103" i="11"/>
  <c r="CH103" i="11"/>
  <c r="CG103" i="11"/>
  <c r="CF103" i="11"/>
  <c r="CE103" i="11"/>
  <c r="CD103" i="11"/>
  <c r="CC103" i="11"/>
  <c r="CB103" i="11"/>
  <c r="CA103" i="11"/>
  <c r="BZ103" i="11"/>
  <c r="BY103" i="11"/>
  <c r="BX103" i="11"/>
  <c r="BW103" i="11"/>
  <c r="BV103" i="11"/>
  <c r="BS103" i="11"/>
  <c r="BR103" i="11"/>
  <c r="BD103" i="11"/>
  <c r="BC103" i="11"/>
  <c r="CW102" i="11"/>
  <c r="CV102" i="11"/>
  <c r="CU102" i="11"/>
  <c r="CT102" i="11"/>
  <c r="CS102" i="11"/>
  <c r="CR102" i="11"/>
  <c r="CQ102" i="11"/>
  <c r="CP102" i="11"/>
  <c r="CO102" i="11"/>
  <c r="CN102" i="11"/>
  <c r="CM102" i="11"/>
  <c r="CL102" i="11"/>
  <c r="CK102" i="11"/>
  <c r="CJ102" i="11"/>
  <c r="CI102" i="11"/>
  <c r="CH102" i="11"/>
  <c r="CG102" i="11"/>
  <c r="CF102" i="11"/>
  <c r="CE102" i="11"/>
  <c r="CD102" i="11"/>
  <c r="CC102" i="11"/>
  <c r="CB102" i="11"/>
  <c r="CA102" i="11"/>
  <c r="BZ102" i="11"/>
  <c r="BY102" i="11"/>
  <c r="BX102" i="11"/>
  <c r="BW102" i="11"/>
  <c r="BV102" i="11"/>
  <c r="BS102" i="11"/>
  <c r="BR102" i="11"/>
  <c r="BD102" i="11"/>
  <c r="BC102" i="11"/>
  <c r="CW101" i="11"/>
  <c r="CV101" i="11"/>
  <c r="CU101" i="11"/>
  <c r="CT101" i="11"/>
  <c r="CS101" i="11"/>
  <c r="CR101" i="11"/>
  <c r="CQ101" i="11"/>
  <c r="CP101" i="11"/>
  <c r="CO101" i="11"/>
  <c r="CN101" i="11"/>
  <c r="CM101" i="11"/>
  <c r="CL101" i="11"/>
  <c r="CK101" i="11"/>
  <c r="CJ101" i="11"/>
  <c r="CI101" i="11"/>
  <c r="CH101" i="11"/>
  <c r="CG101" i="11"/>
  <c r="CF101" i="11"/>
  <c r="CE101" i="11"/>
  <c r="CD101" i="11"/>
  <c r="CC101" i="11"/>
  <c r="CB101" i="11"/>
  <c r="CA101" i="11"/>
  <c r="BZ101" i="11"/>
  <c r="BY101" i="11"/>
  <c r="BX101" i="11"/>
  <c r="BW101" i="11"/>
  <c r="BV101" i="11"/>
  <c r="BS101" i="11"/>
  <c r="BR101" i="11"/>
  <c r="BD101" i="11"/>
  <c r="BC101" i="11"/>
  <c r="CW100" i="11"/>
  <c r="CV100" i="11"/>
  <c r="CU100" i="11"/>
  <c r="CT100" i="11"/>
  <c r="CS100" i="11"/>
  <c r="CR100" i="11"/>
  <c r="CQ100" i="11"/>
  <c r="CP100" i="11"/>
  <c r="CO100" i="11"/>
  <c r="CN100" i="11"/>
  <c r="CM100" i="11"/>
  <c r="CL100" i="11"/>
  <c r="CK100" i="11"/>
  <c r="CJ100" i="11"/>
  <c r="CI100" i="11"/>
  <c r="CH100" i="11"/>
  <c r="CG100" i="11"/>
  <c r="CF100" i="11"/>
  <c r="CE100" i="11"/>
  <c r="CD100" i="11"/>
  <c r="CC100" i="11"/>
  <c r="CB100" i="11"/>
  <c r="CA100" i="11"/>
  <c r="BZ100" i="11"/>
  <c r="BY100" i="11"/>
  <c r="BX100" i="11"/>
  <c r="BW100" i="11"/>
  <c r="BV100" i="11"/>
  <c r="BS100" i="11"/>
  <c r="BR100" i="11"/>
  <c r="BD100" i="11"/>
  <c r="BC100" i="11"/>
  <c r="CW99" i="11"/>
  <c r="CV99" i="11"/>
  <c r="CU99" i="11"/>
  <c r="CT99" i="11"/>
  <c r="CS99" i="11"/>
  <c r="CR99" i="11"/>
  <c r="CQ99" i="11"/>
  <c r="CP99" i="11"/>
  <c r="CO99" i="11"/>
  <c r="CN99" i="11"/>
  <c r="CM99" i="11"/>
  <c r="CL99" i="11"/>
  <c r="CK99" i="11"/>
  <c r="CJ99" i="11"/>
  <c r="CI99" i="11"/>
  <c r="CH99" i="11"/>
  <c r="CG99" i="11"/>
  <c r="CF99" i="11"/>
  <c r="CE99" i="11"/>
  <c r="CD99" i="11"/>
  <c r="CC99" i="11"/>
  <c r="CB99" i="11"/>
  <c r="CA99" i="11"/>
  <c r="BZ99" i="11"/>
  <c r="BY99" i="11"/>
  <c r="BX99" i="11"/>
  <c r="BW99" i="11"/>
  <c r="BV99" i="11"/>
  <c r="BS99" i="11"/>
  <c r="BR99" i="11"/>
  <c r="BD99" i="11"/>
  <c r="BC99" i="11"/>
  <c r="CW98" i="11"/>
  <c r="CV98" i="11"/>
  <c r="CU98" i="11"/>
  <c r="CT98" i="11"/>
  <c r="CS98" i="11"/>
  <c r="CR98" i="11"/>
  <c r="CQ98" i="11"/>
  <c r="CP98" i="11"/>
  <c r="CO98" i="11"/>
  <c r="CN98" i="11"/>
  <c r="CM98" i="11"/>
  <c r="CL98" i="11"/>
  <c r="CK98" i="11"/>
  <c r="CJ98" i="11"/>
  <c r="CI98" i="11"/>
  <c r="CH98" i="11"/>
  <c r="CG98" i="11"/>
  <c r="CF98" i="11"/>
  <c r="CE98" i="11"/>
  <c r="CD98" i="11"/>
  <c r="CC98" i="11"/>
  <c r="CB98" i="11"/>
  <c r="CA98" i="11"/>
  <c r="BZ98" i="11"/>
  <c r="BY98" i="11"/>
  <c r="BX98" i="11"/>
  <c r="BW98" i="11"/>
  <c r="BV98" i="11"/>
  <c r="BS98" i="11"/>
  <c r="BR98" i="11"/>
  <c r="BD98" i="11"/>
  <c r="BC98" i="11"/>
  <c r="CW97" i="11"/>
  <c r="CV97" i="11"/>
  <c r="CU97" i="11"/>
  <c r="CT97" i="11"/>
  <c r="CS97" i="11"/>
  <c r="CR97" i="11"/>
  <c r="CQ97" i="11"/>
  <c r="CP97" i="11"/>
  <c r="CO97" i="11"/>
  <c r="CN97" i="11"/>
  <c r="CM97" i="11"/>
  <c r="CL97" i="11"/>
  <c r="CK97" i="11"/>
  <c r="CJ97" i="11"/>
  <c r="CI97" i="11"/>
  <c r="CH97" i="11"/>
  <c r="CG97" i="11"/>
  <c r="CF97" i="11"/>
  <c r="CE97" i="11"/>
  <c r="CD97" i="11"/>
  <c r="CC97" i="11"/>
  <c r="CB97" i="11"/>
  <c r="CA97" i="11"/>
  <c r="BZ97" i="11"/>
  <c r="BY97" i="11"/>
  <c r="BX97" i="11"/>
  <c r="BW97" i="11"/>
  <c r="BV97" i="11"/>
  <c r="BS97" i="11"/>
  <c r="BR97" i="11"/>
  <c r="BD97" i="11"/>
  <c r="BC97" i="11"/>
  <c r="CW96" i="11"/>
  <c r="CV96" i="11"/>
  <c r="CU96" i="11"/>
  <c r="CT96" i="11"/>
  <c r="CS96" i="11"/>
  <c r="CR96" i="11"/>
  <c r="CQ96" i="11"/>
  <c r="CP96" i="11"/>
  <c r="CO96" i="11"/>
  <c r="CN96" i="11"/>
  <c r="CM96" i="11"/>
  <c r="CL96" i="11"/>
  <c r="CK96" i="11"/>
  <c r="CJ96" i="11"/>
  <c r="CI96" i="11"/>
  <c r="CH96" i="11"/>
  <c r="CG96" i="11"/>
  <c r="CF96" i="11"/>
  <c r="CE96" i="11"/>
  <c r="CD96" i="11"/>
  <c r="CC96" i="11"/>
  <c r="CB96" i="11"/>
  <c r="CA96" i="11"/>
  <c r="BZ96" i="11"/>
  <c r="BY96" i="11"/>
  <c r="BX96" i="11"/>
  <c r="BW96" i="11"/>
  <c r="BV96" i="11"/>
  <c r="BS96" i="11"/>
  <c r="BR96" i="11"/>
  <c r="BD96" i="11"/>
  <c r="BC96" i="11"/>
  <c r="CW95" i="11"/>
  <c r="CV95" i="11"/>
  <c r="CU95" i="11"/>
  <c r="CT95" i="11"/>
  <c r="CS95" i="11"/>
  <c r="CR95" i="11"/>
  <c r="CQ95" i="11"/>
  <c r="CP95" i="11"/>
  <c r="CO95" i="11"/>
  <c r="CN95" i="11"/>
  <c r="CM95" i="11"/>
  <c r="CL95" i="11"/>
  <c r="CK95" i="11"/>
  <c r="CJ95" i="11"/>
  <c r="CI95" i="11"/>
  <c r="CH95" i="11"/>
  <c r="CG95" i="11"/>
  <c r="CF95" i="11"/>
  <c r="CE95" i="11"/>
  <c r="CD95" i="11"/>
  <c r="CC95" i="11"/>
  <c r="CB95" i="11"/>
  <c r="CA95" i="11"/>
  <c r="BZ95" i="11"/>
  <c r="BY95" i="11"/>
  <c r="BX95" i="11"/>
  <c r="BW95" i="11"/>
  <c r="BV95" i="11"/>
  <c r="BS95" i="11"/>
  <c r="BR95" i="11"/>
  <c r="BD95" i="11"/>
  <c r="BC95" i="11"/>
  <c r="CW94" i="11"/>
  <c r="CV94" i="11"/>
  <c r="CU94" i="11"/>
  <c r="CT94" i="11"/>
  <c r="CS94" i="11"/>
  <c r="CR94" i="11"/>
  <c r="CQ94" i="11"/>
  <c r="CP94" i="11"/>
  <c r="CO94" i="11"/>
  <c r="CN94" i="11"/>
  <c r="CM94" i="11"/>
  <c r="CL94" i="11"/>
  <c r="CK94" i="11"/>
  <c r="CJ94" i="11"/>
  <c r="CI94" i="11"/>
  <c r="CH94" i="11"/>
  <c r="CG94" i="11"/>
  <c r="CF94" i="11"/>
  <c r="CE94" i="11"/>
  <c r="CD94" i="11"/>
  <c r="CC94" i="11"/>
  <c r="CB94" i="11"/>
  <c r="CA94" i="11"/>
  <c r="BZ94" i="11"/>
  <c r="BY94" i="11"/>
  <c r="BX94" i="11"/>
  <c r="BW94" i="11"/>
  <c r="BV94" i="11"/>
  <c r="BS94" i="11"/>
  <c r="BR94" i="11"/>
  <c r="BD94" i="11"/>
  <c r="BC94" i="11"/>
  <c r="CW93" i="11"/>
  <c r="CV93" i="11"/>
  <c r="CU93" i="11"/>
  <c r="CT93" i="11"/>
  <c r="CS93" i="11"/>
  <c r="CR93" i="11"/>
  <c r="CQ93" i="11"/>
  <c r="CP93" i="11"/>
  <c r="CO93" i="11"/>
  <c r="CN93" i="11"/>
  <c r="CM93" i="11"/>
  <c r="CL93" i="11"/>
  <c r="CK93" i="11"/>
  <c r="CJ93" i="11"/>
  <c r="CI93" i="11"/>
  <c r="CH93" i="11"/>
  <c r="CG93" i="11"/>
  <c r="CF93" i="11"/>
  <c r="CE93" i="11"/>
  <c r="CD93" i="11"/>
  <c r="CC93" i="11"/>
  <c r="CB93" i="11"/>
  <c r="CA93" i="11"/>
  <c r="BZ93" i="11"/>
  <c r="BY93" i="11"/>
  <c r="BX93" i="11"/>
  <c r="BW93" i="11"/>
  <c r="BV93" i="11"/>
  <c r="BS93" i="11"/>
  <c r="BR93" i="11"/>
  <c r="BD93" i="11"/>
  <c r="BC93" i="11"/>
  <c r="CW92" i="11"/>
  <c r="CV92" i="11"/>
  <c r="CU92" i="11"/>
  <c r="CT92" i="11"/>
  <c r="CS92" i="11"/>
  <c r="CR92" i="11"/>
  <c r="CQ92" i="11"/>
  <c r="CP92" i="11"/>
  <c r="CO92" i="11"/>
  <c r="CN92" i="11"/>
  <c r="CM92" i="11"/>
  <c r="CL92" i="11"/>
  <c r="CK92" i="11"/>
  <c r="CJ92" i="11"/>
  <c r="CI92" i="11"/>
  <c r="CH92" i="11"/>
  <c r="CG92" i="11"/>
  <c r="CF92" i="11"/>
  <c r="CE92" i="11"/>
  <c r="CD92" i="11"/>
  <c r="CC92" i="11"/>
  <c r="CB92" i="11"/>
  <c r="CA92" i="11"/>
  <c r="BZ92" i="11"/>
  <c r="BY92" i="11"/>
  <c r="BX92" i="11"/>
  <c r="BW92" i="11"/>
  <c r="BV92" i="11"/>
  <c r="BS92" i="11"/>
  <c r="BR92" i="11"/>
  <c r="BD92" i="11"/>
  <c r="BC92" i="11"/>
  <c r="CW91" i="11"/>
  <c r="CV91" i="11"/>
  <c r="CU91" i="11"/>
  <c r="CT91" i="11"/>
  <c r="CS91" i="11"/>
  <c r="CR91" i="11"/>
  <c r="CQ91" i="11"/>
  <c r="CP91" i="11"/>
  <c r="CO91" i="11"/>
  <c r="CN91" i="11"/>
  <c r="CM91" i="11"/>
  <c r="CL91" i="11"/>
  <c r="CK91" i="11"/>
  <c r="CJ91" i="11"/>
  <c r="CI91" i="11"/>
  <c r="CH91" i="11"/>
  <c r="CG91" i="11"/>
  <c r="CF91" i="11"/>
  <c r="CE91" i="11"/>
  <c r="CD91" i="11"/>
  <c r="CC91" i="11"/>
  <c r="CB91" i="11"/>
  <c r="CA91" i="11"/>
  <c r="BZ91" i="11"/>
  <c r="BY91" i="11"/>
  <c r="BX91" i="11"/>
  <c r="BW91" i="11"/>
  <c r="BV91" i="11"/>
  <c r="BS91" i="11"/>
  <c r="BR91" i="11"/>
  <c r="BD91" i="11"/>
  <c r="BC91" i="11"/>
  <c r="CW90" i="11"/>
  <c r="CV90" i="11"/>
  <c r="CU90" i="11"/>
  <c r="CT90" i="11"/>
  <c r="CS90" i="11"/>
  <c r="CR90" i="11"/>
  <c r="CQ90" i="11"/>
  <c r="CP90" i="11"/>
  <c r="CO90" i="11"/>
  <c r="CN90" i="11"/>
  <c r="CM90" i="11"/>
  <c r="CL90" i="11"/>
  <c r="CK90" i="11"/>
  <c r="CJ90" i="11"/>
  <c r="CI90" i="11"/>
  <c r="CH90" i="11"/>
  <c r="CG90" i="11"/>
  <c r="CF90" i="11"/>
  <c r="CE90" i="11"/>
  <c r="CD90" i="11"/>
  <c r="CC90" i="11"/>
  <c r="CB90" i="11"/>
  <c r="CA90" i="11"/>
  <c r="BZ90" i="11"/>
  <c r="BY90" i="11"/>
  <c r="BX90" i="11"/>
  <c r="BW90" i="11"/>
  <c r="BV90" i="11"/>
  <c r="BS90" i="11"/>
  <c r="BR90" i="11"/>
  <c r="BD90" i="11"/>
  <c r="BC90" i="11"/>
  <c r="CW89" i="11"/>
  <c r="CV89" i="11"/>
  <c r="CU89" i="11"/>
  <c r="CT89" i="11"/>
  <c r="CS89" i="11"/>
  <c r="CR89" i="11"/>
  <c r="CQ89" i="11"/>
  <c r="CP89" i="11"/>
  <c r="CO89" i="11"/>
  <c r="CN89" i="11"/>
  <c r="CM89" i="11"/>
  <c r="CL89" i="11"/>
  <c r="CK89" i="11"/>
  <c r="CJ89" i="11"/>
  <c r="CI89" i="11"/>
  <c r="CH89" i="11"/>
  <c r="CG89" i="11"/>
  <c r="CF89" i="11"/>
  <c r="CE89" i="11"/>
  <c r="CD89" i="11"/>
  <c r="CC89" i="11"/>
  <c r="CB89" i="11"/>
  <c r="CA89" i="11"/>
  <c r="BZ89" i="11"/>
  <c r="BY89" i="11"/>
  <c r="BX89" i="11"/>
  <c r="BW89" i="11"/>
  <c r="BV89" i="11"/>
  <c r="BS89" i="11"/>
  <c r="BR89" i="11"/>
  <c r="BD89" i="11"/>
  <c r="BC89" i="11"/>
  <c r="CW88" i="11"/>
  <c r="CV88" i="11"/>
  <c r="CU88" i="11"/>
  <c r="CT88" i="11"/>
  <c r="CS88" i="11"/>
  <c r="CR88" i="11"/>
  <c r="CQ88" i="11"/>
  <c r="CP88" i="11"/>
  <c r="CO88" i="11"/>
  <c r="CN88" i="11"/>
  <c r="CM88" i="11"/>
  <c r="CL88" i="11"/>
  <c r="CK88" i="11"/>
  <c r="CJ88" i="11"/>
  <c r="CI88" i="11"/>
  <c r="CH88" i="11"/>
  <c r="CG88" i="11"/>
  <c r="CF88" i="11"/>
  <c r="CE88" i="11"/>
  <c r="CD88" i="11"/>
  <c r="CC88" i="11"/>
  <c r="CB88" i="11"/>
  <c r="CA88" i="11"/>
  <c r="BZ88" i="11"/>
  <c r="BY88" i="11"/>
  <c r="BX88" i="11"/>
  <c r="BW88" i="11"/>
  <c r="BV88" i="11"/>
  <c r="BS88" i="11"/>
  <c r="BR88" i="11"/>
  <c r="BD88" i="11"/>
  <c r="BC88" i="11"/>
  <c r="CW87" i="11"/>
  <c r="CV87" i="11"/>
  <c r="CU87" i="11"/>
  <c r="CT87" i="11"/>
  <c r="CS87" i="11"/>
  <c r="CR87" i="11"/>
  <c r="CQ87" i="11"/>
  <c r="CP87" i="11"/>
  <c r="CO87" i="11"/>
  <c r="CN87" i="11"/>
  <c r="CM87" i="11"/>
  <c r="CL87" i="11"/>
  <c r="CK87" i="11"/>
  <c r="CJ87" i="11"/>
  <c r="CI87" i="11"/>
  <c r="CH87" i="11"/>
  <c r="CG87" i="11"/>
  <c r="CF87" i="11"/>
  <c r="CE87" i="11"/>
  <c r="CD87" i="11"/>
  <c r="CC87" i="11"/>
  <c r="CB87" i="11"/>
  <c r="CA87" i="11"/>
  <c r="BZ87" i="11"/>
  <c r="BY87" i="11"/>
  <c r="BX87" i="11"/>
  <c r="BW87" i="11"/>
  <c r="BV87" i="11"/>
  <c r="BS87" i="11"/>
  <c r="BR87" i="11"/>
  <c r="BD87" i="11"/>
  <c r="BC87" i="11"/>
  <c r="CW86" i="11"/>
  <c r="CV86" i="11"/>
  <c r="CU86" i="11"/>
  <c r="CT86" i="11"/>
  <c r="CS86" i="11"/>
  <c r="CR86" i="11"/>
  <c r="CQ86" i="11"/>
  <c r="CP86" i="11"/>
  <c r="CO86" i="11"/>
  <c r="CN86" i="11"/>
  <c r="CM86" i="11"/>
  <c r="CL86" i="11"/>
  <c r="CK86" i="11"/>
  <c r="CJ86" i="11"/>
  <c r="CI86" i="11"/>
  <c r="CH86" i="11"/>
  <c r="CG86" i="11"/>
  <c r="CF86" i="11"/>
  <c r="CE86" i="11"/>
  <c r="CD86" i="11"/>
  <c r="CC86" i="11"/>
  <c r="CB86" i="11"/>
  <c r="CA86" i="11"/>
  <c r="BZ86" i="11"/>
  <c r="BY86" i="11"/>
  <c r="BX86" i="11"/>
  <c r="BW86" i="11"/>
  <c r="BV86" i="11"/>
  <c r="BS86" i="11"/>
  <c r="BR86" i="11"/>
  <c r="BD86" i="11"/>
  <c r="BC86" i="11"/>
  <c r="CW85" i="11"/>
  <c r="CV85" i="11"/>
  <c r="CU85" i="11"/>
  <c r="CT85" i="11"/>
  <c r="CS85" i="11"/>
  <c r="CR85" i="11"/>
  <c r="CQ85" i="11"/>
  <c r="CP85" i="11"/>
  <c r="CO85" i="11"/>
  <c r="CN85" i="11"/>
  <c r="CM85" i="11"/>
  <c r="CL85" i="11"/>
  <c r="CK85" i="11"/>
  <c r="CJ85" i="11"/>
  <c r="CI85" i="11"/>
  <c r="CH85" i="11"/>
  <c r="CG85" i="11"/>
  <c r="CF85" i="11"/>
  <c r="CE85" i="11"/>
  <c r="CD85" i="11"/>
  <c r="CC85" i="11"/>
  <c r="CB85" i="11"/>
  <c r="CA85" i="11"/>
  <c r="BZ85" i="11"/>
  <c r="BY85" i="11"/>
  <c r="BX85" i="11"/>
  <c r="BW85" i="11"/>
  <c r="BV85" i="11"/>
  <c r="BS85" i="11"/>
  <c r="BR85" i="11"/>
  <c r="BD85" i="11"/>
  <c r="BC85" i="11"/>
  <c r="CW84" i="11"/>
  <c r="CV84" i="11"/>
  <c r="CU84" i="11"/>
  <c r="CT84" i="11"/>
  <c r="CS84" i="11"/>
  <c r="CR84" i="11"/>
  <c r="CQ84" i="11"/>
  <c r="CP84" i="11"/>
  <c r="CO84" i="11"/>
  <c r="CN84" i="11"/>
  <c r="CM84" i="11"/>
  <c r="CL84" i="11"/>
  <c r="CK84" i="11"/>
  <c r="CJ84" i="11"/>
  <c r="CI84" i="11"/>
  <c r="CH84" i="11"/>
  <c r="CG84" i="11"/>
  <c r="CF84" i="11"/>
  <c r="CE84" i="11"/>
  <c r="CD84" i="11"/>
  <c r="CC84" i="11"/>
  <c r="CB84" i="11"/>
  <c r="CA84" i="11"/>
  <c r="BZ84" i="11"/>
  <c r="BY84" i="11"/>
  <c r="BX84" i="11"/>
  <c r="BW84" i="11"/>
  <c r="BV84" i="11"/>
  <c r="BS84" i="11"/>
  <c r="BR84" i="11"/>
  <c r="BD84" i="11"/>
  <c r="BC84" i="11"/>
  <c r="CW83" i="11"/>
  <c r="CV83" i="11"/>
  <c r="CU83" i="11"/>
  <c r="CT83" i="11"/>
  <c r="CS83" i="11"/>
  <c r="CR83" i="11"/>
  <c r="CQ83" i="11"/>
  <c r="CP83" i="11"/>
  <c r="CO83" i="11"/>
  <c r="CN83" i="11"/>
  <c r="CM83" i="11"/>
  <c r="CL83" i="11"/>
  <c r="CK83" i="11"/>
  <c r="CJ83" i="11"/>
  <c r="CI83" i="11"/>
  <c r="CH83" i="11"/>
  <c r="CG83" i="11"/>
  <c r="CF83" i="11"/>
  <c r="CE83" i="11"/>
  <c r="CD83" i="11"/>
  <c r="CC83" i="11"/>
  <c r="CB83" i="11"/>
  <c r="CA83" i="11"/>
  <c r="BZ83" i="11"/>
  <c r="BY83" i="11"/>
  <c r="BX83" i="11"/>
  <c r="BW83" i="11"/>
  <c r="BV83" i="11"/>
  <c r="BS83" i="11"/>
  <c r="BR83" i="11"/>
  <c r="BD83" i="11"/>
  <c r="BC83" i="11"/>
  <c r="CW82" i="11"/>
  <c r="CV82" i="11"/>
  <c r="CU82" i="11"/>
  <c r="CT82" i="11"/>
  <c r="CS82" i="11"/>
  <c r="CR82" i="11"/>
  <c r="CQ82" i="11"/>
  <c r="CP82" i="11"/>
  <c r="CO82" i="11"/>
  <c r="CN82" i="11"/>
  <c r="CM82" i="11"/>
  <c r="CL82" i="11"/>
  <c r="CK82" i="11"/>
  <c r="CJ82" i="11"/>
  <c r="CI82" i="11"/>
  <c r="CH82" i="11"/>
  <c r="CG82" i="11"/>
  <c r="CF82" i="11"/>
  <c r="CE82" i="11"/>
  <c r="CD82" i="11"/>
  <c r="CC82" i="11"/>
  <c r="CB82" i="11"/>
  <c r="CA82" i="11"/>
  <c r="BZ82" i="11"/>
  <c r="BY82" i="11"/>
  <c r="BX82" i="11"/>
  <c r="BW82" i="11"/>
  <c r="BV82" i="11"/>
  <c r="BS82" i="11"/>
  <c r="BR82" i="11"/>
  <c r="BD82" i="11"/>
  <c r="BC82" i="11"/>
  <c r="CW81" i="11"/>
  <c r="CV81" i="11"/>
  <c r="CU81" i="11"/>
  <c r="CT81" i="11"/>
  <c r="CS81" i="11"/>
  <c r="CR81" i="11"/>
  <c r="CQ81" i="11"/>
  <c r="CP81" i="11"/>
  <c r="CO81" i="11"/>
  <c r="CN81" i="11"/>
  <c r="CM81" i="11"/>
  <c r="CL81" i="11"/>
  <c r="CK81" i="11"/>
  <c r="CJ81" i="11"/>
  <c r="CI81" i="11"/>
  <c r="CH81" i="11"/>
  <c r="CG81" i="11"/>
  <c r="CF81" i="11"/>
  <c r="CE81" i="11"/>
  <c r="CD81" i="11"/>
  <c r="CC81" i="11"/>
  <c r="CB81" i="11"/>
  <c r="CA81" i="11"/>
  <c r="BZ81" i="11"/>
  <c r="BY81" i="11"/>
  <c r="BX81" i="11"/>
  <c r="BW81" i="11"/>
  <c r="BV81" i="11"/>
  <c r="BS81" i="11"/>
  <c r="BR81" i="11"/>
  <c r="BD81" i="11"/>
  <c r="BC81" i="11"/>
  <c r="CW80" i="11"/>
  <c r="CV80" i="11"/>
  <c r="CU80" i="11"/>
  <c r="CT80" i="11"/>
  <c r="CS80" i="11"/>
  <c r="CR80" i="11"/>
  <c r="CQ80" i="11"/>
  <c r="CP80" i="11"/>
  <c r="CO80" i="11"/>
  <c r="CN80" i="11"/>
  <c r="CM80" i="11"/>
  <c r="CL80" i="11"/>
  <c r="CK80" i="11"/>
  <c r="CJ80" i="11"/>
  <c r="CI80" i="11"/>
  <c r="CH80" i="11"/>
  <c r="CG80" i="11"/>
  <c r="CF80" i="11"/>
  <c r="CE80" i="11"/>
  <c r="CD80" i="11"/>
  <c r="CC80" i="11"/>
  <c r="CB80" i="11"/>
  <c r="CA80" i="11"/>
  <c r="BZ80" i="11"/>
  <c r="BY80" i="11"/>
  <c r="BX80" i="11"/>
  <c r="BW80" i="11"/>
  <c r="BV80" i="11"/>
  <c r="BS80" i="11"/>
  <c r="BR80" i="11"/>
  <c r="BD80" i="11"/>
  <c r="BC80" i="11"/>
  <c r="CW79" i="11"/>
  <c r="CV79" i="11"/>
  <c r="CU79" i="11"/>
  <c r="CT79" i="11"/>
  <c r="CS79" i="11"/>
  <c r="CR79" i="11"/>
  <c r="CQ79" i="11"/>
  <c r="CP79" i="11"/>
  <c r="CO79" i="11"/>
  <c r="CN79" i="11"/>
  <c r="CM79" i="11"/>
  <c r="CL79" i="11"/>
  <c r="CK79" i="11"/>
  <c r="CJ79" i="11"/>
  <c r="CI79" i="11"/>
  <c r="CH79" i="11"/>
  <c r="CG79" i="11"/>
  <c r="CF79" i="11"/>
  <c r="CE79" i="11"/>
  <c r="CD79" i="11"/>
  <c r="CC79" i="11"/>
  <c r="CB79" i="11"/>
  <c r="CA79" i="11"/>
  <c r="BZ79" i="11"/>
  <c r="BY79" i="11"/>
  <c r="BX79" i="11"/>
  <c r="BW79" i="11"/>
  <c r="BV79" i="11"/>
  <c r="BS79" i="11"/>
  <c r="BR79" i="11"/>
  <c r="BD79" i="11"/>
  <c r="BC79" i="11"/>
  <c r="CW78" i="11"/>
  <c r="CV78" i="11"/>
  <c r="CU78" i="11"/>
  <c r="CT78" i="11"/>
  <c r="CS78" i="11"/>
  <c r="CR78" i="11"/>
  <c r="CQ78" i="11"/>
  <c r="CP78" i="11"/>
  <c r="CO78" i="11"/>
  <c r="CN78" i="11"/>
  <c r="CM78" i="11"/>
  <c r="CL78" i="11"/>
  <c r="CK78" i="11"/>
  <c r="CJ78" i="11"/>
  <c r="CI78" i="11"/>
  <c r="CH78" i="11"/>
  <c r="CG78" i="11"/>
  <c r="CF78" i="11"/>
  <c r="CE78" i="11"/>
  <c r="CD78" i="11"/>
  <c r="CC78" i="11"/>
  <c r="CB78" i="11"/>
  <c r="CA78" i="11"/>
  <c r="BZ78" i="11"/>
  <c r="BY78" i="11"/>
  <c r="BX78" i="11"/>
  <c r="BW78" i="11"/>
  <c r="BV78" i="11"/>
  <c r="BS78" i="11"/>
  <c r="BR78" i="11"/>
  <c r="BD78" i="11"/>
  <c r="BC78" i="11"/>
  <c r="CW77" i="11"/>
  <c r="CV77" i="11"/>
  <c r="CU77" i="11"/>
  <c r="CT77" i="11"/>
  <c r="CS77" i="11"/>
  <c r="CR77" i="11"/>
  <c r="CQ77" i="11"/>
  <c r="CP77" i="11"/>
  <c r="CO77" i="11"/>
  <c r="CN77" i="11"/>
  <c r="CM77" i="11"/>
  <c r="CL77" i="11"/>
  <c r="CK77" i="11"/>
  <c r="CJ77" i="11"/>
  <c r="CI77" i="11"/>
  <c r="CH77" i="11"/>
  <c r="CG77" i="11"/>
  <c r="CF77" i="11"/>
  <c r="CE77" i="11"/>
  <c r="CD77" i="11"/>
  <c r="CC77" i="11"/>
  <c r="CB77" i="11"/>
  <c r="CA77" i="11"/>
  <c r="BZ77" i="11"/>
  <c r="BY77" i="11"/>
  <c r="BX77" i="11"/>
  <c r="BW77" i="11"/>
  <c r="BV77" i="11"/>
  <c r="BS77" i="11"/>
  <c r="BR77" i="11"/>
  <c r="BD77" i="11"/>
  <c r="BC77" i="11"/>
  <c r="CW76" i="11"/>
  <c r="CV76" i="11"/>
  <c r="CU76" i="11"/>
  <c r="CT76" i="11"/>
  <c r="CS76" i="11"/>
  <c r="CR76" i="11"/>
  <c r="CQ76" i="11"/>
  <c r="CP76" i="11"/>
  <c r="CO76" i="11"/>
  <c r="CN76" i="11"/>
  <c r="CM76" i="11"/>
  <c r="CL76" i="11"/>
  <c r="CK76" i="11"/>
  <c r="CJ76" i="11"/>
  <c r="CI76" i="11"/>
  <c r="CH76" i="11"/>
  <c r="CG76" i="11"/>
  <c r="CF76" i="11"/>
  <c r="CE76" i="11"/>
  <c r="CD76" i="11"/>
  <c r="CC76" i="11"/>
  <c r="CB76" i="11"/>
  <c r="CA76" i="11"/>
  <c r="BZ76" i="11"/>
  <c r="BY76" i="11"/>
  <c r="BX76" i="11"/>
  <c r="BW76" i="11"/>
  <c r="BV76" i="11"/>
  <c r="BS76" i="11"/>
  <c r="BR76" i="11"/>
  <c r="BD76" i="11"/>
  <c r="BC76" i="11"/>
  <c r="CW75" i="11"/>
  <c r="CV75" i="11"/>
  <c r="CU75" i="11"/>
  <c r="CT75" i="11"/>
  <c r="CS75" i="11"/>
  <c r="CR75" i="11"/>
  <c r="CQ75" i="11"/>
  <c r="CP75" i="11"/>
  <c r="CO75" i="11"/>
  <c r="CN75" i="11"/>
  <c r="CM75" i="11"/>
  <c r="CL75" i="11"/>
  <c r="CK75" i="11"/>
  <c r="CJ75" i="11"/>
  <c r="CI75" i="11"/>
  <c r="CH75" i="11"/>
  <c r="CG75" i="11"/>
  <c r="CF75" i="11"/>
  <c r="CE75" i="11"/>
  <c r="CD75" i="11"/>
  <c r="CC75" i="11"/>
  <c r="CB75" i="11"/>
  <c r="CA75" i="11"/>
  <c r="BZ75" i="11"/>
  <c r="BY75" i="11"/>
  <c r="BX75" i="11"/>
  <c r="BW75" i="11"/>
  <c r="BV75" i="11"/>
  <c r="BS75" i="11"/>
  <c r="BR75" i="11"/>
  <c r="BD75" i="11"/>
  <c r="BC75" i="11"/>
  <c r="CW74" i="11"/>
  <c r="CV74" i="11"/>
  <c r="CU74" i="11"/>
  <c r="CT74" i="11"/>
  <c r="CS74" i="11"/>
  <c r="CR74" i="11"/>
  <c r="CQ74" i="11"/>
  <c r="CP74" i="11"/>
  <c r="CO74" i="11"/>
  <c r="CN74" i="11"/>
  <c r="CM74" i="11"/>
  <c r="CL74" i="11"/>
  <c r="CK74" i="11"/>
  <c r="CJ74" i="11"/>
  <c r="CI74" i="11"/>
  <c r="CH74" i="11"/>
  <c r="CG74" i="11"/>
  <c r="CF74" i="11"/>
  <c r="CE74" i="11"/>
  <c r="CD74" i="11"/>
  <c r="CC74" i="11"/>
  <c r="CB74" i="11"/>
  <c r="CA74" i="11"/>
  <c r="BZ74" i="11"/>
  <c r="BY74" i="11"/>
  <c r="BX74" i="11"/>
  <c r="BW74" i="11"/>
  <c r="BV74" i="11"/>
  <c r="BS74" i="11"/>
  <c r="BR74" i="11"/>
  <c r="BD74" i="11"/>
  <c r="BC74" i="11"/>
  <c r="CW73" i="11"/>
  <c r="CV73" i="11"/>
  <c r="CU73" i="11"/>
  <c r="CT73" i="11"/>
  <c r="CS73" i="11"/>
  <c r="CR73" i="11"/>
  <c r="CQ73" i="11"/>
  <c r="CP73" i="11"/>
  <c r="CO73" i="11"/>
  <c r="CN73" i="11"/>
  <c r="CM73" i="11"/>
  <c r="CL73" i="11"/>
  <c r="CK73" i="11"/>
  <c r="CJ73" i="11"/>
  <c r="CI73" i="11"/>
  <c r="CH73" i="11"/>
  <c r="CG73" i="11"/>
  <c r="CF73" i="11"/>
  <c r="CE73" i="11"/>
  <c r="CD73" i="11"/>
  <c r="CC73" i="11"/>
  <c r="CB73" i="11"/>
  <c r="CA73" i="11"/>
  <c r="BZ73" i="11"/>
  <c r="BY73" i="11"/>
  <c r="BX73" i="11"/>
  <c r="BW73" i="11"/>
  <c r="BV73" i="11"/>
  <c r="BS73" i="11"/>
  <c r="BR73" i="11"/>
  <c r="BD73" i="11"/>
  <c r="BC73" i="11"/>
  <c r="CW72" i="11"/>
  <c r="CV72" i="11"/>
  <c r="CU72" i="11"/>
  <c r="CT72" i="11"/>
  <c r="CS72" i="11"/>
  <c r="CR72" i="11"/>
  <c r="CQ72" i="11"/>
  <c r="CP72" i="11"/>
  <c r="CO72" i="11"/>
  <c r="CN72" i="11"/>
  <c r="CM72" i="11"/>
  <c r="CL72" i="11"/>
  <c r="CK72" i="11"/>
  <c r="CJ72" i="11"/>
  <c r="CI72" i="11"/>
  <c r="CH72" i="11"/>
  <c r="CG72" i="11"/>
  <c r="CF72" i="11"/>
  <c r="CE72" i="11"/>
  <c r="CD72" i="11"/>
  <c r="CC72" i="11"/>
  <c r="CB72" i="11"/>
  <c r="CA72" i="11"/>
  <c r="BZ72" i="11"/>
  <c r="BY72" i="11"/>
  <c r="BX72" i="11"/>
  <c r="BW72" i="11"/>
  <c r="BV72" i="11"/>
  <c r="BS72" i="11"/>
  <c r="BR72" i="11"/>
  <c r="BD72" i="11"/>
  <c r="BC72" i="11"/>
  <c r="CW71" i="11"/>
  <c r="CV71" i="11"/>
  <c r="CU71" i="11"/>
  <c r="CT71" i="11"/>
  <c r="CS71" i="11"/>
  <c r="CR71" i="11"/>
  <c r="CQ71" i="11"/>
  <c r="CP71" i="11"/>
  <c r="CO71" i="11"/>
  <c r="CN71" i="11"/>
  <c r="CM71" i="11"/>
  <c r="CL71" i="11"/>
  <c r="CK71" i="11"/>
  <c r="CJ71" i="11"/>
  <c r="CI71" i="11"/>
  <c r="CH71" i="11"/>
  <c r="CG71" i="11"/>
  <c r="CF71" i="11"/>
  <c r="CE71" i="11"/>
  <c r="CD71" i="11"/>
  <c r="CC71" i="11"/>
  <c r="CB71" i="11"/>
  <c r="CA71" i="11"/>
  <c r="BZ71" i="11"/>
  <c r="BY71" i="11"/>
  <c r="BX71" i="11"/>
  <c r="BW71" i="11"/>
  <c r="BV71" i="11"/>
  <c r="BS71" i="11"/>
  <c r="BR71" i="11"/>
  <c r="BD71" i="11"/>
  <c r="BC71" i="11"/>
  <c r="CW70" i="11"/>
  <c r="CV70" i="11"/>
  <c r="CU70" i="11"/>
  <c r="CT70" i="11"/>
  <c r="CS70" i="11"/>
  <c r="CR70" i="11"/>
  <c r="CQ70" i="11"/>
  <c r="CP70" i="11"/>
  <c r="CO70" i="11"/>
  <c r="CN70" i="11"/>
  <c r="CM70" i="11"/>
  <c r="CL70" i="11"/>
  <c r="CK70" i="11"/>
  <c r="CJ70" i="11"/>
  <c r="CI70" i="11"/>
  <c r="CH70" i="11"/>
  <c r="CG70" i="11"/>
  <c r="CF70" i="11"/>
  <c r="CE70" i="11"/>
  <c r="CD70" i="11"/>
  <c r="CC70" i="11"/>
  <c r="CB70" i="11"/>
  <c r="CA70" i="11"/>
  <c r="BZ70" i="11"/>
  <c r="BY70" i="11"/>
  <c r="BX70" i="11"/>
  <c r="BW70" i="11"/>
  <c r="BV70" i="11"/>
  <c r="BS70" i="11"/>
  <c r="BR70" i="11"/>
  <c r="BD70" i="11"/>
  <c r="BC70" i="11"/>
  <c r="CW69" i="11"/>
  <c r="CV69" i="11"/>
  <c r="CU69" i="11"/>
  <c r="CT69" i="11"/>
  <c r="CS69" i="11"/>
  <c r="CR69" i="11"/>
  <c r="CQ69" i="11"/>
  <c r="CP69" i="11"/>
  <c r="CO69" i="11"/>
  <c r="CN69" i="11"/>
  <c r="CM69" i="11"/>
  <c r="CL69" i="11"/>
  <c r="CK69" i="11"/>
  <c r="CJ69" i="11"/>
  <c r="CI69" i="11"/>
  <c r="CH69" i="11"/>
  <c r="CG69" i="11"/>
  <c r="CF69" i="11"/>
  <c r="CE69" i="11"/>
  <c r="CD69" i="11"/>
  <c r="CC69" i="11"/>
  <c r="CB69" i="11"/>
  <c r="CA69" i="11"/>
  <c r="BZ69" i="11"/>
  <c r="BY69" i="11"/>
  <c r="BX69" i="11"/>
  <c r="BW69" i="11"/>
  <c r="BV69" i="11"/>
  <c r="BS69" i="11"/>
  <c r="BR69" i="11"/>
  <c r="BD69" i="11"/>
  <c r="BC69" i="11"/>
  <c r="CW68" i="11"/>
  <c r="CV68" i="11"/>
  <c r="CU68" i="11"/>
  <c r="CT68" i="11"/>
  <c r="CS68" i="11"/>
  <c r="CR68" i="11"/>
  <c r="CQ68" i="11"/>
  <c r="CP68" i="11"/>
  <c r="CO68" i="11"/>
  <c r="CN68" i="11"/>
  <c r="CM68" i="11"/>
  <c r="CL68" i="11"/>
  <c r="CK68" i="11"/>
  <c r="CJ68" i="11"/>
  <c r="CI68" i="11"/>
  <c r="CH68" i="11"/>
  <c r="CG68" i="11"/>
  <c r="CF68" i="11"/>
  <c r="CE68" i="11"/>
  <c r="CD68" i="11"/>
  <c r="CC68" i="11"/>
  <c r="CB68" i="11"/>
  <c r="CA68" i="11"/>
  <c r="BZ68" i="11"/>
  <c r="BY68" i="11"/>
  <c r="BX68" i="11"/>
  <c r="BW68" i="11"/>
  <c r="BV68" i="11"/>
  <c r="BS68" i="11"/>
  <c r="BR68" i="11"/>
  <c r="BD68" i="11"/>
  <c r="BC68" i="11"/>
  <c r="CW67" i="11"/>
  <c r="CV67" i="11"/>
  <c r="CU67" i="11"/>
  <c r="CT67" i="11"/>
  <c r="CS67" i="11"/>
  <c r="CR67" i="11"/>
  <c r="CQ67" i="11"/>
  <c r="CP67" i="11"/>
  <c r="CO67" i="11"/>
  <c r="CN67" i="11"/>
  <c r="CM67" i="11"/>
  <c r="CL67" i="11"/>
  <c r="CK67" i="11"/>
  <c r="CJ67" i="11"/>
  <c r="CI67" i="11"/>
  <c r="CH67" i="11"/>
  <c r="CG67" i="11"/>
  <c r="CF67" i="11"/>
  <c r="CE67" i="11"/>
  <c r="CD67" i="11"/>
  <c r="CC67" i="11"/>
  <c r="CB67" i="11"/>
  <c r="CA67" i="11"/>
  <c r="BZ67" i="11"/>
  <c r="BY67" i="11"/>
  <c r="BX67" i="11"/>
  <c r="BW67" i="11"/>
  <c r="BV67" i="11"/>
  <c r="BS67" i="11"/>
  <c r="BR67" i="11"/>
  <c r="BD67" i="11"/>
  <c r="BC67" i="11"/>
  <c r="CW66" i="11"/>
  <c r="CV66" i="11"/>
  <c r="CU66" i="11"/>
  <c r="CT66" i="11"/>
  <c r="CS66" i="11"/>
  <c r="CR66" i="11"/>
  <c r="CQ66" i="11"/>
  <c r="CP66" i="11"/>
  <c r="CO66" i="11"/>
  <c r="CN66" i="11"/>
  <c r="CM66" i="11"/>
  <c r="CL66" i="11"/>
  <c r="CK66" i="11"/>
  <c r="CJ66" i="11"/>
  <c r="CI66" i="11"/>
  <c r="CH66" i="11"/>
  <c r="CG66" i="11"/>
  <c r="CF66" i="11"/>
  <c r="CE66" i="11"/>
  <c r="CD66" i="11"/>
  <c r="CC66" i="11"/>
  <c r="CB66" i="11"/>
  <c r="CA66" i="11"/>
  <c r="BZ66" i="11"/>
  <c r="BY66" i="11"/>
  <c r="BX66" i="11"/>
  <c r="BW66" i="11"/>
  <c r="BV66" i="11"/>
  <c r="BS66" i="11"/>
  <c r="BR66" i="11"/>
  <c r="BD66" i="11"/>
  <c r="BC66" i="11"/>
  <c r="CW65" i="11"/>
  <c r="CV65" i="11"/>
  <c r="CU65" i="11"/>
  <c r="CT65" i="11"/>
  <c r="CS65" i="11"/>
  <c r="CR65" i="11"/>
  <c r="CQ65" i="11"/>
  <c r="CP65" i="11"/>
  <c r="CO65" i="11"/>
  <c r="CN65" i="11"/>
  <c r="CM65" i="11"/>
  <c r="CL65" i="11"/>
  <c r="CK65" i="11"/>
  <c r="CJ65" i="11"/>
  <c r="CI65" i="11"/>
  <c r="CH65" i="11"/>
  <c r="CG65" i="11"/>
  <c r="CF65" i="11"/>
  <c r="CE65" i="11"/>
  <c r="CD65" i="11"/>
  <c r="CC65" i="11"/>
  <c r="CB65" i="11"/>
  <c r="CA65" i="11"/>
  <c r="BZ65" i="11"/>
  <c r="BY65" i="11"/>
  <c r="BX65" i="11"/>
  <c r="BW65" i="11"/>
  <c r="BV65" i="11"/>
  <c r="BS65" i="11"/>
  <c r="BR65" i="11"/>
  <c r="BD65" i="11"/>
  <c r="BC65" i="11"/>
  <c r="CW64" i="11"/>
  <c r="CV64" i="11"/>
  <c r="CU64" i="11"/>
  <c r="CT64" i="11"/>
  <c r="CS64" i="11"/>
  <c r="CR64" i="11"/>
  <c r="CQ64" i="11"/>
  <c r="CP64" i="11"/>
  <c r="CO64" i="11"/>
  <c r="CN64" i="11"/>
  <c r="CM64" i="11"/>
  <c r="CL64" i="11"/>
  <c r="CK64" i="11"/>
  <c r="CJ64" i="11"/>
  <c r="CI64" i="11"/>
  <c r="CH64" i="11"/>
  <c r="CG64" i="11"/>
  <c r="CF64" i="11"/>
  <c r="CE64" i="11"/>
  <c r="CD64" i="11"/>
  <c r="CC64" i="11"/>
  <c r="CB64" i="11"/>
  <c r="CA64" i="11"/>
  <c r="BZ64" i="11"/>
  <c r="BY64" i="11"/>
  <c r="BX64" i="11"/>
  <c r="BW64" i="11"/>
  <c r="BV64" i="11"/>
  <c r="BS64" i="11"/>
  <c r="BR64" i="11"/>
  <c r="BD64" i="11"/>
  <c r="BC64" i="11"/>
  <c r="CW63" i="11"/>
  <c r="CV63" i="11"/>
  <c r="CU63" i="11"/>
  <c r="CT63" i="11"/>
  <c r="CS63" i="11"/>
  <c r="CR63" i="11"/>
  <c r="CQ63" i="11"/>
  <c r="CP63" i="11"/>
  <c r="CO63" i="11"/>
  <c r="CN63" i="11"/>
  <c r="CM63" i="11"/>
  <c r="CL63" i="11"/>
  <c r="CK63" i="11"/>
  <c r="CJ63" i="11"/>
  <c r="CI63" i="11"/>
  <c r="CH63" i="11"/>
  <c r="CG63" i="11"/>
  <c r="CF63" i="11"/>
  <c r="CE63" i="11"/>
  <c r="CD63" i="11"/>
  <c r="CC63" i="11"/>
  <c r="CB63" i="11"/>
  <c r="CA63" i="11"/>
  <c r="BZ63" i="11"/>
  <c r="BY63" i="11"/>
  <c r="BX63" i="11"/>
  <c r="BW63" i="11"/>
  <c r="BV63" i="11"/>
  <c r="BS63" i="11"/>
  <c r="BR63" i="11"/>
  <c r="BD63" i="11"/>
  <c r="BC63" i="11"/>
  <c r="CW62" i="11"/>
  <c r="CV62" i="11"/>
  <c r="CU62" i="11"/>
  <c r="CT62" i="11"/>
  <c r="CS62" i="11"/>
  <c r="CR62" i="11"/>
  <c r="CQ62" i="11"/>
  <c r="CP62" i="11"/>
  <c r="CO62" i="11"/>
  <c r="CN62" i="11"/>
  <c r="CM62" i="11"/>
  <c r="CL62" i="11"/>
  <c r="CK62" i="11"/>
  <c r="CJ62" i="11"/>
  <c r="CI62" i="11"/>
  <c r="CH62" i="11"/>
  <c r="CG62" i="11"/>
  <c r="CF62" i="11"/>
  <c r="CE62" i="11"/>
  <c r="CD62" i="11"/>
  <c r="CC62" i="11"/>
  <c r="CB62" i="11"/>
  <c r="CA62" i="11"/>
  <c r="BZ62" i="11"/>
  <c r="BY62" i="11"/>
  <c r="BX62" i="11"/>
  <c r="BW62" i="11"/>
  <c r="BV62" i="11"/>
  <c r="BS62" i="11"/>
  <c r="BR62" i="11"/>
  <c r="BD62" i="11"/>
  <c r="BC62" i="11"/>
  <c r="CW61" i="11"/>
  <c r="CV61" i="11"/>
  <c r="CU61" i="11"/>
  <c r="CT61" i="11"/>
  <c r="CS61" i="11"/>
  <c r="CR61" i="11"/>
  <c r="CQ61" i="11"/>
  <c r="CP61" i="11"/>
  <c r="CO61" i="11"/>
  <c r="CN61" i="11"/>
  <c r="CM61" i="11"/>
  <c r="CL61" i="11"/>
  <c r="CK61" i="11"/>
  <c r="CJ61" i="11"/>
  <c r="CI61" i="11"/>
  <c r="CH61" i="11"/>
  <c r="CG61" i="11"/>
  <c r="CF61" i="11"/>
  <c r="CE61" i="11"/>
  <c r="CD61" i="11"/>
  <c r="CC61" i="11"/>
  <c r="CB61" i="11"/>
  <c r="CA61" i="11"/>
  <c r="BZ61" i="11"/>
  <c r="BY61" i="11"/>
  <c r="BX61" i="11"/>
  <c r="BW61" i="11"/>
  <c r="BV61" i="11"/>
  <c r="BS61" i="11"/>
  <c r="BR61" i="11"/>
  <c r="BD61" i="11"/>
  <c r="BC61" i="11"/>
  <c r="CW60" i="11"/>
  <c r="CV60" i="11"/>
  <c r="CU60" i="11"/>
  <c r="CT60" i="11"/>
  <c r="CS60" i="11"/>
  <c r="CR60" i="11"/>
  <c r="CQ60" i="11"/>
  <c r="CP60" i="11"/>
  <c r="CO60" i="11"/>
  <c r="CN60" i="11"/>
  <c r="CM60" i="11"/>
  <c r="CL60" i="11"/>
  <c r="CK60" i="11"/>
  <c r="CJ60" i="11"/>
  <c r="CI60" i="11"/>
  <c r="CH60" i="11"/>
  <c r="CG60" i="11"/>
  <c r="CF60" i="11"/>
  <c r="CE60" i="11"/>
  <c r="CD60" i="11"/>
  <c r="CC60" i="11"/>
  <c r="CB60" i="11"/>
  <c r="CA60" i="11"/>
  <c r="BZ60" i="11"/>
  <c r="BY60" i="11"/>
  <c r="BX60" i="11"/>
  <c r="BW60" i="11"/>
  <c r="BV60" i="11"/>
  <c r="BS60" i="11"/>
  <c r="BR60" i="11"/>
  <c r="BD60" i="11"/>
  <c r="BC60" i="11"/>
  <c r="CW59" i="11"/>
  <c r="CV59" i="11"/>
  <c r="CU59" i="11"/>
  <c r="CT59" i="11"/>
  <c r="CS59" i="11"/>
  <c r="CR59" i="11"/>
  <c r="CQ59" i="11"/>
  <c r="CP59" i="11"/>
  <c r="CO59" i="11"/>
  <c r="CN59" i="11"/>
  <c r="CM59" i="11"/>
  <c r="CL59" i="11"/>
  <c r="CK59" i="11"/>
  <c r="CJ59" i="11"/>
  <c r="CI59" i="11"/>
  <c r="CH59" i="11"/>
  <c r="CG59" i="11"/>
  <c r="CF59" i="11"/>
  <c r="CE59" i="11"/>
  <c r="CD59" i="11"/>
  <c r="CC59" i="11"/>
  <c r="CB59" i="11"/>
  <c r="CA59" i="11"/>
  <c r="BZ59" i="11"/>
  <c r="BY59" i="11"/>
  <c r="BX59" i="11"/>
  <c r="BW59" i="11"/>
  <c r="BV59" i="11"/>
  <c r="BS59" i="11"/>
  <c r="BR59" i="11"/>
  <c r="BD59" i="11"/>
  <c r="BC59" i="11"/>
  <c r="CW58" i="11"/>
  <c r="CV58" i="11"/>
  <c r="CU58" i="11"/>
  <c r="CT58" i="11"/>
  <c r="CS58" i="11"/>
  <c r="CR58" i="11"/>
  <c r="CQ58" i="11"/>
  <c r="CP58" i="11"/>
  <c r="CO58" i="11"/>
  <c r="CN58" i="11"/>
  <c r="CM58" i="11"/>
  <c r="CL58" i="11"/>
  <c r="CK58" i="11"/>
  <c r="CJ58" i="11"/>
  <c r="CI58" i="11"/>
  <c r="CH58" i="11"/>
  <c r="CG58" i="11"/>
  <c r="CF58" i="11"/>
  <c r="CE58" i="11"/>
  <c r="CD58" i="11"/>
  <c r="CC58" i="11"/>
  <c r="CB58" i="11"/>
  <c r="CA58" i="11"/>
  <c r="BZ58" i="11"/>
  <c r="BY58" i="11"/>
  <c r="BX58" i="11"/>
  <c r="BW58" i="11"/>
  <c r="BV58" i="11"/>
  <c r="BS58" i="11"/>
  <c r="BR58" i="11"/>
  <c r="BD58" i="11"/>
  <c r="BC58" i="11"/>
  <c r="CW57" i="11"/>
  <c r="CV57" i="11"/>
  <c r="CU57" i="11"/>
  <c r="CT57" i="11"/>
  <c r="CS57" i="11"/>
  <c r="CR57" i="11"/>
  <c r="CQ57" i="11"/>
  <c r="CP57" i="11"/>
  <c r="CO57" i="11"/>
  <c r="CN57" i="11"/>
  <c r="CM57" i="11"/>
  <c r="CL57" i="11"/>
  <c r="CK57" i="11"/>
  <c r="CJ57" i="11"/>
  <c r="CI57" i="11"/>
  <c r="CH57" i="11"/>
  <c r="CG57" i="11"/>
  <c r="CF57" i="11"/>
  <c r="CE57" i="11"/>
  <c r="CD57" i="11"/>
  <c r="CC57" i="11"/>
  <c r="CB57" i="11"/>
  <c r="CA57" i="11"/>
  <c r="BZ57" i="11"/>
  <c r="BY57" i="11"/>
  <c r="BX57" i="11"/>
  <c r="BW57" i="11"/>
  <c r="BV57" i="11"/>
  <c r="BS57" i="11"/>
  <c r="BR57" i="11"/>
  <c r="BD57" i="11"/>
  <c r="BC57" i="11"/>
  <c r="CW56" i="11"/>
  <c r="CV56" i="11"/>
  <c r="CU56" i="11"/>
  <c r="CT56" i="11"/>
  <c r="CS56" i="11"/>
  <c r="CR56" i="11"/>
  <c r="CQ56" i="11"/>
  <c r="CP56" i="11"/>
  <c r="CO56" i="11"/>
  <c r="CN56" i="11"/>
  <c r="CM56" i="11"/>
  <c r="CL56" i="11"/>
  <c r="CK56" i="11"/>
  <c r="CJ56" i="11"/>
  <c r="CI56" i="11"/>
  <c r="CH56" i="11"/>
  <c r="CG56" i="11"/>
  <c r="CF56" i="11"/>
  <c r="CE56" i="11"/>
  <c r="CD56" i="11"/>
  <c r="CC56" i="11"/>
  <c r="CB56" i="11"/>
  <c r="CA56" i="11"/>
  <c r="BZ56" i="11"/>
  <c r="BY56" i="11"/>
  <c r="BX56" i="11"/>
  <c r="BW56" i="11"/>
  <c r="BV56" i="11"/>
  <c r="BS56" i="11"/>
  <c r="BR56" i="11"/>
  <c r="BD56" i="11"/>
  <c r="BC56" i="11"/>
  <c r="CW55" i="11"/>
  <c r="CV55" i="11"/>
  <c r="CU55" i="11"/>
  <c r="CT55" i="11"/>
  <c r="CS55" i="11"/>
  <c r="CR55" i="11"/>
  <c r="CQ55" i="11"/>
  <c r="CP55" i="11"/>
  <c r="CO55" i="11"/>
  <c r="CN55" i="11"/>
  <c r="CM55" i="11"/>
  <c r="CL55" i="11"/>
  <c r="CK55" i="11"/>
  <c r="CJ55" i="11"/>
  <c r="CI55" i="11"/>
  <c r="CH55" i="11"/>
  <c r="CG55" i="11"/>
  <c r="CF55" i="11"/>
  <c r="CE55" i="11"/>
  <c r="CD55" i="11"/>
  <c r="CC55" i="11"/>
  <c r="CB55" i="11"/>
  <c r="CA55" i="11"/>
  <c r="BZ55" i="11"/>
  <c r="BY55" i="11"/>
  <c r="BX55" i="11"/>
  <c r="BW55" i="11"/>
  <c r="BV55" i="11"/>
  <c r="BS55" i="11"/>
  <c r="BR55" i="11"/>
  <c r="BD55" i="11"/>
  <c r="BC55" i="11"/>
  <c r="CW54" i="11"/>
  <c r="CV54" i="11"/>
  <c r="CU54" i="11"/>
  <c r="CT54" i="11"/>
  <c r="CS54" i="11"/>
  <c r="CR54" i="11"/>
  <c r="CQ54" i="11"/>
  <c r="CP54" i="11"/>
  <c r="CO54" i="11"/>
  <c r="CN54" i="11"/>
  <c r="CM54" i="11"/>
  <c r="CL54" i="11"/>
  <c r="CK54" i="11"/>
  <c r="CJ54" i="11"/>
  <c r="CI54" i="11"/>
  <c r="CH54" i="11"/>
  <c r="CG54" i="11"/>
  <c r="CF54" i="11"/>
  <c r="CE54" i="11"/>
  <c r="CD54" i="11"/>
  <c r="CC54" i="11"/>
  <c r="CB54" i="11"/>
  <c r="CA54" i="11"/>
  <c r="BZ54" i="11"/>
  <c r="BY54" i="11"/>
  <c r="BX54" i="11"/>
  <c r="BW54" i="11"/>
  <c r="BV54" i="11"/>
  <c r="BS54" i="11"/>
  <c r="BR54" i="11"/>
  <c r="BD54" i="11"/>
  <c r="BC54" i="11"/>
  <c r="CW53" i="11"/>
  <c r="CV53" i="11"/>
  <c r="CU53" i="11"/>
  <c r="CT53" i="11"/>
  <c r="CS53" i="11"/>
  <c r="CR53" i="11"/>
  <c r="CQ53" i="11"/>
  <c r="CP53" i="11"/>
  <c r="CO53" i="11"/>
  <c r="CN53" i="11"/>
  <c r="CM53" i="11"/>
  <c r="CL53" i="11"/>
  <c r="CK53" i="11"/>
  <c r="CJ53" i="11"/>
  <c r="CI53" i="11"/>
  <c r="CH53" i="11"/>
  <c r="CG53" i="11"/>
  <c r="CF53" i="11"/>
  <c r="CE53" i="11"/>
  <c r="CD53" i="11"/>
  <c r="CC53" i="11"/>
  <c r="CB53" i="11"/>
  <c r="CA53" i="11"/>
  <c r="BZ53" i="11"/>
  <c r="BY53" i="11"/>
  <c r="BX53" i="11"/>
  <c r="BW53" i="11"/>
  <c r="BV53" i="11"/>
  <c r="BS53" i="11"/>
  <c r="BR53" i="11"/>
  <c r="BD53" i="11"/>
  <c r="BC53" i="11"/>
  <c r="CW52" i="11"/>
  <c r="CV52" i="11"/>
  <c r="CU52" i="11"/>
  <c r="CT52" i="11"/>
  <c r="CS52" i="11"/>
  <c r="CR52" i="11"/>
  <c r="CQ52" i="11"/>
  <c r="CP52" i="11"/>
  <c r="CO52" i="11"/>
  <c r="CN52" i="11"/>
  <c r="CM52" i="11"/>
  <c r="CL52" i="11"/>
  <c r="CK52" i="11"/>
  <c r="CJ52" i="11"/>
  <c r="CI52" i="11"/>
  <c r="CH52" i="11"/>
  <c r="CG52" i="11"/>
  <c r="CF52" i="11"/>
  <c r="CE52" i="11"/>
  <c r="CD52" i="11"/>
  <c r="CC52" i="11"/>
  <c r="CB52" i="11"/>
  <c r="CA52" i="11"/>
  <c r="BZ52" i="11"/>
  <c r="BY52" i="11"/>
  <c r="BX52" i="11"/>
  <c r="BW52" i="11"/>
  <c r="BV52" i="11"/>
  <c r="BS52" i="11"/>
  <c r="BR52" i="11"/>
  <c r="BD52" i="11"/>
  <c r="BC52" i="11"/>
  <c r="CW51" i="11"/>
  <c r="CV51" i="11"/>
  <c r="CU51" i="11"/>
  <c r="CT51" i="11"/>
  <c r="CS51" i="11"/>
  <c r="CR51" i="11"/>
  <c r="CQ51" i="11"/>
  <c r="CP51" i="11"/>
  <c r="CO51" i="11"/>
  <c r="CN51" i="11"/>
  <c r="CM51" i="11"/>
  <c r="CL51" i="11"/>
  <c r="CK51" i="11"/>
  <c r="CJ51" i="11"/>
  <c r="CI51" i="11"/>
  <c r="CH51" i="11"/>
  <c r="CG51" i="11"/>
  <c r="CF51" i="11"/>
  <c r="CE51" i="11"/>
  <c r="CD51" i="11"/>
  <c r="CC51" i="11"/>
  <c r="CB51" i="11"/>
  <c r="CA51" i="11"/>
  <c r="BZ51" i="11"/>
  <c r="BY51" i="11"/>
  <c r="BX51" i="11"/>
  <c r="BW51" i="11"/>
  <c r="BV51" i="11"/>
  <c r="BS51" i="11"/>
  <c r="BR51" i="11"/>
  <c r="BD51" i="11"/>
  <c r="BC51" i="11"/>
  <c r="CW50" i="11"/>
  <c r="CV50" i="11"/>
  <c r="CU50" i="11"/>
  <c r="CT50" i="11"/>
  <c r="CS50" i="11"/>
  <c r="CR50" i="11"/>
  <c r="CQ50" i="11"/>
  <c r="CP50" i="11"/>
  <c r="CO50" i="11"/>
  <c r="CN50" i="11"/>
  <c r="CM50" i="11"/>
  <c r="CL50" i="11"/>
  <c r="CK50" i="11"/>
  <c r="CJ50" i="11"/>
  <c r="CI50" i="11"/>
  <c r="CH50" i="11"/>
  <c r="CG50" i="11"/>
  <c r="CF50" i="11"/>
  <c r="CE50" i="11"/>
  <c r="CD50" i="11"/>
  <c r="CC50" i="11"/>
  <c r="CB50" i="11"/>
  <c r="CA50" i="11"/>
  <c r="BZ50" i="11"/>
  <c r="BY50" i="11"/>
  <c r="BX50" i="11"/>
  <c r="BW50" i="11"/>
  <c r="BV50" i="11"/>
  <c r="BS50" i="11"/>
  <c r="BR50" i="11"/>
  <c r="BD50" i="11"/>
  <c r="BC50" i="11"/>
  <c r="CW49" i="11"/>
  <c r="CV49" i="11"/>
  <c r="CU49" i="11"/>
  <c r="CT49" i="11"/>
  <c r="CS49" i="11"/>
  <c r="CR49" i="11"/>
  <c r="CQ49" i="11"/>
  <c r="CP49" i="11"/>
  <c r="CO49" i="11"/>
  <c r="CN49" i="11"/>
  <c r="CM49" i="11"/>
  <c r="CL49" i="11"/>
  <c r="CK49" i="11"/>
  <c r="CJ49" i="11"/>
  <c r="CI49" i="11"/>
  <c r="CH49" i="11"/>
  <c r="CG49" i="11"/>
  <c r="CF49" i="11"/>
  <c r="CE49" i="11"/>
  <c r="CD49" i="11"/>
  <c r="CC49" i="11"/>
  <c r="CB49" i="11"/>
  <c r="CA49" i="11"/>
  <c r="BZ49" i="11"/>
  <c r="BY49" i="11"/>
  <c r="BX49" i="11"/>
  <c r="BW49" i="11"/>
  <c r="BV49" i="11"/>
  <c r="BS49" i="11"/>
  <c r="BR49" i="11"/>
  <c r="BD49" i="11"/>
  <c r="BC49" i="11"/>
  <c r="CW48" i="11"/>
  <c r="CV48" i="11"/>
  <c r="CU48" i="11"/>
  <c r="CT48" i="11"/>
  <c r="CS48" i="11"/>
  <c r="CR48" i="11"/>
  <c r="CQ48" i="11"/>
  <c r="CP48" i="11"/>
  <c r="CO48" i="11"/>
  <c r="CN48" i="11"/>
  <c r="CM48" i="11"/>
  <c r="CL48" i="11"/>
  <c r="CK48" i="11"/>
  <c r="CJ48" i="11"/>
  <c r="CI48" i="11"/>
  <c r="CH48" i="11"/>
  <c r="CG48" i="11"/>
  <c r="CF48" i="11"/>
  <c r="CE48" i="11"/>
  <c r="CD48" i="11"/>
  <c r="CC48" i="11"/>
  <c r="CB48" i="11"/>
  <c r="CA48" i="11"/>
  <c r="BZ48" i="11"/>
  <c r="BY48" i="11"/>
  <c r="BX48" i="11"/>
  <c r="BW48" i="11"/>
  <c r="BV48" i="11"/>
  <c r="BS48" i="11"/>
  <c r="BR48" i="11"/>
  <c r="BD48" i="11"/>
  <c r="BC48" i="11"/>
  <c r="CW47" i="11"/>
  <c r="CV47" i="11"/>
  <c r="CU47" i="11"/>
  <c r="CT47" i="11"/>
  <c r="CS47" i="11"/>
  <c r="CR47" i="11"/>
  <c r="CQ47" i="11"/>
  <c r="CP47" i="11"/>
  <c r="CO47" i="11"/>
  <c r="CN47" i="11"/>
  <c r="CM47" i="11"/>
  <c r="CL47" i="11"/>
  <c r="CK47" i="11"/>
  <c r="CJ47" i="11"/>
  <c r="CI47" i="11"/>
  <c r="CH47" i="11"/>
  <c r="CG47" i="11"/>
  <c r="CF47" i="11"/>
  <c r="CE47" i="11"/>
  <c r="CD47" i="11"/>
  <c r="CC47" i="11"/>
  <c r="CB47" i="11"/>
  <c r="CA47" i="11"/>
  <c r="BZ47" i="11"/>
  <c r="BY47" i="11"/>
  <c r="BX47" i="11"/>
  <c r="BW47" i="11"/>
  <c r="BV47" i="11"/>
  <c r="BS47" i="11"/>
  <c r="BR47" i="11"/>
  <c r="BD47" i="11"/>
  <c r="BC47" i="11"/>
  <c r="CW46" i="11"/>
  <c r="CV46" i="11"/>
  <c r="CU46" i="11"/>
  <c r="CT46" i="11"/>
  <c r="CS46" i="11"/>
  <c r="CR46" i="11"/>
  <c r="CQ46" i="11"/>
  <c r="CP46" i="11"/>
  <c r="CO46" i="11"/>
  <c r="CN46" i="11"/>
  <c r="CM46" i="11"/>
  <c r="CL46" i="11"/>
  <c r="CK46" i="11"/>
  <c r="CJ46" i="11"/>
  <c r="CI46" i="11"/>
  <c r="CH46" i="11"/>
  <c r="CG46" i="11"/>
  <c r="CF46" i="11"/>
  <c r="CE46" i="11"/>
  <c r="CD46" i="11"/>
  <c r="CC46" i="11"/>
  <c r="CB46" i="11"/>
  <c r="CA46" i="11"/>
  <c r="BZ46" i="11"/>
  <c r="BY46" i="11"/>
  <c r="BX46" i="11"/>
  <c r="BW46" i="11"/>
  <c r="BV46" i="11"/>
  <c r="BS46" i="11"/>
  <c r="BR46" i="11"/>
  <c r="BD46" i="11"/>
  <c r="BC46" i="11"/>
  <c r="CW45" i="11"/>
  <c r="CV45" i="11"/>
  <c r="CU45" i="11"/>
  <c r="CT45" i="11"/>
  <c r="CS45" i="11"/>
  <c r="CR45" i="11"/>
  <c r="CQ45" i="11"/>
  <c r="CP45" i="11"/>
  <c r="CO45" i="11"/>
  <c r="CN45" i="11"/>
  <c r="CM45" i="11"/>
  <c r="CL45" i="11"/>
  <c r="CK45" i="11"/>
  <c r="CJ45" i="11"/>
  <c r="CI45" i="11"/>
  <c r="CH45" i="11"/>
  <c r="CG45" i="11"/>
  <c r="CF45" i="11"/>
  <c r="CE45" i="11"/>
  <c r="CD45" i="11"/>
  <c r="CC45" i="11"/>
  <c r="CB45" i="11"/>
  <c r="CA45" i="11"/>
  <c r="BZ45" i="11"/>
  <c r="BY45" i="11"/>
  <c r="BX45" i="11"/>
  <c r="BW45" i="11"/>
  <c r="BV45" i="11"/>
  <c r="BS45" i="11"/>
  <c r="BR45" i="11"/>
  <c r="BD45" i="11"/>
  <c r="BC45" i="11"/>
  <c r="CW44" i="11"/>
  <c r="CV44" i="11"/>
  <c r="CU44" i="11"/>
  <c r="CT44" i="11"/>
  <c r="CS44" i="11"/>
  <c r="CR44" i="11"/>
  <c r="CQ44" i="11"/>
  <c r="CP44" i="11"/>
  <c r="CO44" i="11"/>
  <c r="CN44" i="11"/>
  <c r="CM44" i="11"/>
  <c r="CL44" i="11"/>
  <c r="CK44" i="11"/>
  <c r="CJ44" i="11"/>
  <c r="CI44" i="11"/>
  <c r="CH44" i="11"/>
  <c r="CG44" i="11"/>
  <c r="CF44" i="11"/>
  <c r="CE44" i="11"/>
  <c r="CD44" i="11"/>
  <c r="CC44" i="11"/>
  <c r="CB44" i="11"/>
  <c r="CA44" i="11"/>
  <c r="BZ44" i="11"/>
  <c r="BY44" i="11"/>
  <c r="BX44" i="11"/>
  <c r="BW44" i="11"/>
  <c r="BV44" i="11"/>
  <c r="BS44" i="11"/>
  <c r="BR44" i="11"/>
  <c r="BD44" i="11"/>
  <c r="BC44" i="11"/>
  <c r="CW43" i="11"/>
  <c r="CV43" i="11"/>
  <c r="CU43" i="11"/>
  <c r="CT43" i="11"/>
  <c r="CS43" i="11"/>
  <c r="CR43" i="11"/>
  <c r="CQ43" i="11"/>
  <c r="CP43" i="11"/>
  <c r="CO43" i="11"/>
  <c r="CN43" i="11"/>
  <c r="CM43" i="11"/>
  <c r="CL43" i="11"/>
  <c r="CK43" i="11"/>
  <c r="CJ43" i="11"/>
  <c r="CI43" i="11"/>
  <c r="CH43" i="11"/>
  <c r="CG43" i="11"/>
  <c r="CF43" i="11"/>
  <c r="CE43" i="11"/>
  <c r="CD43" i="11"/>
  <c r="CC43" i="11"/>
  <c r="CB43" i="11"/>
  <c r="CA43" i="11"/>
  <c r="BZ43" i="11"/>
  <c r="BY43" i="11"/>
  <c r="BX43" i="11"/>
  <c r="BW43" i="11"/>
  <c r="BV43" i="11"/>
  <c r="BS43" i="11"/>
  <c r="BR43" i="11"/>
  <c r="BD43" i="11"/>
  <c r="BC43" i="11"/>
  <c r="CW42" i="11"/>
  <c r="CV42" i="11"/>
  <c r="CU42" i="11"/>
  <c r="CT42" i="11"/>
  <c r="CS42" i="11"/>
  <c r="CR42" i="11"/>
  <c r="CQ42" i="11"/>
  <c r="CP42" i="11"/>
  <c r="CO42" i="11"/>
  <c r="CN42" i="11"/>
  <c r="CM42" i="11"/>
  <c r="CL42" i="11"/>
  <c r="CK42" i="11"/>
  <c r="CJ42" i="11"/>
  <c r="CI42" i="11"/>
  <c r="CH42" i="11"/>
  <c r="CG42" i="11"/>
  <c r="CF42" i="11"/>
  <c r="CE42" i="11"/>
  <c r="CD42" i="11"/>
  <c r="CC42" i="11"/>
  <c r="CB42" i="11"/>
  <c r="CA42" i="11"/>
  <c r="BZ42" i="11"/>
  <c r="BY42" i="11"/>
  <c r="BX42" i="11"/>
  <c r="BW42" i="11"/>
  <c r="BV42" i="11"/>
  <c r="BS42" i="11"/>
  <c r="BR42" i="11"/>
  <c r="BD42" i="11"/>
  <c r="BC42" i="11"/>
  <c r="CW41" i="11"/>
  <c r="CV41" i="11"/>
  <c r="CU41" i="11"/>
  <c r="CT41" i="11"/>
  <c r="CS41" i="11"/>
  <c r="CR41" i="11"/>
  <c r="CQ41" i="11"/>
  <c r="CP41" i="11"/>
  <c r="CO41" i="11"/>
  <c r="CN41" i="11"/>
  <c r="CM41" i="11"/>
  <c r="CL41" i="11"/>
  <c r="CK41" i="11"/>
  <c r="CJ41" i="11"/>
  <c r="CI41" i="11"/>
  <c r="CH41" i="11"/>
  <c r="CG41" i="11"/>
  <c r="CF41" i="11"/>
  <c r="CE41" i="11"/>
  <c r="CD41" i="11"/>
  <c r="CC41" i="11"/>
  <c r="CB41" i="11"/>
  <c r="CA41" i="11"/>
  <c r="BZ41" i="11"/>
  <c r="BY41" i="11"/>
  <c r="BX41" i="11"/>
  <c r="BW41" i="11"/>
  <c r="BV41" i="11"/>
  <c r="BR41" i="11"/>
  <c r="BS41" i="11"/>
  <c r="BD41" i="11"/>
  <c r="BC41" i="11"/>
  <c r="CW40" i="11"/>
  <c r="CV40" i="11"/>
  <c r="CU40" i="11"/>
  <c r="CT40" i="11"/>
  <c r="CS40" i="11"/>
  <c r="CR40" i="11"/>
  <c r="CQ40" i="11"/>
  <c r="CP40" i="11"/>
  <c r="CO40" i="11"/>
  <c r="CN40" i="11"/>
  <c r="CM40" i="11"/>
  <c r="CL40" i="11"/>
  <c r="CK40" i="11"/>
  <c r="CJ40" i="11"/>
  <c r="CI40" i="11"/>
  <c r="CH40" i="11"/>
  <c r="CG40" i="11"/>
  <c r="CF40" i="11"/>
  <c r="CE40" i="11"/>
  <c r="CD40" i="11"/>
  <c r="CC40" i="11"/>
  <c r="CB40" i="11"/>
  <c r="CA40" i="11"/>
  <c r="BZ40" i="11"/>
  <c r="BY40" i="11"/>
  <c r="BX40" i="11"/>
  <c r="BW40" i="11"/>
  <c r="BV40" i="11"/>
  <c r="BR40" i="11"/>
  <c r="BS40" i="11"/>
  <c r="BD40" i="11"/>
  <c r="BC40" i="11"/>
  <c r="CW39" i="11"/>
  <c r="CV39" i="11"/>
  <c r="CU39" i="11"/>
  <c r="CT39" i="11"/>
  <c r="CS39" i="11"/>
  <c r="CR39" i="11"/>
  <c r="CQ39" i="11"/>
  <c r="CP39" i="11"/>
  <c r="CO39" i="11"/>
  <c r="CN39" i="11"/>
  <c r="CM39" i="11"/>
  <c r="CL39" i="11"/>
  <c r="CK39" i="11"/>
  <c r="CJ39" i="11"/>
  <c r="CI39" i="11"/>
  <c r="CH39" i="11"/>
  <c r="CG39" i="11"/>
  <c r="CF39" i="11"/>
  <c r="CE39" i="11"/>
  <c r="CD39" i="11"/>
  <c r="CC39" i="11"/>
  <c r="CB39" i="11"/>
  <c r="CA39" i="11"/>
  <c r="BZ39" i="11"/>
  <c r="BY39" i="11"/>
  <c r="BX39" i="11"/>
  <c r="BW39" i="11"/>
  <c r="BV39" i="11"/>
  <c r="BR39" i="11"/>
  <c r="BS39" i="11"/>
  <c r="BD39" i="11"/>
  <c r="BC39" i="11"/>
  <c r="CW38" i="11"/>
  <c r="CV38" i="11"/>
  <c r="CU38" i="11"/>
  <c r="CT38" i="11"/>
  <c r="CS38" i="11"/>
  <c r="CR38" i="11"/>
  <c r="CQ38" i="11"/>
  <c r="CP38" i="11"/>
  <c r="CO38" i="11"/>
  <c r="CN38" i="11"/>
  <c r="CM38" i="11"/>
  <c r="CL38" i="11"/>
  <c r="CK38" i="11"/>
  <c r="CJ38" i="11"/>
  <c r="CI38" i="11"/>
  <c r="CH38" i="11"/>
  <c r="CG38" i="11"/>
  <c r="CF38" i="11"/>
  <c r="CE38" i="11"/>
  <c r="CD38" i="11"/>
  <c r="CC38" i="11"/>
  <c r="CB38" i="11"/>
  <c r="CA38" i="11"/>
  <c r="BZ38" i="11"/>
  <c r="BY38" i="11"/>
  <c r="BX38" i="11"/>
  <c r="BW38" i="11"/>
  <c r="BV38" i="11"/>
  <c r="BR38" i="11"/>
  <c r="BS38" i="11"/>
  <c r="BD38" i="11"/>
  <c r="BC38" i="11"/>
  <c r="CW37" i="11"/>
  <c r="CV37" i="11"/>
  <c r="CU37" i="11"/>
  <c r="CT37" i="11"/>
  <c r="CS37" i="11"/>
  <c r="CR37" i="11"/>
  <c r="CQ37" i="11"/>
  <c r="CP37" i="11"/>
  <c r="CO37" i="11"/>
  <c r="CN37" i="11"/>
  <c r="CM37" i="11"/>
  <c r="CL37" i="11"/>
  <c r="CK37" i="11"/>
  <c r="CJ37" i="11"/>
  <c r="CI37" i="11"/>
  <c r="CH37" i="11"/>
  <c r="CG37" i="11"/>
  <c r="CF37" i="11"/>
  <c r="CE37" i="11"/>
  <c r="CD37" i="11"/>
  <c r="CC37" i="11"/>
  <c r="CB37" i="11"/>
  <c r="CA37" i="11"/>
  <c r="BZ37" i="11"/>
  <c r="BY37" i="11"/>
  <c r="BX37" i="11"/>
  <c r="BW37" i="11"/>
  <c r="BV37" i="11"/>
  <c r="BR37" i="11"/>
  <c r="BS37" i="11"/>
  <c r="BD37" i="11"/>
  <c r="BC37" i="11"/>
  <c r="CW36" i="11"/>
  <c r="CV36" i="11"/>
  <c r="CU36" i="11"/>
  <c r="CT36" i="11"/>
  <c r="CS36" i="11"/>
  <c r="CR36" i="11"/>
  <c r="CQ36" i="11"/>
  <c r="CP36" i="11"/>
  <c r="CO36" i="11"/>
  <c r="CN36" i="11"/>
  <c r="CM36" i="11"/>
  <c r="CL36" i="11"/>
  <c r="CK36" i="11"/>
  <c r="CJ36" i="11"/>
  <c r="CI36" i="11"/>
  <c r="CH36" i="11"/>
  <c r="CG36" i="11"/>
  <c r="CF36" i="11"/>
  <c r="CE36" i="11"/>
  <c r="CD36" i="11"/>
  <c r="CC36" i="11"/>
  <c r="CB36" i="11"/>
  <c r="CA36" i="11"/>
  <c r="BZ36" i="11"/>
  <c r="BY36" i="11"/>
  <c r="BX36" i="11"/>
  <c r="BW36" i="11"/>
  <c r="BV36" i="11"/>
  <c r="BR36" i="11"/>
  <c r="BS36" i="11"/>
  <c r="BD36" i="11"/>
  <c r="BC36" i="11"/>
  <c r="CW35" i="11"/>
  <c r="CV35" i="11"/>
  <c r="CU35" i="11"/>
  <c r="CT35" i="11"/>
  <c r="CS35" i="11"/>
  <c r="CR35" i="11"/>
  <c r="CQ35" i="11"/>
  <c r="CP35" i="11"/>
  <c r="CO35" i="11"/>
  <c r="CN35" i="11"/>
  <c r="CM35" i="11"/>
  <c r="CL35" i="11"/>
  <c r="CK35" i="11"/>
  <c r="CJ35" i="11"/>
  <c r="CI35" i="11"/>
  <c r="CH35" i="11"/>
  <c r="CG35" i="11"/>
  <c r="CF35" i="11"/>
  <c r="CE35" i="11"/>
  <c r="CD35" i="11"/>
  <c r="CC35" i="11"/>
  <c r="CB35" i="11"/>
  <c r="CA35" i="11"/>
  <c r="BZ35" i="11"/>
  <c r="BY35" i="11"/>
  <c r="BX35" i="11"/>
  <c r="BW35" i="11"/>
  <c r="BV35" i="11"/>
  <c r="BR35" i="11"/>
  <c r="BS35" i="11"/>
  <c r="BD35" i="11"/>
  <c r="BC35" i="11"/>
  <c r="CW34" i="11"/>
  <c r="CV34" i="11"/>
  <c r="CU34" i="11"/>
  <c r="CT34" i="11"/>
  <c r="CS34" i="11"/>
  <c r="CR34" i="11"/>
  <c r="CQ34" i="11"/>
  <c r="CP34" i="11"/>
  <c r="CO34" i="11"/>
  <c r="CN34" i="11"/>
  <c r="CM34" i="11"/>
  <c r="CL34" i="11"/>
  <c r="CK34" i="11"/>
  <c r="CJ34" i="11"/>
  <c r="CI34" i="11"/>
  <c r="CH34" i="11"/>
  <c r="CG34" i="11"/>
  <c r="CF34" i="11"/>
  <c r="CE34" i="11"/>
  <c r="CD34" i="11"/>
  <c r="CC34" i="11"/>
  <c r="CB34" i="11"/>
  <c r="CA34" i="11"/>
  <c r="BZ34" i="11"/>
  <c r="BY34" i="11"/>
  <c r="BX34" i="11"/>
  <c r="BW34" i="11"/>
  <c r="BV34" i="11"/>
  <c r="BR34" i="11"/>
  <c r="BS34" i="11"/>
  <c r="BD34" i="11"/>
  <c r="BC34" i="11"/>
  <c r="CW33" i="11"/>
  <c r="CV33" i="11"/>
  <c r="CU33" i="11"/>
  <c r="CT33" i="11"/>
  <c r="CS33" i="11"/>
  <c r="CR33" i="11"/>
  <c r="CQ33" i="11"/>
  <c r="CP33" i="11"/>
  <c r="CO33" i="11"/>
  <c r="CN33" i="11"/>
  <c r="CM33" i="11"/>
  <c r="CL33" i="11"/>
  <c r="CK33" i="11"/>
  <c r="CJ33" i="11"/>
  <c r="CI33" i="11"/>
  <c r="CH33" i="11"/>
  <c r="CG33" i="11"/>
  <c r="CF33" i="11"/>
  <c r="CE33" i="11"/>
  <c r="CD33" i="11"/>
  <c r="CC33" i="11"/>
  <c r="CB33" i="11"/>
  <c r="CA33" i="11"/>
  <c r="BZ33" i="11"/>
  <c r="BY33" i="11"/>
  <c r="BX33" i="11"/>
  <c r="BW33" i="11"/>
  <c r="BV33" i="11"/>
  <c r="BR33" i="11"/>
  <c r="BS33" i="11"/>
  <c r="BD33" i="11"/>
  <c r="BC33" i="11"/>
  <c r="CW32" i="11"/>
  <c r="CV32" i="11"/>
  <c r="CU32" i="11"/>
  <c r="CT32" i="11"/>
  <c r="CS32" i="11"/>
  <c r="CR32" i="11"/>
  <c r="CQ32" i="11"/>
  <c r="CP32" i="11"/>
  <c r="CO32" i="11"/>
  <c r="CN32" i="11"/>
  <c r="CM32" i="11"/>
  <c r="CL32" i="11"/>
  <c r="CK32" i="11"/>
  <c r="CJ32" i="11"/>
  <c r="CI32" i="11"/>
  <c r="CH32" i="11"/>
  <c r="CG32" i="11"/>
  <c r="CF32" i="11"/>
  <c r="CE32" i="11"/>
  <c r="CD32" i="11"/>
  <c r="CC32" i="11"/>
  <c r="CB32" i="11"/>
  <c r="CA32" i="11"/>
  <c r="BZ32" i="11"/>
  <c r="BY32" i="11"/>
  <c r="BX32" i="11"/>
  <c r="BW32" i="11"/>
  <c r="BV32" i="11"/>
  <c r="BR32" i="11"/>
  <c r="BS32" i="11"/>
  <c r="BD32" i="11"/>
  <c r="BC32" i="11"/>
  <c r="CW31" i="11"/>
  <c r="CV31" i="11"/>
  <c r="CU31" i="11"/>
  <c r="CT31" i="11"/>
  <c r="CS31" i="11"/>
  <c r="CR31" i="11"/>
  <c r="CQ31" i="11"/>
  <c r="CP31" i="11"/>
  <c r="CO31" i="11"/>
  <c r="CN31" i="11"/>
  <c r="CM31" i="11"/>
  <c r="CL31" i="11"/>
  <c r="CK31" i="11"/>
  <c r="CJ31" i="11"/>
  <c r="CI31" i="11"/>
  <c r="CH31" i="11"/>
  <c r="CG31" i="11"/>
  <c r="CF31" i="11"/>
  <c r="CE31" i="11"/>
  <c r="CD31" i="11"/>
  <c r="CC31" i="11"/>
  <c r="CB31" i="11"/>
  <c r="CA31" i="11"/>
  <c r="BZ31" i="11"/>
  <c r="BY31" i="11"/>
  <c r="BX31" i="11"/>
  <c r="BW31" i="11"/>
  <c r="BV31" i="11"/>
  <c r="BR31" i="11"/>
  <c r="BS31" i="11"/>
  <c r="BD31" i="11"/>
  <c r="BC31" i="11"/>
  <c r="CW30" i="11"/>
  <c r="CV30" i="11"/>
  <c r="CU30" i="11"/>
  <c r="CT30" i="11"/>
  <c r="CS30" i="11"/>
  <c r="CR30" i="11"/>
  <c r="CQ30" i="11"/>
  <c r="CP30" i="11"/>
  <c r="CO30" i="11"/>
  <c r="CN30" i="11"/>
  <c r="CM30" i="11"/>
  <c r="CL30" i="11"/>
  <c r="CK30" i="11"/>
  <c r="CJ30" i="11"/>
  <c r="CI30" i="11"/>
  <c r="CH30" i="11"/>
  <c r="CG30" i="11"/>
  <c r="CF30" i="11"/>
  <c r="CE30" i="11"/>
  <c r="CD30" i="11"/>
  <c r="CC30" i="11"/>
  <c r="CB30" i="11"/>
  <c r="CA30" i="11"/>
  <c r="BZ30" i="11"/>
  <c r="BY30" i="11"/>
  <c r="BX30" i="11"/>
  <c r="BW30" i="11"/>
  <c r="BV30" i="11"/>
  <c r="BR30" i="11"/>
  <c r="BS30" i="11"/>
  <c r="BD30" i="11"/>
  <c r="BC30" i="11"/>
  <c r="CW29" i="11"/>
  <c r="CV29" i="11"/>
  <c r="CU29" i="11"/>
  <c r="CT29" i="11"/>
  <c r="CS29" i="11"/>
  <c r="CR29" i="11"/>
  <c r="CQ29" i="11"/>
  <c r="CP29" i="11"/>
  <c r="CO29" i="11"/>
  <c r="CN29" i="11"/>
  <c r="CM29" i="11"/>
  <c r="CL29" i="11"/>
  <c r="CK29" i="11"/>
  <c r="CJ29" i="11"/>
  <c r="CI29" i="11"/>
  <c r="CH29" i="11"/>
  <c r="CG29" i="11"/>
  <c r="CF29" i="11"/>
  <c r="CE29" i="11"/>
  <c r="CD29" i="11"/>
  <c r="CC29" i="11"/>
  <c r="CB29" i="11"/>
  <c r="CA29" i="11"/>
  <c r="BZ29" i="11"/>
  <c r="BY29" i="11"/>
  <c r="BX29" i="11"/>
  <c r="BW29" i="11"/>
  <c r="BV29" i="11"/>
  <c r="BR29" i="11"/>
  <c r="BS29" i="11"/>
  <c r="BD29" i="11"/>
  <c r="BC29" i="11"/>
  <c r="CW28" i="11"/>
  <c r="CV28" i="11"/>
  <c r="CU28" i="11"/>
  <c r="CT28" i="11"/>
  <c r="CS28" i="11"/>
  <c r="CR28" i="11"/>
  <c r="CQ28" i="11"/>
  <c r="CP28" i="11"/>
  <c r="CO28" i="11"/>
  <c r="CN28" i="11"/>
  <c r="CM28" i="11"/>
  <c r="CL28" i="11"/>
  <c r="CK28" i="11"/>
  <c r="CJ28" i="11"/>
  <c r="CI28" i="11"/>
  <c r="CH28" i="11"/>
  <c r="CG28" i="11"/>
  <c r="CF28" i="11"/>
  <c r="CE28" i="11"/>
  <c r="CD28" i="11"/>
  <c r="CC28" i="11"/>
  <c r="CB28" i="11"/>
  <c r="CA28" i="11"/>
  <c r="BZ28" i="11"/>
  <c r="BY28" i="11"/>
  <c r="BX28" i="11"/>
  <c r="BW28" i="11"/>
  <c r="BV28" i="11"/>
  <c r="BR28" i="11"/>
  <c r="BS28" i="11"/>
  <c r="BD28" i="11"/>
  <c r="BC28" i="11"/>
  <c r="CW27" i="11"/>
  <c r="CV27" i="11"/>
  <c r="CU27" i="11"/>
  <c r="CT27" i="11"/>
  <c r="CS27" i="11"/>
  <c r="CR27" i="11"/>
  <c r="CQ27" i="11"/>
  <c r="CP27" i="11"/>
  <c r="CO27" i="11"/>
  <c r="CN27" i="11"/>
  <c r="CM27" i="11"/>
  <c r="CL27" i="11"/>
  <c r="CK27" i="11"/>
  <c r="CJ27" i="11"/>
  <c r="CI27" i="11"/>
  <c r="CH27" i="11"/>
  <c r="CG27" i="11"/>
  <c r="CF27" i="11"/>
  <c r="CE27" i="11"/>
  <c r="CD27" i="11"/>
  <c r="CC27" i="11"/>
  <c r="CB27" i="11"/>
  <c r="CA27" i="11"/>
  <c r="BZ27" i="11"/>
  <c r="BY27" i="11"/>
  <c r="BX27" i="11"/>
  <c r="BW27" i="11"/>
  <c r="BV27" i="11"/>
  <c r="BR27" i="11"/>
  <c r="BS27" i="11"/>
  <c r="BD27" i="11"/>
  <c r="BC27" i="11"/>
  <c r="CW26" i="11"/>
  <c r="CV26" i="11"/>
  <c r="CU26" i="11"/>
  <c r="CT26" i="11"/>
  <c r="CS26" i="11"/>
  <c r="CR26" i="11"/>
  <c r="CQ26" i="11"/>
  <c r="CP26" i="11"/>
  <c r="CO26" i="11"/>
  <c r="CN26" i="11"/>
  <c r="CM26" i="11"/>
  <c r="CL26" i="11"/>
  <c r="CK26" i="11"/>
  <c r="CJ26" i="11"/>
  <c r="CI26" i="11"/>
  <c r="CH26" i="11"/>
  <c r="CG26" i="11"/>
  <c r="CF26" i="11"/>
  <c r="CE26" i="11"/>
  <c r="CD26" i="11"/>
  <c r="CC26" i="11"/>
  <c r="CB26" i="11"/>
  <c r="CA26" i="11"/>
  <c r="BZ26" i="11"/>
  <c r="BY26" i="11"/>
  <c r="BX26" i="11"/>
  <c r="BW26" i="11"/>
  <c r="BV26" i="11"/>
  <c r="BR26" i="11"/>
  <c r="BS26" i="11"/>
  <c r="BD26" i="11"/>
  <c r="BC26" i="11"/>
  <c r="CW25" i="11"/>
  <c r="CV25" i="11"/>
  <c r="CU25" i="11"/>
  <c r="CT25" i="11"/>
  <c r="CS25" i="11"/>
  <c r="CR25" i="11"/>
  <c r="CQ25" i="11"/>
  <c r="CP25" i="11"/>
  <c r="CO25" i="11"/>
  <c r="CN25" i="11"/>
  <c r="CM25" i="11"/>
  <c r="CL25" i="11"/>
  <c r="CK25" i="11"/>
  <c r="CJ25" i="11"/>
  <c r="CI25" i="11"/>
  <c r="CH25" i="11"/>
  <c r="CG25" i="11"/>
  <c r="CF25" i="11"/>
  <c r="CE25" i="11"/>
  <c r="CD25" i="11"/>
  <c r="CC25" i="11"/>
  <c r="CB25" i="11"/>
  <c r="CA25" i="11"/>
  <c r="BZ25" i="11"/>
  <c r="BY25" i="11"/>
  <c r="BX25" i="11"/>
  <c r="BW25" i="11"/>
  <c r="BV25" i="11"/>
  <c r="BR25" i="11"/>
  <c r="BS25" i="11"/>
  <c r="BD25" i="11"/>
  <c r="BC25" i="11"/>
  <c r="CW24" i="11"/>
  <c r="CV24" i="11"/>
  <c r="CU24" i="11"/>
  <c r="CT24" i="11"/>
  <c r="CS24" i="11"/>
  <c r="CR24" i="11"/>
  <c r="CQ24" i="11"/>
  <c r="CP24" i="11"/>
  <c r="CO24" i="11"/>
  <c r="CN24" i="11"/>
  <c r="CM24" i="11"/>
  <c r="CL24" i="11"/>
  <c r="CK24" i="11"/>
  <c r="CJ24" i="11"/>
  <c r="CI24" i="11"/>
  <c r="CH24" i="11"/>
  <c r="CG24" i="11"/>
  <c r="CF24" i="11"/>
  <c r="CE24" i="11"/>
  <c r="CD24" i="11"/>
  <c r="CC24" i="11"/>
  <c r="CB24" i="11"/>
  <c r="CA24" i="11"/>
  <c r="BZ24" i="11"/>
  <c r="BY24" i="11"/>
  <c r="BX24" i="11"/>
  <c r="BW24" i="11"/>
  <c r="BV24" i="11"/>
  <c r="BR24" i="11"/>
  <c r="BS24" i="11"/>
  <c r="BD24" i="11"/>
  <c r="BC24" i="11"/>
  <c r="CW23" i="11"/>
  <c r="CV23" i="11"/>
  <c r="CU23" i="11"/>
  <c r="CT23" i="11"/>
  <c r="CS23" i="11"/>
  <c r="CR23" i="11"/>
  <c r="CQ23" i="11"/>
  <c r="CP23" i="11"/>
  <c r="CO23" i="11"/>
  <c r="CN23" i="11"/>
  <c r="CM23" i="11"/>
  <c r="CL23" i="11"/>
  <c r="CK23" i="11"/>
  <c r="CJ23" i="11"/>
  <c r="CI23" i="11"/>
  <c r="CH23" i="11"/>
  <c r="CG23" i="11"/>
  <c r="CF23" i="11"/>
  <c r="CE23" i="11"/>
  <c r="CD23" i="11"/>
  <c r="CC23" i="11"/>
  <c r="CB23" i="11"/>
  <c r="CA23" i="11"/>
  <c r="BZ23" i="11"/>
  <c r="BY23" i="11"/>
  <c r="BX23" i="11"/>
  <c r="BW23" i="11"/>
  <c r="BV23" i="11"/>
  <c r="BR23" i="11"/>
  <c r="BS23" i="11"/>
  <c r="BD23" i="11"/>
  <c r="BC23" i="11"/>
  <c r="CW22" i="11"/>
  <c r="CV22" i="11"/>
  <c r="CU22" i="11"/>
  <c r="CT22" i="11"/>
  <c r="CS22" i="11"/>
  <c r="CR22" i="11"/>
  <c r="CQ22" i="11"/>
  <c r="CP22" i="11"/>
  <c r="CO22" i="11"/>
  <c r="CN22" i="11"/>
  <c r="CM22" i="11"/>
  <c r="CL22" i="11"/>
  <c r="CK22" i="11"/>
  <c r="CJ22" i="11"/>
  <c r="CI22" i="11"/>
  <c r="CH22" i="11"/>
  <c r="CG22" i="11"/>
  <c r="CF22" i="11"/>
  <c r="CE22" i="11"/>
  <c r="CD22" i="11"/>
  <c r="CC22" i="11"/>
  <c r="CB22" i="11"/>
  <c r="CA22" i="11"/>
  <c r="BZ22" i="11"/>
  <c r="BY22" i="11"/>
  <c r="BX22" i="11"/>
  <c r="BW22" i="11"/>
  <c r="BV22" i="11"/>
  <c r="BR22" i="11"/>
  <c r="BS22" i="11"/>
  <c r="BD22" i="11"/>
  <c r="BC22" i="11"/>
  <c r="CW21" i="11"/>
  <c r="CV21" i="11"/>
  <c r="CU21" i="11"/>
  <c r="CT21" i="11"/>
  <c r="CS21" i="11"/>
  <c r="CR21" i="11"/>
  <c r="CQ21" i="11"/>
  <c r="CP21" i="11"/>
  <c r="CO21" i="11"/>
  <c r="CN21" i="11"/>
  <c r="CM21" i="11"/>
  <c r="CL21" i="11"/>
  <c r="CK21" i="11"/>
  <c r="CJ21" i="11"/>
  <c r="CI21" i="11"/>
  <c r="CH21" i="11"/>
  <c r="CG21" i="11"/>
  <c r="CF21" i="11"/>
  <c r="CE21" i="11"/>
  <c r="CD21" i="11"/>
  <c r="CC21" i="11"/>
  <c r="CB21" i="11"/>
  <c r="CA21" i="11"/>
  <c r="BZ21" i="11"/>
  <c r="BY21" i="11"/>
  <c r="BX21" i="11"/>
  <c r="BW21" i="11"/>
  <c r="BV21" i="11"/>
  <c r="BR21" i="11"/>
  <c r="BS21" i="11"/>
  <c r="BD21" i="11"/>
  <c r="BC21" i="11"/>
  <c r="CW20" i="11"/>
  <c r="CV20" i="11"/>
  <c r="CU20" i="11"/>
  <c r="CT20" i="11"/>
  <c r="CS20" i="11"/>
  <c r="CR20" i="11"/>
  <c r="CQ20" i="11"/>
  <c r="CP20" i="11"/>
  <c r="CO20" i="11"/>
  <c r="CN20" i="11"/>
  <c r="CM20" i="11"/>
  <c r="CL20" i="11"/>
  <c r="CK20" i="11"/>
  <c r="CJ20" i="11"/>
  <c r="CI20" i="11"/>
  <c r="CH20" i="11"/>
  <c r="CG20" i="11"/>
  <c r="CF20" i="11"/>
  <c r="CE20" i="11"/>
  <c r="CD20" i="11"/>
  <c r="CC20" i="11"/>
  <c r="CB20" i="11"/>
  <c r="CA20" i="11"/>
  <c r="BZ20" i="11"/>
  <c r="BY20" i="11"/>
  <c r="BX20" i="11"/>
  <c r="BW20" i="11"/>
  <c r="BV20" i="11"/>
  <c r="BR20" i="11"/>
  <c r="BS20" i="11"/>
  <c r="BD20" i="11"/>
  <c r="BC20" i="11"/>
  <c r="CW19" i="11"/>
  <c r="CV19" i="11"/>
  <c r="CU19" i="11"/>
  <c r="CU109" i="11" s="1"/>
  <c r="AS109" i="11" s="1"/>
  <c r="CT19" i="11"/>
  <c r="CS19" i="11"/>
  <c r="CR19" i="11"/>
  <c r="CQ19" i="11"/>
  <c r="CP19" i="11"/>
  <c r="CO19" i="11"/>
  <c r="CO109" i="11" s="1"/>
  <c r="AM109" i="11" s="1"/>
  <c r="CN19" i="11"/>
  <c r="CM19" i="11"/>
  <c r="CL19" i="11"/>
  <c r="CK19" i="11"/>
  <c r="CJ19" i="11"/>
  <c r="CI19" i="11"/>
  <c r="CI109" i="11" s="1"/>
  <c r="AG109" i="11" s="1"/>
  <c r="CH19" i="11"/>
  <c r="CG19" i="11"/>
  <c r="CG109" i="11" s="1"/>
  <c r="AE109" i="11" s="1"/>
  <c r="CF19" i="11"/>
  <c r="CE19" i="11"/>
  <c r="CD19" i="11"/>
  <c r="CC19" i="11"/>
  <c r="CB19" i="11"/>
  <c r="CA19" i="11"/>
  <c r="CA109" i="11" s="1"/>
  <c r="Y109" i="11" s="1"/>
  <c r="BZ19" i="11"/>
  <c r="BY19" i="11"/>
  <c r="BY109" i="11" s="1"/>
  <c r="W109" i="11" s="1"/>
  <c r="BX19" i="11"/>
  <c r="BW19" i="11"/>
  <c r="BW109" i="11" s="1"/>
  <c r="U109" i="11" s="1"/>
  <c r="BV19" i="11"/>
  <c r="BR19" i="11"/>
  <c r="BS19" i="11"/>
  <c r="BD19" i="11"/>
  <c r="BC19" i="11"/>
  <c r="CW18" i="11"/>
  <c r="CV18" i="11"/>
  <c r="CU18" i="11"/>
  <c r="CT18" i="11"/>
  <c r="CS18" i="11"/>
  <c r="CR18" i="11"/>
  <c r="CQ18" i="11"/>
  <c r="CP18" i="11"/>
  <c r="CO18" i="11"/>
  <c r="CN18" i="11"/>
  <c r="CM18" i="11"/>
  <c r="CL18" i="11"/>
  <c r="CK18" i="11"/>
  <c r="CJ18" i="11"/>
  <c r="CI18" i="11"/>
  <c r="CH18" i="11"/>
  <c r="CG18" i="11"/>
  <c r="CF18" i="11"/>
  <c r="CE18" i="11"/>
  <c r="CD18" i="11"/>
  <c r="CC18" i="11"/>
  <c r="CB18" i="11"/>
  <c r="CA18" i="11"/>
  <c r="BZ18" i="11"/>
  <c r="BY18" i="11"/>
  <c r="BX18" i="11"/>
  <c r="BW18" i="11"/>
  <c r="BV18" i="11"/>
  <c r="BR18" i="11"/>
  <c r="BS18" i="11"/>
  <c r="BD18" i="11"/>
  <c r="BC18" i="11"/>
  <c r="CW17" i="11"/>
  <c r="CV17" i="11"/>
  <c r="CU17" i="11"/>
  <c r="CT17" i="11"/>
  <c r="CS17" i="11"/>
  <c r="CR17" i="11"/>
  <c r="CQ17" i="11"/>
  <c r="CP17" i="11"/>
  <c r="CO17" i="11"/>
  <c r="CN17" i="11"/>
  <c r="CM17" i="11"/>
  <c r="CL17" i="11"/>
  <c r="CK17" i="11"/>
  <c r="CJ17" i="11"/>
  <c r="CI17" i="11"/>
  <c r="CH17" i="11"/>
  <c r="CG17" i="11"/>
  <c r="CF17" i="11"/>
  <c r="CE17" i="11"/>
  <c r="CD17" i="11"/>
  <c r="CC17" i="11"/>
  <c r="CB17" i="11"/>
  <c r="CA17" i="11"/>
  <c r="BZ17" i="11"/>
  <c r="BY17" i="11"/>
  <c r="BX17" i="11"/>
  <c r="BW17" i="11"/>
  <c r="BV17" i="11"/>
  <c r="BR17" i="11"/>
  <c r="BS17" i="11"/>
  <c r="BD17" i="11"/>
  <c r="BC17" i="11"/>
  <c r="CW16" i="11"/>
  <c r="CV16" i="11"/>
  <c r="CU16" i="11"/>
  <c r="CT16" i="11"/>
  <c r="CS16" i="11"/>
  <c r="CR16" i="11"/>
  <c r="CQ16" i="11"/>
  <c r="CP16" i="11"/>
  <c r="CO16" i="11"/>
  <c r="CN16" i="11"/>
  <c r="CM16" i="11"/>
  <c r="CL16" i="11"/>
  <c r="CK16" i="11"/>
  <c r="CJ16" i="11"/>
  <c r="CI16" i="11"/>
  <c r="CH16" i="11"/>
  <c r="CG16" i="11"/>
  <c r="CF16" i="11"/>
  <c r="CE16" i="11"/>
  <c r="CD16" i="11"/>
  <c r="CC16" i="11"/>
  <c r="CB16" i="11"/>
  <c r="CA16" i="11"/>
  <c r="BZ16" i="11"/>
  <c r="BY16" i="11"/>
  <c r="BX16" i="11"/>
  <c r="BW16" i="11"/>
  <c r="BV16" i="11"/>
  <c r="BR16" i="11"/>
  <c r="BS16" i="11"/>
  <c r="BD16" i="11"/>
  <c r="BC16" i="11"/>
  <c r="CW15" i="11"/>
  <c r="CV15" i="11"/>
  <c r="CU15" i="11"/>
  <c r="CT15" i="11"/>
  <c r="CS15" i="11"/>
  <c r="CR15" i="11"/>
  <c r="CQ15" i="11"/>
  <c r="CP15" i="11"/>
  <c r="CO15" i="11"/>
  <c r="CN15" i="11"/>
  <c r="CM15" i="11"/>
  <c r="CL15" i="11"/>
  <c r="CK15" i="11"/>
  <c r="CJ15" i="11"/>
  <c r="CI15" i="11"/>
  <c r="CH15" i="11"/>
  <c r="CG15" i="11"/>
  <c r="CF15" i="11"/>
  <c r="CE15" i="11"/>
  <c r="CD15" i="11"/>
  <c r="CC15" i="11"/>
  <c r="CB15" i="11"/>
  <c r="CA15" i="11"/>
  <c r="BZ15" i="11"/>
  <c r="BY15" i="11"/>
  <c r="BX15" i="11"/>
  <c r="BW15" i="11"/>
  <c r="BV15" i="11"/>
  <c r="BR15" i="11"/>
  <c r="BS15" i="11"/>
  <c r="BD15" i="11"/>
  <c r="BC15" i="11"/>
  <c r="CW14" i="11"/>
  <c r="CV14" i="11"/>
  <c r="CU14" i="11"/>
  <c r="CT14" i="11"/>
  <c r="CS14" i="11"/>
  <c r="CR14" i="11"/>
  <c r="CQ14" i="11"/>
  <c r="CP14" i="11"/>
  <c r="CO14" i="11"/>
  <c r="CN14" i="11"/>
  <c r="CM14" i="11"/>
  <c r="CL14" i="11"/>
  <c r="CK14" i="11"/>
  <c r="CJ14" i="11"/>
  <c r="CI14" i="11"/>
  <c r="CH14" i="11"/>
  <c r="CG14" i="11"/>
  <c r="CF14" i="11"/>
  <c r="CE14" i="11"/>
  <c r="CD14" i="11"/>
  <c r="CC14" i="11"/>
  <c r="CB14" i="11"/>
  <c r="CA14" i="11"/>
  <c r="BZ14" i="11"/>
  <c r="BY14" i="11"/>
  <c r="BX14" i="11"/>
  <c r="BW14" i="11"/>
  <c r="BV14" i="11"/>
  <c r="BR14" i="11"/>
  <c r="BS14" i="11"/>
  <c r="BD14" i="11"/>
  <c r="BC14" i="11"/>
  <c r="CW13" i="11"/>
  <c r="CV13" i="11"/>
  <c r="CU13" i="11"/>
  <c r="CT13" i="11"/>
  <c r="CS13" i="11"/>
  <c r="CR13" i="11"/>
  <c r="CQ13" i="11"/>
  <c r="CP13" i="11"/>
  <c r="CO13" i="11"/>
  <c r="CN13" i="11"/>
  <c r="CM13" i="11"/>
  <c r="CL13" i="11"/>
  <c r="CK13" i="11"/>
  <c r="CJ13" i="11"/>
  <c r="CI13" i="11"/>
  <c r="CH13" i="11"/>
  <c r="CG13" i="11"/>
  <c r="CF13" i="11"/>
  <c r="CE13" i="11"/>
  <c r="CD13" i="11"/>
  <c r="CC13" i="11"/>
  <c r="CB13" i="11"/>
  <c r="CA13" i="11"/>
  <c r="BZ13" i="11"/>
  <c r="BY13" i="11"/>
  <c r="BX13" i="11"/>
  <c r="BW13" i="11"/>
  <c r="BV13" i="11"/>
  <c r="BR13" i="11"/>
  <c r="BS13" i="11"/>
  <c r="BD13" i="11"/>
  <c r="BC13" i="11"/>
  <c r="CW12" i="11"/>
  <c r="CV12" i="11"/>
  <c r="CU12" i="11"/>
  <c r="CT12" i="11"/>
  <c r="CS12" i="11"/>
  <c r="CR12" i="11"/>
  <c r="CQ12" i="11"/>
  <c r="CP12" i="11"/>
  <c r="CO12" i="11"/>
  <c r="CN12" i="11"/>
  <c r="CM12" i="11"/>
  <c r="CL12" i="11"/>
  <c r="CK12" i="11"/>
  <c r="CJ12" i="11"/>
  <c r="CI12" i="11"/>
  <c r="CH12" i="11"/>
  <c r="CG12" i="11"/>
  <c r="CF12" i="11"/>
  <c r="CE12" i="11"/>
  <c r="CD12" i="11"/>
  <c r="CC12" i="11"/>
  <c r="CB12" i="11"/>
  <c r="CA12" i="11"/>
  <c r="BZ12" i="11"/>
  <c r="BY12" i="11"/>
  <c r="BX12" i="11"/>
  <c r="BW12" i="11"/>
  <c r="BV12" i="11"/>
  <c r="BR12" i="11"/>
  <c r="BS12" i="11"/>
  <c r="BD12" i="11"/>
  <c r="BC12" i="11"/>
  <c r="CW11" i="11"/>
  <c r="CV11" i="11"/>
  <c r="CU11" i="11"/>
  <c r="CT11" i="11"/>
  <c r="CS11" i="11"/>
  <c r="CR11" i="11"/>
  <c r="CQ11" i="11"/>
  <c r="CP11" i="11"/>
  <c r="CO11" i="11"/>
  <c r="CN11" i="11"/>
  <c r="CM11" i="11"/>
  <c r="CL11" i="11"/>
  <c r="CK11" i="11"/>
  <c r="CJ11" i="11"/>
  <c r="CI11" i="11"/>
  <c r="CH11" i="11"/>
  <c r="CG11" i="11"/>
  <c r="CF11" i="11"/>
  <c r="CE11" i="11"/>
  <c r="CD11" i="11"/>
  <c r="CC11" i="11"/>
  <c r="CB11" i="11"/>
  <c r="CA11" i="11"/>
  <c r="BZ11" i="11"/>
  <c r="BY11" i="11"/>
  <c r="BX11" i="11"/>
  <c r="BW11" i="11"/>
  <c r="BV11" i="11"/>
  <c r="BR11" i="11"/>
  <c r="BS11" i="11"/>
  <c r="BG11" i="11"/>
  <c r="BD11" i="11"/>
  <c r="BC11" i="11"/>
  <c r="CW10" i="11"/>
  <c r="CV10" i="11"/>
  <c r="CU10" i="11"/>
  <c r="CT10" i="11"/>
  <c r="CS10" i="11"/>
  <c r="CR10" i="11"/>
  <c r="CQ10" i="11"/>
  <c r="CP10" i="11"/>
  <c r="CO10" i="11"/>
  <c r="CN10" i="11"/>
  <c r="CM10" i="11"/>
  <c r="CL10" i="11"/>
  <c r="CK10" i="11"/>
  <c r="CJ10" i="11"/>
  <c r="CI10" i="11"/>
  <c r="CH10" i="11"/>
  <c r="CG10" i="11"/>
  <c r="CF10" i="11"/>
  <c r="CE10" i="11"/>
  <c r="CD10" i="11"/>
  <c r="CC10" i="11"/>
  <c r="CB10" i="11"/>
  <c r="CA10" i="11"/>
  <c r="BZ10" i="11"/>
  <c r="BY10" i="11"/>
  <c r="BX10" i="11"/>
  <c r="BW10" i="11"/>
  <c r="BV10" i="11"/>
  <c r="BS10" i="11"/>
  <c r="BR10" i="11"/>
  <c r="BD10" i="11"/>
  <c r="BC10" i="11"/>
  <c r="CW9" i="11"/>
  <c r="CV9" i="11"/>
  <c r="CU9" i="11"/>
  <c r="CT9" i="11"/>
  <c r="CS9" i="11"/>
  <c r="CR9" i="11"/>
  <c r="CQ9" i="11"/>
  <c r="CP9" i="11"/>
  <c r="CO9" i="11"/>
  <c r="CN9" i="11"/>
  <c r="CM9" i="11"/>
  <c r="CL9" i="11"/>
  <c r="CK9" i="11"/>
  <c r="CJ9" i="11"/>
  <c r="CI9" i="11"/>
  <c r="CH9" i="11"/>
  <c r="CG9" i="11"/>
  <c r="CF9" i="11"/>
  <c r="CE9" i="11"/>
  <c r="CD9" i="11"/>
  <c r="CC9" i="11"/>
  <c r="CB9" i="11"/>
  <c r="CA9" i="11"/>
  <c r="BZ9" i="11"/>
  <c r="BY9" i="11"/>
  <c r="BX9" i="11"/>
  <c r="BW9" i="11"/>
  <c r="BV9" i="11"/>
  <c r="BR9" i="11"/>
  <c r="BS9" i="11"/>
  <c r="BR8" i="11"/>
  <c r="BS8" i="11"/>
  <c r="CQ2" i="11"/>
  <c r="CJ2" i="11"/>
  <c r="CC2" i="11"/>
  <c r="BU2" i="11"/>
  <c r="K123" i="6"/>
  <c r="K124" i="6"/>
  <c r="K125" i="6"/>
  <c r="K126" i="6"/>
  <c r="K127" i="6"/>
  <c r="K128" i="6"/>
  <c r="K129" i="6"/>
  <c r="K130" i="6"/>
  <c r="K131" i="6"/>
  <c r="K132" i="6"/>
  <c r="K122" i="6"/>
  <c r="BC11" i="6"/>
  <c r="BD11" i="6"/>
  <c r="BC12" i="6"/>
  <c r="BD12" i="6"/>
  <c r="BC13" i="6"/>
  <c r="BD13" i="6"/>
  <c r="BC14" i="6"/>
  <c r="BD14" i="6"/>
  <c r="BC15" i="6"/>
  <c r="BD15" i="6"/>
  <c r="BC16" i="6"/>
  <c r="BD16" i="6"/>
  <c r="BC17" i="6"/>
  <c r="BD17" i="6"/>
  <c r="BC18" i="6"/>
  <c r="BD18" i="6"/>
  <c r="BC19" i="6"/>
  <c r="BD19" i="6"/>
  <c r="U23" i="8"/>
  <c r="V23" i="8"/>
  <c r="W23" i="8"/>
  <c r="X23" i="8"/>
  <c r="Y23" i="8"/>
  <c r="Z23" i="8"/>
  <c r="AA23" i="8"/>
  <c r="AB23" i="8"/>
  <c r="AC23" i="8"/>
  <c r="AD23" i="8"/>
  <c r="AE23" i="8"/>
  <c r="AF23" i="8"/>
  <c r="AG23" i="8"/>
  <c r="AH23" i="8"/>
  <c r="AI23" i="8"/>
  <c r="AJ23" i="8"/>
  <c r="AK23" i="8"/>
  <c r="AL23" i="8"/>
  <c r="AM23" i="8"/>
  <c r="AN23" i="8"/>
  <c r="AO23" i="8"/>
  <c r="AP23" i="8"/>
  <c r="AQ23" i="8"/>
  <c r="AR23" i="8"/>
  <c r="AS23" i="8"/>
  <c r="AT23" i="8"/>
  <c r="AU23" i="8"/>
  <c r="T23" i="8"/>
  <c r="AV8" i="8"/>
  <c r="BD23" i="8"/>
  <c r="BC23" i="8"/>
  <c r="BB23" i="8"/>
  <c r="BD22" i="8"/>
  <c r="BC22" i="8"/>
  <c r="BB22" i="8"/>
  <c r="AY22" i="8"/>
  <c r="AV22" i="8"/>
  <c r="BD21" i="8"/>
  <c r="BC21" i="8"/>
  <c r="BB21" i="8"/>
  <c r="AY21" i="8"/>
  <c r="AV21" i="8"/>
  <c r="BD20" i="8"/>
  <c r="BC20" i="8"/>
  <c r="BB20" i="8"/>
  <c r="AV20" i="8"/>
  <c r="AY20" i="8"/>
  <c r="BD19" i="8"/>
  <c r="BC19" i="8"/>
  <c r="BB19" i="8"/>
  <c r="AY19" i="8"/>
  <c r="AV19" i="8"/>
  <c r="BD18" i="8"/>
  <c r="BC18" i="8"/>
  <c r="BB18" i="8"/>
  <c r="AY18" i="8"/>
  <c r="AV18" i="8"/>
  <c r="BD17" i="8"/>
  <c r="BC17" i="8"/>
  <c r="BB17" i="8"/>
  <c r="AY17" i="8"/>
  <c r="AV17" i="8"/>
  <c r="BD16" i="8"/>
  <c r="BC16" i="8"/>
  <c r="BB16" i="8"/>
  <c r="AV16" i="8"/>
  <c r="AY16" i="8"/>
  <c r="BD15" i="8"/>
  <c r="BC15" i="8"/>
  <c r="BB15" i="8"/>
  <c r="AY15" i="8"/>
  <c r="AV15" i="8"/>
  <c r="BD14" i="8"/>
  <c r="BC14" i="8"/>
  <c r="BB14" i="8"/>
  <c r="AY14" i="8"/>
  <c r="AV14" i="8"/>
  <c r="BD13" i="8"/>
  <c r="BC13" i="8"/>
  <c r="BB13" i="8"/>
  <c r="AY13" i="8"/>
  <c r="AV13" i="8"/>
  <c r="BD12" i="8"/>
  <c r="BC12" i="8"/>
  <c r="BB12" i="8"/>
  <c r="AV12" i="8"/>
  <c r="AY12" i="8"/>
  <c r="BD11" i="8"/>
  <c r="BC11" i="8"/>
  <c r="BB11" i="8"/>
  <c r="AY11" i="8"/>
  <c r="AV11" i="8"/>
  <c r="BD10" i="8"/>
  <c r="BC10" i="8"/>
  <c r="BB10" i="8"/>
  <c r="AY10" i="8"/>
  <c r="AV10" i="8"/>
  <c r="BD9" i="8"/>
  <c r="BC9" i="8"/>
  <c r="BB9" i="8"/>
  <c r="AY9" i="8"/>
  <c r="AV9" i="8"/>
  <c r="BD8" i="8"/>
  <c r="BC8" i="8"/>
  <c r="BB8" i="8"/>
  <c r="AV23" i="8"/>
  <c r="AY8" i="8"/>
  <c r="AY23" i="8"/>
  <c r="AV111" i="7"/>
  <c r="BD109" i="7"/>
  <c r="BC109" i="7"/>
  <c r="BB109" i="7"/>
  <c r="BD108" i="7"/>
  <c r="BC108" i="7"/>
  <c r="BB108" i="7"/>
  <c r="BD107" i="7"/>
  <c r="BC107" i="7"/>
  <c r="BB107" i="7"/>
  <c r="CA106" i="7"/>
  <c r="BD106" i="7"/>
  <c r="BC106" i="7"/>
  <c r="BB106" i="7"/>
  <c r="BD105" i="7"/>
  <c r="BC105" i="7"/>
  <c r="BB105" i="7"/>
  <c r="BD104" i="7"/>
  <c r="BC104" i="7"/>
  <c r="BB104" i="7"/>
  <c r="BD103" i="7"/>
  <c r="BC103" i="7"/>
  <c r="BB103" i="7"/>
  <c r="BD102" i="7"/>
  <c r="BC102" i="7"/>
  <c r="BB102" i="7"/>
  <c r="CA101" i="7"/>
  <c r="BD101" i="7"/>
  <c r="BC101" i="7"/>
  <c r="BB101" i="7"/>
  <c r="BD100" i="7"/>
  <c r="BC100" i="7"/>
  <c r="BB100" i="7"/>
  <c r="BD99" i="7"/>
  <c r="BC99" i="7"/>
  <c r="BB99" i="7"/>
  <c r="BD98" i="7"/>
  <c r="BC98" i="7"/>
  <c r="BB98" i="7"/>
  <c r="BD97" i="7"/>
  <c r="BC97" i="7"/>
  <c r="BB97" i="7"/>
  <c r="BD96" i="7"/>
  <c r="BC96" i="7"/>
  <c r="BB96" i="7"/>
  <c r="BD95" i="7"/>
  <c r="BC95" i="7"/>
  <c r="BB95" i="7"/>
  <c r="BD94" i="7"/>
  <c r="BC94" i="7"/>
  <c r="BB94" i="7"/>
  <c r="BD93" i="7"/>
  <c r="BC93" i="7"/>
  <c r="BB93" i="7"/>
  <c r="BD92" i="7"/>
  <c r="BC92" i="7"/>
  <c r="BB92" i="7"/>
  <c r="BD91" i="7"/>
  <c r="BC91" i="7"/>
  <c r="BB91" i="7"/>
  <c r="CA90" i="7"/>
  <c r="BD90" i="7"/>
  <c r="BC90" i="7"/>
  <c r="BB90" i="7"/>
  <c r="BD89" i="7"/>
  <c r="BC89" i="7"/>
  <c r="BB89" i="7"/>
  <c r="BD88" i="7"/>
  <c r="BC88" i="7"/>
  <c r="BB88" i="7"/>
  <c r="BD87" i="7"/>
  <c r="BC87" i="7"/>
  <c r="BB87" i="7"/>
  <c r="BD86" i="7"/>
  <c r="BC86" i="7"/>
  <c r="BB86" i="7"/>
  <c r="BD85" i="7"/>
  <c r="BC85" i="7"/>
  <c r="BB85" i="7"/>
  <c r="BD84" i="7"/>
  <c r="BC84" i="7"/>
  <c r="BB84" i="7"/>
  <c r="BD83" i="7"/>
  <c r="BC83" i="7"/>
  <c r="BB83" i="7"/>
  <c r="BD82" i="7"/>
  <c r="BC82" i="7"/>
  <c r="BB82" i="7"/>
  <c r="BD81" i="7"/>
  <c r="BC81" i="7"/>
  <c r="BB81" i="7"/>
  <c r="BD80" i="7"/>
  <c r="BC80" i="7"/>
  <c r="BB80" i="7"/>
  <c r="BD79" i="7"/>
  <c r="BC79" i="7"/>
  <c r="BB79" i="7"/>
  <c r="BD78" i="7"/>
  <c r="BC78" i="7"/>
  <c r="BB78" i="7"/>
  <c r="BD77" i="7"/>
  <c r="BC77" i="7"/>
  <c r="BB77" i="7"/>
  <c r="BD76" i="7"/>
  <c r="BC76" i="7"/>
  <c r="BB76" i="7"/>
  <c r="BD75" i="7"/>
  <c r="BC75" i="7"/>
  <c r="BB75" i="7"/>
  <c r="BD74" i="7"/>
  <c r="BC74" i="7"/>
  <c r="BB74" i="7"/>
  <c r="BD73" i="7"/>
  <c r="BC73" i="7"/>
  <c r="BB73" i="7"/>
  <c r="BD72" i="7"/>
  <c r="BC72" i="7"/>
  <c r="BB72" i="7"/>
  <c r="BD71" i="7"/>
  <c r="BC71" i="7"/>
  <c r="BB71" i="7"/>
  <c r="BD70" i="7"/>
  <c r="BC70" i="7"/>
  <c r="BB70" i="7"/>
  <c r="BD69" i="7"/>
  <c r="BC69" i="7"/>
  <c r="BB69" i="7"/>
  <c r="BD68" i="7"/>
  <c r="BC68" i="7"/>
  <c r="BB68" i="7"/>
  <c r="BD67" i="7"/>
  <c r="BC67" i="7"/>
  <c r="BB67" i="7"/>
  <c r="CA66" i="7"/>
  <c r="BD66" i="7"/>
  <c r="BC66" i="7"/>
  <c r="BB66" i="7"/>
  <c r="BD65" i="7"/>
  <c r="BC65" i="7"/>
  <c r="BB65" i="7"/>
  <c r="BD64" i="7"/>
  <c r="BC64" i="7"/>
  <c r="BB64" i="7"/>
  <c r="BD63" i="7"/>
  <c r="BC63" i="7"/>
  <c r="BB63" i="7"/>
  <c r="BD62" i="7"/>
  <c r="BC62" i="7"/>
  <c r="BB62" i="7"/>
  <c r="BD61" i="7"/>
  <c r="BC61" i="7"/>
  <c r="BB61" i="7"/>
  <c r="BD60" i="7"/>
  <c r="BC60" i="7"/>
  <c r="BB60" i="7"/>
  <c r="BD59" i="7"/>
  <c r="BC59" i="7"/>
  <c r="BB59" i="7"/>
  <c r="BD58" i="7"/>
  <c r="BC58" i="7"/>
  <c r="BB58" i="7"/>
  <c r="BD57" i="7"/>
  <c r="BC57" i="7"/>
  <c r="BB57" i="7"/>
  <c r="BD56" i="7"/>
  <c r="BC56" i="7"/>
  <c r="BB56" i="7"/>
  <c r="BD55" i="7"/>
  <c r="BC55" i="7"/>
  <c r="BB55" i="7"/>
  <c r="BD54" i="7"/>
  <c r="BC54" i="7"/>
  <c r="BB54" i="7"/>
  <c r="BD53" i="7"/>
  <c r="BC53" i="7"/>
  <c r="BB53" i="7"/>
  <c r="BD52" i="7"/>
  <c r="BC52" i="7"/>
  <c r="BB52" i="7"/>
  <c r="BD51" i="7"/>
  <c r="BC51" i="7"/>
  <c r="BB51" i="7"/>
  <c r="BD50" i="7"/>
  <c r="BC50" i="7"/>
  <c r="BB50" i="7"/>
  <c r="BD49" i="7"/>
  <c r="BC49" i="7"/>
  <c r="BB49" i="7"/>
  <c r="BD48" i="7"/>
  <c r="BC48" i="7"/>
  <c r="BB48" i="7"/>
  <c r="BD47" i="7"/>
  <c r="BC47" i="7"/>
  <c r="BB47" i="7"/>
  <c r="BD46" i="7"/>
  <c r="BC46" i="7"/>
  <c r="BB46" i="7"/>
  <c r="BD45" i="7"/>
  <c r="BC45" i="7"/>
  <c r="BB45" i="7"/>
  <c r="BD44" i="7"/>
  <c r="BC44" i="7"/>
  <c r="BB44" i="7"/>
  <c r="BD43" i="7"/>
  <c r="BC43" i="7"/>
  <c r="BB43" i="7"/>
  <c r="BD42" i="7"/>
  <c r="BC42" i="7"/>
  <c r="BB42" i="7"/>
  <c r="BD41" i="7"/>
  <c r="BC41" i="7"/>
  <c r="BB41" i="7"/>
  <c r="BD40" i="7"/>
  <c r="BC40" i="7"/>
  <c r="BB40" i="7"/>
  <c r="BD39" i="7"/>
  <c r="BC39" i="7"/>
  <c r="BB39" i="7"/>
  <c r="BD38" i="7"/>
  <c r="BC38" i="7"/>
  <c r="BB38" i="7"/>
  <c r="BD37" i="7"/>
  <c r="BC37" i="7"/>
  <c r="BB37" i="7"/>
  <c r="BD36" i="7"/>
  <c r="BC36" i="7"/>
  <c r="BB36" i="7"/>
  <c r="BD35" i="7"/>
  <c r="BC35" i="7"/>
  <c r="BB35" i="7"/>
  <c r="BD34" i="7"/>
  <c r="BC34" i="7"/>
  <c r="BB34" i="7"/>
  <c r="BD33" i="7"/>
  <c r="BC33" i="7"/>
  <c r="BB33" i="7"/>
  <c r="BD32" i="7"/>
  <c r="BC32" i="7"/>
  <c r="BB32" i="7"/>
  <c r="BD31" i="7"/>
  <c r="BC31" i="7"/>
  <c r="BB31" i="7"/>
  <c r="BD30" i="7"/>
  <c r="BC30" i="7"/>
  <c r="BB30" i="7"/>
  <c r="BD29" i="7"/>
  <c r="BC29" i="7"/>
  <c r="BB29" i="7"/>
  <c r="BD28" i="7"/>
  <c r="BC28" i="7"/>
  <c r="BB28" i="7"/>
  <c r="BD27" i="7"/>
  <c r="BC27" i="7"/>
  <c r="BB27" i="7"/>
  <c r="BD26" i="7"/>
  <c r="BC26" i="7"/>
  <c r="BB26" i="7"/>
  <c r="BD25" i="7"/>
  <c r="BC25" i="7"/>
  <c r="BB25" i="7"/>
  <c r="BD24" i="7"/>
  <c r="BC24" i="7"/>
  <c r="BB24" i="7"/>
  <c r="CA23" i="7"/>
  <c r="BD23" i="7"/>
  <c r="BC23" i="7"/>
  <c r="BB23" i="7"/>
  <c r="CA22" i="7"/>
  <c r="BD22" i="7"/>
  <c r="BC22" i="7"/>
  <c r="BB22" i="7"/>
  <c r="BD21" i="7"/>
  <c r="BC21" i="7"/>
  <c r="BB21" i="7"/>
  <c r="CA20" i="7"/>
  <c r="BD20" i="7"/>
  <c r="BC20" i="7"/>
  <c r="BB20" i="7"/>
  <c r="CA19" i="7"/>
  <c r="BD19" i="7"/>
  <c r="BC19" i="7"/>
  <c r="BB19" i="7"/>
  <c r="CA18" i="7"/>
  <c r="BD18" i="7"/>
  <c r="BC18" i="7"/>
  <c r="BB18" i="7"/>
  <c r="BD17" i="7"/>
  <c r="BC17" i="7"/>
  <c r="BB17" i="7"/>
  <c r="CA16" i="7"/>
  <c r="BD16" i="7"/>
  <c r="BC16" i="7"/>
  <c r="BB16" i="7"/>
  <c r="CA15" i="7"/>
  <c r="BD15" i="7"/>
  <c r="BC15" i="7"/>
  <c r="BB15" i="7"/>
  <c r="CA14" i="7"/>
  <c r="BD14" i="7"/>
  <c r="BC14" i="7"/>
  <c r="BB14" i="7"/>
  <c r="BD13" i="7"/>
  <c r="BC13" i="7"/>
  <c r="BB13" i="7"/>
  <c r="CA12" i="7"/>
  <c r="BD12" i="7"/>
  <c r="BC12" i="7"/>
  <c r="BB12" i="7"/>
  <c r="BD11" i="7"/>
  <c r="BC11" i="7"/>
  <c r="BB11" i="7"/>
  <c r="BD10" i="7"/>
  <c r="BC10" i="7"/>
  <c r="BB10" i="7"/>
  <c r="DE9" i="7"/>
  <c r="DD9" i="7"/>
  <c r="DC9" i="7"/>
  <c r="DB9" i="7"/>
  <c r="DA9" i="7"/>
  <c r="CZ9" i="7"/>
  <c r="CY9" i="7"/>
  <c r="CX9" i="7"/>
  <c r="CW9" i="7"/>
  <c r="CV9" i="7"/>
  <c r="CU9" i="7"/>
  <c r="CT9" i="7"/>
  <c r="CS9" i="7"/>
  <c r="CR9" i="7"/>
  <c r="CQ9" i="7"/>
  <c r="CP9" i="7"/>
  <c r="CO9" i="7"/>
  <c r="CN9" i="7"/>
  <c r="CM9" i="7"/>
  <c r="CL9" i="7"/>
  <c r="CK9" i="7"/>
  <c r="CJ9" i="7"/>
  <c r="CI9" i="7"/>
  <c r="CH9" i="7"/>
  <c r="CG9" i="7"/>
  <c r="CF9" i="7"/>
  <c r="CE9" i="7"/>
  <c r="CD9" i="7"/>
  <c r="CA8" i="7"/>
  <c r="CY2" i="7"/>
  <c r="CR2" i="7"/>
  <c r="CK2" i="7"/>
  <c r="CC2" i="7"/>
  <c r="AV111" i="6"/>
  <c r="BD109" i="6"/>
  <c r="BC109" i="6"/>
  <c r="CW108" i="6"/>
  <c r="CV108" i="6"/>
  <c r="CU108" i="6"/>
  <c r="CT108" i="6"/>
  <c r="CS108" i="6"/>
  <c r="CR108" i="6"/>
  <c r="CQ108" i="6"/>
  <c r="CP108" i="6"/>
  <c r="CO108" i="6"/>
  <c r="CN108" i="6"/>
  <c r="CM108" i="6"/>
  <c r="CL108" i="6"/>
  <c r="CK108" i="6"/>
  <c r="CJ108" i="6"/>
  <c r="CI108" i="6"/>
  <c r="CH108" i="6"/>
  <c r="CG108" i="6"/>
  <c r="CF108" i="6"/>
  <c r="CE108" i="6"/>
  <c r="CD108" i="6"/>
  <c r="CC108" i="6"/>
  <c r="CB108" i="6"/>
  <c r="CA108" i="6"/>
  <c r="BZ108" i="6"/>
  <c r="BY108" i="6"/>
  <c r="BX108" i="6"/>
  <c r="BW108" i="6"/>
  <c r="BV108" i="6"/>
  <c r="BR108" i="6"/>
  <c r="BS108" i="6" s="1"/>
  <c r="BD108" i="6"/>
  <c r="BC108" i="6"/>
  <c r="CW107" i="6"/>
  <c r="CV107" i="6"/>
  <c r="CU107" i="6"/>
  <c r="CT107" i="6"/>
  <c r="CS107" i="6"/>
  <c r="CR107" i="6"/>
  <c r="CQ107" i="6"/>
  <c r="CP107" i="6"/>
  <c r="CO107" i="6"/>
  <c r="CN107" i="6"/>
  <c r="CM107" i="6"/>
  <c r="CL107" i="6"/>
  <c r="CK107" i="6"/>
  <c r="CJ107" i="6"/>
  <c r="CI107" i="6"/>
  <c r="CH107" i="6"/>
  <c r="CG107" i="6"/>
  <c r="CF107" i="6"/>
  <c r="CE107" i="6"/>
  <c r="CD107" i="6"/>
  <c r="CC107" i="6"/>
  <c r="CB107" i="6"/>
  <c r="CA107" i="6"/>
  <c r="BZ107" i="6"/>
  <c r="BY107" i="6"/>
  <c r="BX107" i="6"/>
  <c r="BW107" i="6"/>
  <c r="BV107" i="6"/>
  <c r="BR107" i="6"/>
  <c r="BS107" i="6" s="1"/>
  <c r="BD107" i="6"/>
  <c r="BC107" i="6"/>
  <c r="CW106" i="6"/>
  <c r="CV106" i="6"/>
  <c r="CU106" i="6"/>
  <c r="CT106" i="6"/>
  <c r="CS106" i="6"/>
  <c r="CR106" i="6"/>
  <c r="CQ106" i="6"/>
  <c r="CP106" i="6"/>
  <c r="CO106" i="6"/>
  <c r="CN106" i="6"/>
  <c r="CM106" i="6"/>
  <c r="CL106" i="6"/>
  <c r="CK106" i="6"/>
  <c r="CJ106" i="6"/>
  <c r="CI106" i="6"/>
  <c r="CH106" i="6"/>
  <c r="CG106" i="6"/>
  <c r="CF106" i="6"/>
  <c r="CE106" i="6"/>
  <c r="CD106" i="6"/>
  <c r="CC106" i="6"/>
  <c r="CB106" i="6"/>
  <c r="CA106" i="6"/>
  <c r="BZ106" i="6"/>
  <c r="BY106" i="6"/>
  <c r="BX106" i="6"/>
  <c r="BW106" i="6"/>
  <c r="BV106" i="6"/>
  <c r="BR106" i="6"/>
  <c r="BS106" i="6"/>
  <c r="BD106" i="6"/>
  <c r="BC106" i="6"/>
  <c r="CW105" i="6"/>
  <c r="CV105" i="6"/>
  <c r="CU105" i="6"/>
  <c r="CT105" i="6"/>
  <c r="CS105" i="6"/>
  <c r="CR105" i="6"/>
  <c r="CQ105" i="6"/>
  <c r="CP105" i="6"/>
  <c r="CO105" i="6"/>
  <c r="CN105" i="6"/>
  <c r="CM105" i="6"/>
  <c r="CL105" i="6"/>
  <c r="CK105" i="6"/>
  <c r="CJ105" i="6"/>
  <c r="CI105" i="6"/>
  <c r="CH105" i="6"/>
  <c r="CG105" i="6"/>
  <c r="CF105" i="6"/>
  <c r="CE105" i="6"/>
  <c r="CD105" i="6"/>
  <c r="CC105" i="6"/>
  <c r="CB105" i="6"/>
  <c r="CA105" i="6"/>
  <c r="BZ105" i="6"/>
  <c r="BY105" i="6"/>
  <c r="BX105" i="6"/>
  <c r="BW105" i="6"/>
  <c r="BV105" i="6"/>
  <c r="BR105" i="6"/>
  <c r="BS105" i="6"/>
  <c r="BD105" i="6"/>
  <c r="BC105" i="6"/>
  <c r="CW104" i="6"/>
  <c r="CV104" i="6"/>
  <c r="CU104" i="6"/>
  <c r="CT104" i="6"/>
  <c r="CS104" i="6"/>
  <c r="CR104" i="6"/>
  <c r="CQ104" i="6"/>
  <c r="CP104" i="6"/>
  <c r="CO104" i="6"/>
  <c r="CN104" i="6"/>
  <c r="CM104" i="6"/>
  <c r="CL104" i="6"/>
  <c r="CK104" i="6"/>
  <c r="CJ104" i="6"/>
  <c r="CI104" i="6"/>
  <c r="CH104" i="6"/>
  <c r="CG104" i="6"/>
  <c r="CF104" i="6"/>
  <c r="CE104" i="6"/>
  <c r="CD104" i="6"/>
  <c r="CC104" i="6"/>
  <c r="CB104" i="6"/>
  <c r="CA104" i="6"/>
  <c r="BZ104" i="6"/>
  <c r="BY104" i="6"/>
  <c r="BX104" i="6"/>
  <c r="CX104" i="6"/>
  <c r="AV104" i="6" s="1"/>
  <c r="AY104" i="6" s="1"/>
  <c r="BW104" i="6"/>
  <c r="BV104" i="6"/>
  <c r="BR104" i="6"/>
  <c r="BS104" i="6" s="1"/>
  <c r="BD104" i="6"/>
  <c r="BC104" i="6"/>
  <c r="CW103" i="6"/>
  <c r="CV103" i="6"/>
  <c r="CU103" i="6"/>
  <c r="CT103" i="6"/>
  <c r="CS103" i="6"/>
  <c r="CR103" i="6"/>
  <c r="CQ103" i="6"/>
  <c r="CP103" i="6"/>
  <c r="CO103" i="6"/>
  <c r="CN103" i="6"/>
  <c r="CM103" i="6"/>
  <c r="CL103" i="6"/>
  <c r="CK103" i="6"/>
  <c r="CJ103" i="6"/>
  <c r="CI103" i="6"/>
  <c r="CH103" i="6"/>
  <c r="CG103" i="6"/>
  <c r="CF103" i="6"/>
  <c r="CE103" i="6"/>
  <c r="CD103" i="6"/>
  <c r="CC103" i="6"/>
  <c r="CB103" i="6"/>
  <c r="CA103" i="6"/>
  <c r="BZ103" i="6"/>
  <c r="BY103" i="6"/>
  <c r="BX103" i="6"/>
  <c r="BW103" i="6"/>
  <c r="CX103" i="6" s="1"/>
  <c r="AV103" i="6" s="1"/>
  <c r="AY103" i="6" s="1"/>
  <c r="BV103" i="6"/>
  <c r="BR103" i="6"/>
  <c r="BS103" i="6" s="1"/>
  <c r="BD103" i="6"/>
  <c r="BC103" i="6"/>
  <c r="CW102" i="6"/>
  <c r="CV102" i="6"/>
  <c r="CU102" i="6"/>
  <c r="CT102" i="6"/>
  <c r="CS102" i="6"/>
  <c r="CR102" i="6"/>
  <c r="CQ102" i="6"/>
  <c r="CP102" i="6"/>
  <c r="CO102" i="6"/>
  <c r="CN102" i="6"/>
  <c r="CM102" i="6"/>
  <c r="CL102" i="6"/>
  <c r="CK102" i="6"/>
  <c r="CJ102" i="6"/>
  <c r="CI102" i="6"/>
  <c r="CH102" i="6"/>
  <c r="CG102" i="6"/>
  <c r="CF102" i="6"/>
  <c r="CE102" i="6"/>
  <c r="CD102" i="6"/>
  <c r="CC102" i="6"/>
  <c r="CB102" i="6"/>
  <c r="CA102" i="6"/>
  <c r="BZ102" i="6"/>
  <c r="BY102" i="6"/>
  <c r="BX102" i="6"/>
  <c r="BW102" i="6"/>
  <c r="BV102" i="6"/>
  <c r="BR102" i="6"/>
  <c r="BS102" i="6" s="1"/>
  <c r="BD102" i="6"/>
  <c r="BC102" i="6"/>
  <c r="CW101" i="6"/>
  <c r="CV101" i="6"/>
  <c r="CU101" i="6"/>
  <c r="CT101" i="6"/>
  <c r="CS101" i="6"/>
  <c r="CR101" i="6"/>
  <c r="CQ101" i="6"/>
  <c r="CP101" i="6"/>
  <c r="CO101" i="6"/>
  <c r="CN101" i="6"/>
  <c r="CM101" i="6"/>
  <c r="CL101" i="6"/>
  <c r="CK101" i="6"/>
  <c r="CJ101" i="6"/>
  <c r="CI101" i="6"/>
  <c r="CH101" i="6"/>
  <c r="CG101" i="6"/>
  <c r="CF101" i="6"/>
  <c r="CE101" i="6"/>
  <c r="CD101" i="6"/>
  <c r="CC101" i="6"/>
  <c r="CB101" i="6"/>
  <c r="CA101" i="6"/>
  <c r="BZ101" i="6"/>
  <c r="BY101" i="6"/>
  <c r="BX101" i="6"/>
  <c r="BW101" i="6"/>
  <c r="BV101" i="6"/>
  <c r="BR101" i="6"/>
  <c r="BS101" i="6" s="1"/>
  <c r="BD101" i="6"/>
  <c r="BC101" i="6"/>
  <c r="CW100" i="6"/>
  <c r="CV100" i="6"/>
  <c r="CU100" i="6"/>
  <c r="CT100" i="6"/>
  <c r="CS100" i="6"/>
  <c r="CR100" i="6"/>
  <c r="CQ100" i="6"/>
  <c r="CP100" i="6"/>
  <c r="CO100" i="6"/>
  <c r="CN100" i="6"/>
  <c r="CM100" i="6"/>
  <c r="CL100" i="6"/>
  <c r="CK100" i="6"/>
  <c r="CJ100" i="6"/>
  <c r="CI100" i="6"/>
  <c r="CH100" i="6"/>
  <c r="CG100" i="6"/>
  <c r="CF100" i="6"/>
  <c r="CE100" i="6"/>
  <c r="CD100" i="6"/>
  <c r="CC100" i="6"/>
  <c r="CB100" i="6"/>
  <c r="CA100" i="6"/>
  <c r="BZ100" i="6"/>
  <c r="BY100" i="6"/>
  <c r="BX100" i="6"/>
  <c r="BW100" i="6"/>
  <c r="BV100" i="6"/>
  <c r="BR100" i="6"/>
  <c r="BS100" i="6" s="1"/>
  <c r="BD100" i="6"/>
  <c r="BC100" i="6"/>
  <c r="CW99" i="6"/>
  <c r="CV99" i="6"/>
  <c r="CU99" i="6"/>
  <c r="CT99" i="6"/>
  <c r="CS99" i="6"/>
  <c r="CR99" i="6"/>
  <c r="CQ99" i="6"/>
  <c r="CP99" i="6"/>
  <c r="CO99" i="6"/>
  <c r="CN99" i="6"/>
  <c r="CM99" i="6"/>
  <c r="CL99" i="6"/>
  <c r="CK99" i="6"/>
  <c r="CJ99" i="6"/>
  <c r="CI99" i="6"/>
  <c r="CH99" i="6"/>
  <c r="CG99" i="6"/>
  <c r="CF99" i="6"/>
  <c r="CE99" i="6"/>
  <c r="CD99" i="6"/>
  <c r="CC99" i="6"/>
  <c r="CB99" i="6"/>
  <c r="CA99" i="6"/>
  <c r="BZ99" i="6"/>
  <c r="BY99" i="6"/>
  <c r="CX99" i="6" s="1"/>
  <c r="AV99" i="6" s="1"/>
  <c r="AY99" i="6" s="1"/>
  <c r="BX99" i="6"/>
  <c r="BW99" i="6"/>
  <c r="BV99" i="6"/>
  <c r="BR99" i="6"/>
  <c r="BS99" i="6" s="1"/>
  <c r="BD99" i="6"/>
  <c r="BC99" i="6"/>
  <c r="CW98" i="6"/>
  <c r="CV98" i="6"/>
  <c r="CU98" i="6"/>
  <c r="CT98" i="6"/>
  <c r="CS98" i="6"/>
  <c r="CR98" i="6"/>
  <c r="CQ98" i="6"/>
  <c r="CP98" i="6"/>
  <c r="CO98" i="6"/>
  <c r="CN98" i="6"/>
  <c r="CM98" i="6"/>
  <c r="CL98" i="6"/>
  <c r="CK98" i="6"/>
  <c r="CJ98" i="6"/>
  <c r="CI98" i="6"/>
  <c r="CH98" i="6"/>
  <c r="CG98" i="6"/>
  <c r="CF98" i="6"/>
  <c r="CE98" i="6"/>
  <c r="CD98" i="6"/>
  <c r="CC98" i="6"/>
  <c r="CB98" i="6"/>
  <c r="CA98" i="6"/>
  <c r="BZ98" i="6"/>
  <c r="BY98" i="6"/>
  <c r="CX98" i="6" s="1"/>
  <c r="AV98" i="6" s="1"/>
  <c r="AY98" i="6" s="1"/>
  <c r="BX98" i="6"/>
  <c r="BW98" i="6"/>
  <c r="BV98" i="6"/>
  <c r="BR98" i="6"/>
  <c r="BS98" i="6" s="1"/>
  <c r="BD98" i="6"/>
  <c r="BC98" i="6"/>
  <c r="CW97" i="6"/>
  <c r="CV97" i="6"/>
  <c r="CU97" i="6"/>
  <c r="CT97" i="6"/>
  <c r="CS97" i="6"/>
  <c r="CR97" i="6"/>
  <c r="CQ97" i="6"/>
  <c r="CP97" i="6"/>
  <c r="CO97" i="6"/>
  <c r="CN97" i="6"/>
  <c r="CM97" i="6"/>
  <c r="CL97" i="6"/>
  <c r="CK97" i="6"/>
  <c r="CJ97" i="6"/>
  <c r="CI97" i="6"/>
  <c r="CH97" i="6"/>
  <c r="CG97" i="6"/>
  <c r="CF97" i="6"/>
  <c r="CE97" i="6"/>
  <c r="CD97" i="6"/>
  <c r="CC97" i="6"/>
  <c r="CB97" i="6"/>
  <c r="CA97" i="6"/>
  <c r="BZ97" i="6"/>
  <c r="BY97" i="6"/>
  <c r="BX97" i="6"/>
  <c r="BW97" i="6"/>
  <c r="BV97" i="6"/>
  <c r="CX97" i="6" s="1"/>
  <c r="AV97" i="6" s="1"/>
  <c r="AY97" i="6" s="1"/>
  <c r="BR97" i="6"/>
  <c r="BS97" i="6" s="1"/>
  <c r="BD97" i="6"/>
  <c r="BC97" i="6"/>
  <c r="CW96" i="6"/>
  <c r="CV96" i="6"/>
  <c r="CU96" i="6"/>
  <c r="CT96" i="6"/>
  <c r="CS96" i="6"/>
  <c r="CR96" i="6"/>
  <c r="CQ96" i="6"/>
  <c r="CP96" i="6"/>
  <c r="CO96" i="6"/>
  <c r="CN96" i="6"/>
  <c r="CM96" i="6"/>
  <c r="CL96" i="6"/>
  <c r="CK96" i="6"/>
  <c r="CJ96" i="6"/>
  <c r="CI96" i="6"/>
  <c r="CH96" i="6"/>
  <c r="CG96" i="6"/>
  <c r="CF96" i="6"/>
  <c r="CE96" i="6"/>
  <c r="CD96" i="6"/>
  <c r="CC96" i="6"/>
  <c r="CB96" i="6"/>
  <c r="CA96" i="6"/>
  <c r="BZ96" i="6"/>
  <c r="BY96" i="6"/>
  <c r="CX96" i="6" s="1"/>
  <c r="AV96" i="6" s="1"/>
  <c r="AY96" i="6" s="1"/>
  <c r="BX96" i="6"/>
  <c r="BW96" i="6"/>
  <c r="BV96" i="6"/>
  <c r="BR96" i="6"/>
  <c r="BS96" i="6" s="1"/>
  <c r="BD96" i="6"/>
  <c r="BC96" i="6"/>
  <c r="CW95" i="6"/>
  <c r="CV95" i="6"/>
  <c r="CU95" i="6"/>
  <c r="CT95" i="6"/>
  <c r="CS95" i="6"/>
  <c r="CR95" i="6"/>
  <c r="CQ95" i="6"/>
  <c r="CP95" i="6"/>
  <c r="CO95" i="6"/>
  <c r="CN95" i="6"/>
  <c r="CM95" i="6"/>
  <c r="CL95" i="6"/>
  <c r="CK95" i="6"/>
  <c r="CJ95" i="6"/>
  <c r="CI95" i="6"/>
  <c r="CH95" i="6"/>
  <c r="CG95" i="6"/>
  <c r="CF95" i="6"/>
  <c r="CE95" i="6"/>
  <c r="CD95" i="6"/>
  <c r="CC95" i="6"/>
  <c r="CB95" i="6"/>
  <c r="CA95" i="6"/>
  <c r="BZ95" i="6"/>
  <c r="BY95" i="6"/>
  <c r="BX95" i="6"/>
  <c r="BW95" i="6"/>
  <c r="BV95" i="6"/>
  <c r="BR95" i="6"/>
  <c r="BS95" i="6" s="1"/>
  <c r="BD95" i="6"/>
  <c r="BC95" i="6"/>
  <c r="CW94" i="6"/>
  <c r="CV94" i="6"/>
  <c r="CU94" i="6"/>
  <c r="CT94" i="6"/>
  <c r="CS94" i="6"/>
  <c r="CR94" i="6"/>
  <c r="CQ94" i="6"/>
  <c r="CP94" i="6"/>
  <c r="CO94" i="6"/>
  <c r="CN94" i="6"/>
  <c r="CM94" i="6"/>
  <c r="CL94" i="6"/>
  <c r="CK94" i="6"/>
  <c r="CJ94" i="6"/>
  <c r="CI94" i="6"/>
  <c r="CH94" i="6"/>
  <c r="CG94" i="6"/>
  <c r="CF94" i="6"/>
  <c r="CE94" i="6"/>
  <c r="CD94" i="6"/>
  <c r="CC94" i="6"/>
  <c r="CB94" i="6"/>
  <c r="CA94" i="6"/>
  <c r="BZ94" i="6"/>
  <c r="BY94" i="6"/>
  <c r="BX94" i="6"/>
  <c r="BW94" i="6"/>
  <c r="BV94" i="6"/>
  <c r="BR94" i="6"/>
  <c r="BS94" i="6"/>
  <c r="BD94" i="6"/>
  <c r="BC94" i="6"/>
  <c r="CW93" i="6"/>
  <c r="CV93" i="6"/>
  <c r="CU93" i="6"/>
  <c r="CT93" i="6"/>
  <c r="CS93" i="6"/>
  <c r="CR93" i="6"/>
  <c r="CQ93" i="6"/>
  <c r="CP93" i="6"/>
  <c r="CO93" i="6"/>
  <c r="CN93" i="6"/>
  <c r="CM93" i="6"/>
  <c r="CL93" i="6"/>
  <c r="CK93" i="6"/>
  <c r="CJ93" i="6"/>
  <c r="CI93" i="6"/>
  <c r="CH93" i="6"/>
  <c r="CG93" i="6"/>
  <c r="CF93" i="6"/>
  <c r="CE93" i="6"/>
  <c r="CD93" i="6"/>
  <c r="CC93" i="6"/>
  <c r="CB93" i="6"/>
  <c r="CA93" i="6"/>
  <c r="BZ93" i="6"/>
  <c r="BY93" i="6"/>
  <c r="BX93" i="6"/>
  <c r="BW93" i="6"/>
  <c r="BV93" i="6"/>
  <c r="BR93" i="6"/>
  <c r="BS93" i="6"/>
  <c r="BD93" i="6"/>
  <c r="BC93" i="6"/>
  <c r="CW92" i="6"/>
  <c r="CV92" i="6"/>
  <c r="CU92" i="6"/>
  <c r="CT92" i="6"/>
  <c r="CS92" i="6"/>
  <c r="CR92" i="6"/>
  <c r="CQ92" i="6"/>
  <c r="CP92" i="6"/>
  <c r="CO92" i="6"/>
  <c r="CN92" i="6"/>
  <c r="CM92" i="6"/>
  <c r="CL92" i="6"/>
  <c r="CK92" i="6"/>
  <c r="CJ92" i="6"/>
  <c r="CI92" i="6"/>
  <c r="CH92" i="6"/>
  <c r="CG92" i="6"/>
  <c r="CF92" i="6"/>
  <c r="CE92" i="6"/>
  <c r="CD92" i="6"/>
  <c r="CC92" i="6"/>
  <c r="CB92" i="6"/>
  <c r="CA92" i="6"/>
  <c r="BZ92" i="6"/>
  <c r="BY92" i="6"/>
  <c r="BX92" i="6"/>
  <c r="BW92" i="6"/>
  <c r="BV92" i="6"/>
  <c r="BR92" i="6"/>
  <c r="BS92" i="6"/>
  <c r="BD92" i="6"/>
  <c r="BC92" i="6"/>
  <c r="CW91" i="6"/>
  <c r="CV91" i="6"/>
  <c r="CU91" i="6"/>
  <c r="CT91" i="6"/>
  <c r="CS91" i="6"/>
  <c r="CR91" i="6"/>
  <c r="CQ91" i="6"/>
  <c r="CP91" i="6"/>
  <c r="CO91" i="6"/>
  <c r="CN91" i="6"/>
  <c r="CM91" i="6"/>
  <c r="CL91" i="6"/>
  <c r="CK91" i="6"/>
  <c r="CJ91" i="6"/>
  <c r="CI91" i="6"/>
  <c r="CH91" i="6"/>
  <c r="CG91" i="6"/>
  <c r="CF91" i="6"/>
  <c r="CE91" i="6"/>
  <c r="CD91" i="6"/>
  <c r="CC91" i="6"/>
  <c r="CB91" i="6"/>
  <c r="CA91" i="6"/>
  <c r="CX91" i="6" s="1"/>
  <c r="AV91" i="6" s="1"/>
  <c r="AY91" i="6" s="1"/>
  <c r="BZ91" i="6"/>
  <c r="BY91" i="6"/>
  <c r="BX91" i="6"/>
  <c r="BW91" i="6"/>
  <c r="BV91" i="6"/>
  <c r="BR91" i="6"/>
  <c r="BS91" i="6" s="1"/>
  <c r="BD91" i="6"/>
  <c r="BC91" i="6"/>
  <c r="CW90" i="6"/>
  <c r="CV90" i="6"/>
  <c r="CU90" i="6"/>
  <c r="CT90" i="6"/>
  <c r="CS90" i="6"/>
  <c r="CR90" i="6"/>
  <c r="CQ90" i="6"/>
  <c r="CP90" i="6"/>
  <c r="CO90" i="6"/>
  <c r="CN90" i="6"/>
  <c r="CM90" i="6"/>
  <c r="CL90" i="6"/>
  <c r="CK90" i="6"/>
  <c r="CJ90" i="6"/>
  <c r="CI90" i="6"/>
  <c r="CH90" i="6"/>
  <c r="CG90" i="6"/>
  <c r="CF90" i="6"/>
  <c r="CE90" i="6"/>
  <c r="CD90" i="6"/>
  <c r="CC90" i="6"/>
  <c r="CB90" i="6"/>
  <c r="CA90" i="6"/>
  <c r="BZ90" i="6"/>
  <c r="BY90" i="6"/>
  <c r="BX90" i="6"/>
  <c r="BW90" i="6"/>
  <c r="BV90" i="6"/>
  <c r="BR90" i="6"/>
  <c r="BS90" i="6" s="1"/>
  <c r="BD90" i="6"/>
  <c r="BC90" i="6"/>
  <c r="CW89" i="6"/>
  <c r="CV89" i="6"/>
  <c r="CU89" i="6"/>
  <c r="CT89" i="6"/>
  <c r="CS89" i="6"/>
  <c r="CR89" i="6"/>
  <c r="CQ89" i="6"/>
  <c r="CP89" i="6"/>
  <c r="CO89" i="6"/>
  <c r="CN89" i="6"/>
  <c r="CM89" i="6"/>
  <c r="CL89" i="6"/>
  <c r="CK89" i="6"/>
  <c r="CJ89" i="6"/>
  <c r="CI89" i="6"/>
  <c r="CH89" i="6"/>
  <c r="CG89" i="6"/>
  <c r="CF89" i="6"/>
  <c r="CE89" i="6"/>
  <c r="CD89" i="6"/>
  <c r="CC89" i="6"/>
  <c r="CB89" i="6"/>
  <c r="CA89" i="6"/>
  <c r="BZ89" i="6"/>
  <c r="BY89" i="6"/>
  <c r="BX89" i="6"/>
  <c r="BW89" i="6"/>
  <c r="BV89" i="6"/>
  <c r="BR89" i="6"/>
  <c r="BS89" i="6"/>
  <c r="BD89" i="6"/>
  <c r="BC89" i="6"/>
  <c r="CW88" i="6"/>
  <c r="CV88" i="6"/>
  <c r="CU88" i="6"/>
  <c r="CT88" i="6"/>
  <c r="CS88" i="6"/>
  <c r="CR88" i="6"/>
  <c r="CQ88" i="6"/>
  <c r="CP88" i="6"/>
  <c r="CO88" i="6"/>
  <c r="CN88" i="6"/>
  <c r="CM88" i="6"/>
  <c r="CL88" i="6"/>
  <c r="CK88" i="6"/>
  <c r="CJ88" i="6"/>
  <c r="CI88" i="6"/>
  <c r="CH88" i="6"/>
  <c r="CG88" i="6"/>
  <c r="CF88" i="6"/>
  <c r="CE88" i="6"/>
  <c r="CD88" i="6"/>
  <c r="CC88" i="6"/>
  <c r="CB88" i="6"/>
  <c r="CA88" i="6"/>
  <c r="BZ88" i="6"/>
  <c r="BY88" i="6"/>
  <c r="BX88" i="6"/>
  <c r="BW88" i="6"/>
  <c r="BV88" i="6"/>
  <c r="BR88" i="6"/>
  <c r="BS88" i="6"/>
  <c r="BD88" i="6"/>
  <c r="BC88" i="6"/>
  <c r="CW87" i="6"/>
  <c r="CV87" i="6"/>
  <c r="CU87" i="6"/>
  <c r="CT87" i="6"/>
  <c r="CS87" i="6"/>
  <c r="CR87" i="6"/>
  <c r="CQ87" i="6"/>
  <c r="CP87" i="6"/>
  <c r="CO87" i="6"/>
  <c r="CN87" i="6"/>
  <c r="CM87" i="6"/>
  <c r="CL87" i="6"/>
  <c r="CK87" i="6"/>
  <c r="CJ87" i="6"/>
  <c r="CI87" i="6"/>
  <c r="CH87" i="6"/>
  <c r="CG87" i="6"/>
  <c r="CF87" i="6"/>
  <c r="CE87" i="6"/>
  <c r="CD87" i="6"/>
  <c r="CC87" i="6"/>
  <c r="CB87" i="6"/>
  <c r="CA87" i="6"/>
  <c r="BZ87" i="6"/>
  <c r="BY87" i="6"/>
  <c r="BX87" i="6"/>
  <c r="CX87" i="6"/>
  <c r="AV87" i="6" s="1"/>
  <c r="AY87" i="6" s="1"/>
  <c r="BW87" i="6"/>
  <c r="BV87" i="6"/>
  <c r="BR87" i="6"/>
  <c r="BS87" i="6" s="1"/>
  <c r="BD87" i="6"/>
  <c r="BC87" i="6"/>
  <c r="CW86" i="6"/>
  <c r="CV86" i="6"/>
  <c r="CU86" i="6"/>
  <c r="CT86" i="6"/>
  <c r="CS86" i="6"/>
  <c r="CR86" i="6"/>
  <c r="CQ86" i="6"/>
  <c r="CP86" i="6"/>
  <c r="CO86" i="6"/>
  <c r="CN86" i="6"/>
  <c r="CM86" i="6"/>
  <c r="CL86" i="6"/>
  <c r="CK86" i="6"/>
  <c r="CJ86" i="6"/>
  <c r="CI86" i="6"/>
  <c r="CH86" i="6"/>
  <c r="CG86" i="6"/>
  <c r="CF86" i="6"/>
  <c r="CE86" i="6"/>
  <c r="CD86" i="6"/>
  <c r="CC86" i="6"/>
  <c r="CB86" i="6"/>
  <c r="CA86" i="6"/>
  <c r="BZ86" i="6"/>
  <c r="BY86" i="6"/>
  <c r="BX86" i="6"/>
  <c r="BW86" i="6"/>
  <c r="BV86" i="6"/>
  <c r="BR86" i="6"/>
  <c r="BS86" i="6" s="1"/>
  <c r="BD86" i="6"/>
  <c r="BC86" i="6"/>
  <c r="CW85" i="6"/>
  <c r="CV85" i="6"/>
  <c r="CU85" i="6"/>
  <c r="CT85" i="6"/>
  <c r="CS85" i="6"/>
  <c r="CR85" i="6"/>
  <c r="CQ85" i="6"/>
  <c r="CP85" i="6"/>
  <c r="CO85" i="6"/>
  <c r="CN85" i="6"/>
  <c r="CM85" i="6"/>
  <c r="CL85" i="6"/>
  <c r="CK85" i="6"/>
  <c r="CJ85" i="6"/>
  <c r="CI85" i="6"/>
  <c r="CH85" i="6"/>
  <c r="CG85" i="6"/>
  <c r="CF85" i="6"/>
  <c r="CE85" i="6"/>
  <c r="CD85" i="6"/>
  <c r="CC85" i="6"/>
  <c r="CB85" i="6"/>
  <c r="CA85" i="6"/>
  <c r="BZ85" i="6"/>
  <c r="BY85" i="6"/>
  <c r="BX85" i="6"/>
  <c r="BW85" i="6"/>
  <c r="BV85" i="6"/>
  <c r="BR85" i="6"/>
  <c r="BS85" i="6"/>
  <c r="BD85" i="6"/>
  <c r="BC85" i="6"/>
  <c r="CW84" i="6"/>
  <c r="CV84" i="6"/>
  <c r="CU84" i="6"/>
  <c r="CT84" i="6"/>
  <c r="CS84" i="6"/>
  <c r="CR84" i="6"/>
  <c r="CQ84" i="6"/>
  <c r="CP84" i="6"/>
  <c r="CO84" i="6"/>
  <c r="CN84" i="6"/>
  <c r="CM84" i="6"/>
  <c r="CL84" i="6"/>
  <c r="CK84" i="6"/>
  <c r="CJ84" i="6"/>
  <c r="CI84" i="6"/>
  <c r="CH84" i="6"/>
  <c r="CG84" i="6"/>
  <c r="CF84" i="6"/>
  <c r="CE84" i="6"/>
  <c r="CD84" i="6"/>
  <c r="CC84" i="6"/>
  <c r="CB84" i="6"/>
  <c r="CA84" i="6"/>
  <c r="BZ84" i="6"/>
  <c r="BY84" i="6"/>
  <c r="BX84" i="6"/>
  <c r="BW84" i="6"/>
  <c r="BV84" i="6"/>
  <c r="BR84" i="6"/>
  <c r="BS84" i="6"/>
  <c r="BD84" i="6"/>
  <c r="BC84" i="6"/>
  <c r="CW83" i="6"/>
  <c r="CV83" i="6"/>
  <c r="CU83" i="6"/>
  <c r="CT83" i="6"/>
  <c r="CS83" i="6"/>
  <c r="CR83" i="6"/>
  <c r="CQ83" i="6"/>
  <c r="CP83" i="6"/>
  <c r="CO83" i="6"/>
  <c r="CN83" i="6"/>
  <c r="CM83" i="6"/>
  <c r="CL83" i="6"/>
  <c r="CK83" i="6"/>
  <c r="CJ83" i="6"/>
  <c r="CI83" i="6"/>
  <c r="CH83" i="6"/>
  <c r="CG83" i="6"/>
  <c r="CF83" i="6"/>
  <c r="CE83" i="6"/>
  <c r="CD83" i="6"/>
  <c r="CC83" i="6"/>
  <c r="CB83" i="6"/>
  <c r="CA83" i="6"/>
  <c r="BZ83" i="6"/>
  <c r="BY83" i="6"/>
  <c r="BX83" i="6"/>
  <c r="BW83" i="6"/>
  <c r="BV83" i="6"/>
  <c r="BR83" i="6"/>
  <c r="BS83" i="6"/>
  <c r="BD83" i="6"/>
  <c r="BC83" i="6"/>
  <c r="CW82" i="6"/>
  <c r="CV82" i="6"/>
  <c r="CU82" i="6"/>
  <c r="CT82" i="6"/>
  <c r="CS82" i="6"/>
  <c r="CR82" i="6"/>
  <c r="CQ82" i="6"/>
  <c r="CP82" i="6"/>
  <c r="CO82" i="6"/>
  <c r="CN82" i="6"/>
  <c r="CM82" i="6"/>
  <c r="CL82" i="6"/>
  <c r="CK82" i="6"/>
  <c r="CJ82" i="6"/>
  <c r="CI82" i="6"/>
  <c r="CH82" i="6"/>
  <c r="CG82" i="6"/>
  <c r="CF82" i="6"/>
  <c r="CE82" i="6"/>
  <c r="CD82" i="6"/>
  <c r="CC82" i="6"/>
  <c r="CB82" i="6"/>
  <c r="CA82" i="6"/>
  <c r="BZ82" i="6"/>
  <c r="BY82" i="6"/>
  <c r="BX82" i="6"/>
  <c r="BW82" i="6"/>
  <c r="BV82" i="6"/>
  <c r="BR82" i="6"/>
  <c r="BS82" i="6" s="1"/>
  <c r="BD82" i="6"/>
  <c r="BC82" i="6"/>
  <c r="CW81" i="6"/>
  <c r="CV81" i="6"/>
  <c r="CU81" i="6"/>
  <c r="CT81" i="6"/>
  <c r="CS81" i="6"/>
  <c r="CR81" i="6"/>
  <c r="CQ81" i="6"/>
  <c r="CP81" i="6"/>
  <c r="CO81" i="6"/>
  <c r="CN81" i="6"/>
  <c r="CM81" i="6"/>
  <c r="CL81" i="6"/>
  <c r="CK81" i="6"/>
  <c r="CJ81" i="6"/>
  <c r="CI81" i="6"/>
  <c r="CH81" i="6"/>
  <c r="CG81" i="6"/>
  <c r="CF81" i="6"/>
  <c r="CE81" i="6"/>
  <c r="CD81" i="6"/>
  <c r="CC81" i="6"/>
  <c r="CB81" i="6"/>
  <c r="CA81" i="6"/>
  <c r="BZ81" i="6"/>
  <c r="BY81" i="6"/>
  <c r="BX81" i="6"/>
  <c r="BW81" i="6"/>
  <c r="BV81" i="6"/>
  <c r="CX81" i="6" s="1"/>
  <c r="AV81" i="6" s="1"/>
  <c r="AY81" i="6" s="1"/>
  <c r="BR81" i="6"/>
  <c r="BS81" i="6"/>
  <c r="BD81" i="6"/>
  <c r="BC81" i="6"/>
  <c r="CW80" i="6"/>
  <c r="CV80" i="6"/>
  <c r="CU80" i="6"/>
  <c r="CT80" i="6"/>
  <c r="CS80" i="6"/>
  <c r="CR80" i="6"/>
  <c r="CQ80" i="6"/>
  <c r="CP80" i="6"/>
  <c r="CO80" i="6"/>
  <c r="CN80" i="6"/>
  <c r="CM80" i="6"/>
  <c r="CL80" i="6"/>
  <c r="CK80" i="6"/>
  <c r="CJ80" i="6"/>
  <c r="CI80" i="6"/>
  <c r="CH80" i="6"/>
  <c r="CG80" i="6"/>
  <c r="CF80" i="6"/>
  <c r="CE80" i="6"/>
  <c r="CD80" i="6"/>
  <c r="CC80" i="6"/>
  <c r="CB80" i="6"/>
  <c r="CA80" i="6"/>
  <c r="BZ80" i="6"/>
  <c r="BY80" i="6"/>
  <c r="BX80" i="6"/>
  <c r="BW80" i="6"/>
  <c r="BV80" i="6"/>
  <c r="BR80" i="6"/>
  <c r="BS80" i="6"/>
  <c r="BD80" i="6"/>
  <c r="BC80" i="6"/>
  <c r="CW79" i="6"/>
  <c r="CV79" i="6"/>
  <c r="CU79" i="6"/>
  <c r="CT79" i="6"/>
  <c r="CS79" i="6"/>
  <c r="CR79" i="6"/>
  <c r="CQ79" i="6"/>
  <c r="CP79" i="6"/>
  <c r="CO79" i="6"/>
  <c r="CN79" i="6"/>
  <c r="CM79" i="6"/>
  <c r="CL79" i="6"/>
  <c r="CK79" i="6"/>
  <c r="CJ79" i="6"/>
  <c r="CI79" i="6"/>
  <c r="CH79" i="6"/>
  <c r="CG79" i="6"/>
  <c r="CF79" i="6"/>
  <c r="CE79" i="6"/>
  <c r="CD79" i="6"/>
  <c r="CC79" i="6"/>
  <c r="CB79" i="6"/>
  <c r="CA79" i="6"/>
  <c r="BZ79" i="6"/>
  <c r="BY79" i="6"/>
  <c r="BX79" i="6"/>
  <c r="BW79" i="6"/>
  <c r="CX79" i="6" s="1"/>
  <c r="AV79" i="6" s="1"/>
  <c r="AY79" i="6" s="1"/>
  <c r="BV79" i="6"/>
  <c r="BR79" i="6"/>
  <c r="BS79" i="6"/>
  <c r="BD79" i="6"/>
  <c r="BC79" i="6"/>
  <c r="CW78" i="6"/>
  <c r="CV78" i="6"/>
  <c r="CU78" i="6"/>
  <c r="CT78" i="6"/>
  <c r="CS78" i="6"/>
  <c r="CR78" i="6"/>
  <c r="CQ78" i="6"/>
  <c r="CP78" i="6"/>
  <c r="CO78" i="6"/>
  <c r="CN78" i="6"/>
  <c r="CM78" i="6"/>
  <c r="CL78" i="6"/>
  <c r="CK78" i="6"/>
  <c r="CJ78" i="6"/>
  <c r="CI78" i="6"/>
  <c r="CH78" i="6"/>
  <c r="CG78" i="6"/>
  <c r="CF78" i="6"/>
  <c r="CE78" i="6"/>
  <c r="CD78" i="6"/>
  <c r="CC78" i="6"/>
  <c r="CB78" i="6"/>
  <c r="CA78" i="6"/>
  <c r="BZ78" i="6"/>
  <c r="BY78" i="6"/>
  <c r="BX78" i="6"/>
  <c r="BW78" i="6"/>
  <c r="BV78" i="6"/>
  <c r="BR78" i="6"/>
  <c r="BS78" i="6" s="1"/>
  <c r="BD78" i="6"/>
  <c r="BC78" i="6"/>
  <c r="CW77" i="6"/>
  <c r="CV77" i="6"/>
  <c r="CU77" i="6"/>
  <c r="CT77" i="6"/>
  <c r="CS77" i="6"/>
  <c r="CR77" i="6"/>
  <c r="CQ77" i="6"/>
  <c r="CP77" i="6"/>
  <c r="CO77" i="6"/>
  <c r="CN77" i="6"/>
  <c r="CM77" i="6"/>
  <c r="CL77" i="6"/>
  <c r="CK77" i="6"/>
  <c r="CJ77" i="6"/>
  <c r="CI77" i="6"/>
  <c r="CH77" i="6"/>
  <c r="CG77" i="6"/>
  <c r="CF77" i="6"/>
  <c r="CE77" i="6"/>
  <c r="CD77" i="6"/>
  <c r="CC77" i="6"/>
  <c r="CB77" i="6"/>
  <c r="CA77" i="6"/>
  <c r="BZ77" i="6"/>
  <c r="BY77" i="6"/>
  <c r="BX77" i="6"/>
  <c r="BW77" i="6"/>
  <c r="BV77" i="6"/>
  <c r="BR77" i="6"/>
  <c r="BS77" i="6"/>
  <c r="BD77" i="6"/>
  <c r="BC77" i="6"/>
  <c r="CW76" i="6"/>
  <c r="CV76" i="6"/>
  <c r="CU76" i="6"/>
  <c r="CT76" i="6"/>
  <c r="CS76" i="6"/>
  <c r="CR76" i="6"/>
  <c r="CQ76" i="6"/>
  <c r="CP76" i="6"/>
  <c r="CO76" i="6"/>
  <c r="CN76" i="6"/>
  <c r="CM76" i="6"/>
  <c r="CL76" i="6"/>
  <c r="CK76" i="6"/>
  <c r="CJ76" i="6"/>
  <c r="CI76" i="6"/>
  <c r="CH76" i="6"/>
  <c r="CG76" i="6"/>
  <c r="CF76" i="6"/>
  <c r="CE76" i="6"/>
  <c r="CD76" i="6"/>
  <c r="CC76" i="6"/>
  <c r="CB76" i="6"/>
  <c r="CA76" i="6"/>
  <c r="BZ76" i="6"/>
  <c r="BY76" i="6"/>
  <c r="BX76" i="6"/>
  <c r="BW76" i="6"/>
  <c r="BV76" i="6"/>
  <c r="BR76" i="6"/>
  <c r="BS76" i="6"/>
  <c r="BD76" i="6"/>
  <c r="BC76" i="6"/>
  <c r="CW75" i="6"/>
  <c r="CV75" i="6"/>
  <c r="CU75" i="6"/>
  <c r="CT75" i="6"/>
  <c r="CS75" i="6"/>
  <c r="CR75" i="6"/>
  <c r="CQ75" i="6"/>
  <c r="CP75" i="6"/>
  <c r="CO75" i="6"/>
  <c r="CN75" i="6"/>
  <c r="CM75" i="6"/>
  <c r="CL75" i="6"/>
  <c r="CK75" i="6"/>
  <c r="CJ75" i="6"/>
  <c r="CI75" i="6"/>
  <c r="CH75" i="6"/>
  <c r="CG75" i="6"/>
  <c r="CF75" i="6"/>
  <c r="CE75" i="6"/>
  <c r="CD75" i="6"/>
  <c r="CC75" i="6"/>
  <c r="CB75" i="6"/>
  <c r="CA75" i="6"/>
  <c r="BZ75" i="6"/>
  <c r="BY75" i="6"/>
  <c r="BX75" i="6"/>
  <c r="BW75" i="6"/>
  <c r="BV75" i="6"/>
  <c r="BR75" i="6"/>
  <c r="BS75" i="6"/>
  <c r="BD75" i="6"/>
  <c r="BC75" i="6"/>
  <c r="CW74" i="6"/>
  <c r="CV74" i="6"/>
  <c r="CU74" i="6"/>
  <c r="CT74" i="6"/>
  <c r="CS74" i="6"/>
  <c r="CR74" i="6"/>
  <c r="CQ74" i="6"/>
  <c r="CP74" i="6"/>
  <c r="CO74" i="6"/>
  <c r="CN74" i="6"/>
  <c r="CM74" i="6"/>
  <c r="CL74" i="6"/>
  <c r="CK74" i="6"/>
  <c r="CJ74" i="6"/>
  <c r="CI74" i="6"/>
  <c r="CH74" i="6"/>
  <c r="CG74" i="6"/>
  <c r="CF74" i="6"/>
  <c r="CE74" i="6"/>
  <c r="CD74" i="6"/>
  <c r="CC74" i="6"/>
  <c r="CB74" i="6"/>
  <c r="CA74" i="6"/>
  <c r="BZ74" i="6"/>
  <c r="BY74" i="6"/>
  <c r="BX74" i="6"/>
  <c r="BW74" i="6"/>
  <c r="BV74" i="6"/>
  <c r="BR74" i="6"/>
  <c r="BS74" i="6" s="1"/>
  <c r="BD74" i="6"/>
  <c r="BC74" i="6"/>
  <c r="CW73" i="6"/>
  <c r="CV73" i="6"/>
  <c r="CU73" i="6"/>
  <c r="CT73" i="6"/>
  <c r="CS73" i="6"/>
  <c r="CR73" i="6"/>
  <c r="CQ73" i="6"/>
  <c r="CP73" i="6"/>
  <c r="CO73" i="6"/>
  <c r="CN73" i="6"/>
  <c r="CM73" i="6"/>
  <c r="CL73" i="6"/>
  <c r="CK73" i="6"/>
  <c r="CJ73" i="6"/>
  <c r="CI73" i="6"/>
  <c r="CH73" i="6"/>
  <c r="CG73" i="6"/>
  <c r="CF73" i="6"/>
  <c r="CE73" i="6"/>
  <c r="CD73" i="6"/>
  <c r="CC73" i="6"/>
  <c r="CB73" i="6"/>
  <c r="CA73" i="6"/>
  <c r="BZ73" i="6"/>
  <c r="BY73" i="6"/>
  <c r="BX73" i="6"/>
  <c r="BW73" i="6"/>
  <c r="BV73" i="6"/>
  <c r="CX73" i="6" s="1"/>
  <c r="AV73" i="6" s="1"/>
  <c r="AY73" i="6" s="1"/>
  <c r="BR73" i="6"/>
  <c r="BS73" i="6"/>
  <c r="BD73" i="6"/>
  <c r="BC73" i="6"/>
  <c r="CW72" i="6"/>
  <c r="CV72" i="6"/>
  <c r="CU72" i="6"/>
  <c r="CT72" i="6"/>
  <c r="CS72" i="6"/>
  <c r="CR72" i="6"/>
  <c r="CQ72" i="6"/>
  <c r="CP72" i="6"/>
  <c r="CO72" i="6"/>
  <c r="CN72" i="6"/>
  <c r="CM72" i="6"/>
  <c r="CL72" i="6"/>
  <c r="CK72" i="6"/>
  <c r="CJ72" i="6"/>
  <c r="CI72" i="6"/>
  <c r="CH72" i="6"/>
  <c r="CG72" i="6"/>
  <c r="CF72" i="6"/>
  <c r="CE72" i="6"/>
  <c r="CD72" i="6"/>
  <c r="CC72" i="6"/>
  <c r="CB72" i="6"/>
  <c r="CA72" i="6"/>
  <c r="BZ72" i="6"/>
  <c r="BY72" i="6"/>
  <c r="BX72" i="6"/>
  <c r="BW72" i="6"/>
  <c r="BV72" i="6"/>
  <c r="BR72" i="6"/>
  <c r="BS72" i="6"/>
  <c r="BD72" i="6"/>
  <c r="BC72" i="6"/>
  <c r="CW71" i="6"/>
  <c r="CV71" i="6"/>
  <c r="CU71" i="6"/>
  <c r="CT71" i="6"/>
  <c r="CS71" i="6"/>
  <c r="CR71" i="6"/>
  <c r="CQ71" i="6"/>
  <c r="CP71" i="6"/>
  <c r="CO71" i="6"/>
  <c r="CN71" i="6"/>
  <c r="CM71" i="6"/>
  <c r="CL71" i="6"/>
  <c r="CK71" i="6"/>
  <c r="CJ71" i="6"/>
  <c r="CI71" i="6"/>
  <c r="CH71" i="6"/>
  <c r="CG71" i="6"/>
  <c r="CF71" i="6"/>
  <c r="CE71" i="6"/>
  <c r="CD71" i="6"/>
  <c r="CC71" i="6"/>
  <c r="CB71" i="6"/>
  <c r="CA71" i="6"/>
  <c r="BZ71" i="6"/>
  <c r="BY71" i="6"/>
  <c r="BX71" i="6"/>
  <c r="BW71" i="6"/>
  <c r="CX71" i="6" s="1"/>
  <c r="AV71" i="6" s="1"/>
  <c r="AY71" i="6" s="1"/>
  <c r="BV71" i="6"/>
  <c r="BR71" i="6"/>
  <c r="BS71" i="6"/>
  <c r="BD71" i="6"/>
  <c r="BC71" i="6"/>
  <c r="CW70" i="6"/>
  <c r="CV70" i="6"/>
  <c r="CU70" i="6"/>
  <c r="CT70" i="6"/>
  <c r="CS70" i="6"/>
  <c r="CR70" i="6"/>
  <c r="CQ70" i="6"/>
  <c r="CP70" i="6"/>
  <c r="CO70" i="6"/>
  <c r="CN70" i="6"/>
  <c r="CM70" i="6"/>
  <c r="CL70" i="6"/>
  <c r="CK70" i="6"/>
  <c r="CJ70" i="6"/>
  <c r="CI70" i="6"/>
  <c r="CH70" i="6"/>
  <c r="CG70" i="6"/>
  <c r="CF70" i="6"/>
  <c r="CE70" i="6"/>
  <c r="CD70" i="6"/>
  <c r="CC70" i="6"/>
  <c r="CB70" i="6"/>
  <c r="CA70" i="6"/>
  <c r="BZ70" i="6"/>
  <c r="BY70" i="6"/>
  <c r="BX70" i="6"/>
  <c r="BW70" i="6"/>
  <c r="BV70" i="6"/>
  <c r="BR70" i="6"/>
  <c r="BS70" i="6" s="1"/>
  <c r="BD70" i="6"/>
  <c r="BC70" i="6"/>
  <c r="CW69" i="6"/>
  <c r="CV69" i="6"/>
  <c r="CU69" i="6"/>
  <c r="CT69" i="6"/>
  <c r="CS69" i="6"/>
  <c r="CR69" i="6"/>
  <c r="CQ69" i="6"/>
  <c r="CP69" i="6"/>
  <c r="CO69" i="6"/>
  <c r="CN69" i="6"/>
  <c r="CM69" i="6"/>
  <c r="CL69" i="6"/>
  <c r="CK69" i="6"/>
  <c r="CJ69" i="6"/>
  <c r="CI69" i="6"/>
  <c r="CH69" i="6"/>
  <c r="CG69" i="6"/>
  <c r="CF69" i="6"/>
  <c r="CE69" i="6"/>
  <c r="CD69" i="6"/>
  <c r="CC69" i="6"/>
  <c r="CB69" i="6"/>
  <c r="CA69" i="6"/>
  <c r="BZ69" i="6"/>
  <c r="BY69" i="6"/>
  <c r="BX69" i="6"/>
  <c r="BW69" i="6"/>
  <c r="BV69" i="6"/>
  <c r="BR69" i="6"/>
  <c r="BS69" i="6" s="1"/>
  <c r="BD69" i="6"/>
  <c r="BC69" i="6"/>
  <c r="CW68" i="6"/>
  <c r="CV68" i="6"/>
  <c r="CU68" i="6"/>
  <c r="CT68" i="6"/>
  <c r="CS68" i="6"/>
  <c r="CR68" i="6"/>
  <c r="CQ68" i="6"/>
  <c r="CP68" i="6"/>
  <c r="CO68" i="6"/>
  <c r="CN68" i="6"/>
  <c r="CM68" i="6"/>
  <c r="CL68" i="6"/>
  <c r="CK68" i="6"/>
  <c r="CJ68" i="6"/>
  <c r="CI68" i="6"/>
  <c r="CH68" i="6"/>
  <c r="CG68" i="6"/>
  <c r="CF68" i="6"/>
  <c r="CE68" i="6"/>
  <c r="CD68" i="6"/>
  <c r="CC68" i="6"/>
  <c r="CB68" i="6"/>
  <c r="CA68" i="6"/>
  <c r="BZ68" i="6"/>
  <c r="BY68" i="6"/>
  <c r="BX68" i="6"/>
  <c r="BW68" i="6"/>
  <c r="BV68" i="6"/>
  <c r="BR68" i="6"/>
  <c r="BS68" i="6"/>
  <c r="BD68" i="6"/>
  <c r="BC68" i="6"/>
  <c r="CW67" i="6"/>
  <c r="CV67" i="6"/>
  <c r="CU67" i="6"/>
  <c r="CT67" i="6"/>
  <c r="CS67" i="6"/>
  <c r="CR67" i="6"/>
  <c r="CQ67" i="6"/>
  <c r="CP67" i="6"/>
  <c r="CO67" i="6"/>
  <c r="CN67" i="6"/>
  <c r="CM67" i="6"/>
  <c r="CL67" i="6"/>
  <c r="CK67" i="6"/>
  <c r="CJ67" i="6"/>
  <c r="CI67" i="6"/>
  <c r="CH67" i="6"/>
  <c r="CG67" i="6"/>
  <c r="CF67" i="6"/>
  <c r="CE67" i="6"/>
  <c r="CD67" i="6"/>
  <c r="CC67" i="6"/>
  <c r="CB67" i="6"/>
  <c r="CA67" i="6"/>
  <c r="BZ67" i="6"/>
  <c r="BY67" i="6"/>
  <c r="BX67" i="6"/>
  <c r="CX67" i="6" s="1"/>
  <c r="AV67" i="6" s="1"/>
  <c r="AY67" i="6" s="1"/>
  <c r="BW67" i="6"/>
  <c r="BV67" i="6"/>
  <c r="BR67" i="6"/>
  <c r="BS67" i="6"/>
  <c r="BD67" i="6"/>
  <c r="BC67" i="6"/>
  <c r="CW66" i="6"/>
  <c r="CV66" i="6"/>
  <c r="CU66" i="6"/>
  <c r="CT66" i="6"/>
  <c r="CS66" i="6"/>
  <c r="CR66" i="6"/>
  <c r="CQ66" i="6"/>
  <c r="CP66" i="6"/>
  <c r="CO66" i="6"/>
  <c r="CN66" i="6"/>
  <c r="CM66" i="6"/>
  <c r="CL66" i="6"/>
  <c r="CK66" i="6"/>
  <c r="CJ66" i="6"/>
  <c r="CI66" i="6"/>
  <c r="CH66" i="6"/>
  <c r="CG66" i="6"/>
  <c r="CF66" i="6"/>
  <c r="CE66" i="6"/>
  <c r="CD66" i="6"/>
  <c r="CC66" i="6"/>
  <c r="CB66" i="6"/>
  <c r="CA66" i="6"/>
  <c r="BZ66" i="6"/>
  <c r="BY66" i="6"/>
  <c r="BX66" i="6"/>
  <c r="BW66" i="6"/>
  <c r="BV66" i="6"/>
  <c r="BR66" i="6"/>
  <c r="BS66" i="6"/>
  <c r="BD66" i="6"/>
  <c r="BC66" i="6"/>
  <c r="CW65" i="6"/>
  <c r="CV65" i="6"/>
  <c r="CU65" i="6"/>
  <c r="CT65" i="6"/>
  <c r="CS65" i="6"/>
  <c r="CR65" i="6"/>
  <c r="CQ65" i="6"/>
  <c r="CP65" i="6"/>
  <c r="CO65" i="6"/>
  <c r="CN65" i="6"/>
  <c r="CM65" i="6"/>
  <c r="CL65" i="6"/>
  <c r="CK65" i="6"/>
  <c r="CJ65" i="6"/>
  <c r="CI65" i="6"/>
  <c r="CH65" i="6"/>
  <c r="CG65" i="6"/>
  <c r="CF65" i="6"/>
  <c r="CE65" i="6"/>
  <c r="CD65" i="6"/>
  <c r="CC65" i="6"/>
  <c r="CB65" i="6"/>
  <c r="CA65" i="6"/>
  <c r="BZ65" i="6"/>
  <c r="BY65" i="6"/>
  <c r="BX65" i="6"/>
  <c r="CX65" i="6" s="1"/>
  <c r="AV65" i="6" s="1"/>
  <c r="AY65" i="6" s="1"/>
  <c r="BW65" i="6"/>
  <c r="BV65" i="6"/>
  <c r="BR65" i="6"/>
  <c r="BS65" i="6"/>
  <c r="BD65" i="6"/>
  <c r="BC65" i="6"/>
  <c r="CW64" i="6"/>
  <c r="CV64" i="6"/>
  <c r="CU64" i="6"/>
  <c r="CT64" i="6"/>
  <c r="CS64" i="6"/>
  <c r="CR64" i="6"/>
  <c r="CQ64" i="6"/>
  <c r="CP64" i="6"/>
  <c r="CO64" i="6"/>
  <c r="CN64" i="6"/>
  <c r="CM64" i="6"/>
  <c r="CL64" i="6"/>
  <c r="CK64" i="6"/>
  <c r="CJ64" i="6"/>
  <c r="CI64" i="6"/>
  <c r="CH64" i="6"/>
  <c r="CG64" i="6"/>
  <c r="CF64" i="6"/>
  <c r="CE64" i="6"/>
  <c r="CD64" i="6"/>
  <c r="CC64" i="6"/>
  <c r="CB64" i="6"/>
  <c r="CA64" i="6"/>
  <c r="BZ64" i="6"/>
  <c r="BY64" i="6"/>
  <c r="BX64" i="6"/>
  <c r="BW64" i="6"/>
  <c r="BV64" i="6"/>
  <c r="CX64" i="6" s="1"/>
  <c r="AV64" i="6" s="1"/>
  <c r="AY64" i="6" s="1"/>
  <c r="BR64" i="6"/>
  <c r="BS64" i="6" s="1"/>
  <c r="BD64" i="6"/>
  <c r="BC64" i="6"/>
  <c r="CW63" i="6"/>
  <c r="CV63" i="6"/>
  <c r="CU63" i="6"/>
  <c r="CT63" i="6"/>
  <c r="CS63" i="6"/>
  <c r="CR63" i="6"/>
  <c r="CQ63" i="6"/>
  <c r="CP63" i="6"/>
  <c r="CO63" i="6"/>
  <c r="CN63" i="6"/>
  <c r="CM63" i="6"/>
  <c r="CL63" i="6"/>
  <c r="CK63" i="6"/>
  <c r="CJ63" i="6"/>
  <c r="CI63" i="6"/>
  <c r="CH63" i="6"/>
  <c r="CG63" i="6"/>
  <c r="CF63" i="6"/>
  <c r="CE63" i="6"/>
  <c r="CD63" i="6"/>
  <c r="CC63" i="6"/>
  <c r="CB63" i="6"/>
  <c r="CA63" i="6"/>
  <c r="BZ63" i="6"/>
  <c r="BY63" i="6"/>
  <c r="BX63" i="6"/>
  <c r="BW63" i="6"/>
  <c r="BV63" i="6"/>
  <c r="BR63" i="6"/>
  <c r="BS63" i="6"/>
  <c r="BD63" i="6"/>
  <c r="BC63" i="6"/>
  <c r="CW62" i="6"/>
  <c r="CV62" i="6"/>
  <c r="CU62" i="6"/>
  <c r="CT62" i="6"/>
  <c r="CS62" i="6"/>
  <c r="CR62" i="6"/>
  <c r="CQ62" i="6"/>
  <c r="CP62" i="6"/>
  <c r="CO62" i="6"/>
  <c r="CN62" i="6"/>
  <c r="CM62" i="6"/>
  <c r="CL62" i="6"/>
  <c r="CK62" i="6"/>
  <c r="CJ62" i="6"/>
  <c r="CI62" i="6"/>
  <c r="CH62" i="6"/>
  <c r="CG62" i="6"/>
  <c r="CF62" i="6"/>
  <c r="CE62" i="6"/>
  <c r="CD62" i="6"/>
  <c r="CC62" i="6"/>
  <c r="CB62" i="6"/>
  <c r="CA62" i="6"/>
  <c r="BZ62" i="6"/>
  <c r="BY62" i="6"/>
  <c r="BX62" i="6"/>
  <c r="BW62" i="6"/>
  <c r="BV62" i="6"/>
  <c r="BR62" i="6"/>
  <c r="BS62" i="6" s="1"/>
  <c r="BD62" i="6"/>
  <c r="BC62" i="6"/>
  <c r="CW61" i="6"/>
  <c r="CV61" i="6"/>
  <c r="CU61" i="6"/>
  <c r="CT61" i="6"/>
  <c r="CS61" i="6"/>
  <c r="CR61" i="6"/>
  <c r="CQ61" i="6"/>
  <c r="CP61" i="6"/>
  <c r="CO61" i="6"/>
  <c r="CN61" i="6"/>
  <c r="CM61" i="6"/>
  <c r="CL61" i="6"/>
  <c r="CK61" i="6"/>
  <c r="CJ61" i="6"/>
  <c r="CI61" i="6"/>
  <c r="CH61" i="6"/>
  <c r="CG61" i="6"/>
  <c r="CF61" i="6"/>
  <c r="CE61" i="6"/>
  <c r="CD61" i="6"/>
  <c r="CC61" i="6"/>
  <c r="CB61" i="6"/>
  <c r="CA61" i="6"/>
  <c r="BZ61" i="6"/>
  <c r="BY61" i="6"/>
  <c r="BX61" i="6"/>
  <c r="BW61" i="6"/>
  <c r="BV61" i="6"/>
  <c r="BR61" i="6"/>
  <c r="BS61" i="6" s="1"/>
  <c r="BD61" i="6"/>
  <c r="BC61" i="6"/>
  <c r="CW60" i="6"/>
  <c r="CV60" i="6"/>
  <c r="CU60" i="6"/>
  <c r="CT60" i="6"/>
  <c r="CS60" i="6"/>
  <c r="CR60" i="6"/>
  <c r="CQ60" i="6"/>
  <c r="CP60" i="6"/>
  <c r="CO60" i="6"/>
  <c r="CN60" i="6"/>
  <c r="CM60" i="6"/>
  <c r="CL60" i="6"/>
  <c r="CK60" i="6"/>
  <c r="CJ60" i="6"/>
  <c r="CI60" i="6"/>
  <c r="CH60" i="6"/>
  <c r="CG60" i="6"/>
  <c r="CF60" i="6"/>
  <c r="CE60" i="6"/>
  <c r="CD60" i="6"/>
  <c r="CC60" i="6"/>
  <c r="CB60" i="6"/>
  <c r="CA60" i="6"/>
  <c r="BZ60" i="6"/>
  <c r="BY60" i="6"/>
  <c r="BX60" i="6"/>
  <c r="BW60" i="6"/>
  <c r="BV60" i="6"/>
  <c r="BR60" i="6"/>
  <c r="BS60" i="6"/>
  <c r="BD60" i="6"/>
  <c r="BC60" i="6"/>
  <c r="CW59" i="6"/>
  <c r="CV59" i="6"/>
  <c r="CU59" i="6"/>
  <c r="CT59" i="6"/>
  <c r="CS59" i="6"/>
  <c r="CR59" i="6"/>
  <c r="CQ59" i="6"/>
  <c r="CP59" i="6"/>
  <c r="CO59" i="6"/>
  <c r="CN59" i="6"/>
  <c r="CM59" i="6"/>
  <c r="CL59" i="6"/>
  <c r="CK59" i="6"/>
  <c r="CJ59" i="6"/>
  <c r="CI59" i="6"/>
  <c r="CH59" i="6"/>
  <c r="CG59" i="6"/>
  <c r="CF59" i="6"/>
  <c r="CE59" i="6"/>
  <c r="CD59" i="6"/>
  <c r="CC59" i="6"/>
  <c r="CB59" i="6"/>
  <c r="CA59" i="6"/>
  <c r="BZ59" i="6"/>
  <c r="BY59" i="6"/>
  <c r="BX59" i="6"/>
  <c r="BW59" i="6"/>
  <c r="BV59" i="6"/>
  <c r="BR59" i="6"/>
  <c r="BS59" i="6"/>
  <c r="BD59" i="6"/>
  <c r="BC59" i="6"/>
  <c r="CW58" i="6"/>
  <c r="CV58" i="6"/>
  <c r="CU58" i="6"/>
  <c r="CT58" i="6"/>
  <c r="CS58" i="6"/>
  <c r="CR58" i="6"/>
  <c r="CQ58" i="6"/>
  <c r="CP58" i="6"/>
  <c r="CO58" i="6"/>
  <c r="CN58" i="6"/>
  <c r="CM58" i="6"/>
  <c r="CL58" i="6"/>
  <c r="CK58" i="6"/>
  <c r="CJ58" i="6"/>
  <c r="CI58" i="6"/>
  <c r="CH58" i="6"/>
  <c r="CG58" i="6"/>
  <c r="CF58" i="6"/>
  <c r="CE58" i="6"/>
  <c r="CD58" i="6"/>
  <c r="CC58" i="6"/>
  <c r="CB58" i="6"/>
  <c r="CA58" i="6"/>
  <c r="BZ58" i="6"/>
  <c r="BY58" i="6"/>
  <c r="BX58" i="6"/>
  <c r="BW58" i="6"/>
  <c r="BV58" i="6"/>
  <c r="CX58" i="6" s="1"/>
  <c r="AV58" i="6" s="1"/>
  <c r="AY58" i="6" s="1"/>
  <c r="BR58" i="6"/>
  <c r="BS58" i="6" s="1"/>
  <c r="BD58" i="6"/>
  <c r="BC58" i="6"/>
  <c r="CW57" i="6"/>
  <c r="CV57" i="6"/>
  <c r="CU57" i="6"/>
  <c r="CT57" i="6"/>
  <c r="CS57" i="6"/>
  <c r="CR57" i="6"/>
  <c r="CQ57" i="6"/>
  <c r="CP57" i="6"/>
  <c r="CO57" i="6"/>
  <c r="CN57" i="6"/>
  <c r="CM57" i="6"/>
  <c r="CL57" i="6"/>
  <c r="CK57" i="6"/>
  <c r="CJ57" i="6"/>
  <c r="CI57" i="6"/>
  <c r="CH57" i="6"/>
  <c r="CG57" i="6"/>
  <c r="CF57" i="6"/>
  <c r="CE57" i="6"/>
  <c r="CD57" i="6"/>
  <c r="CC57" i="6"/>
  <c r="CB57" i="6"/>
  <c r="CA57" i="6"/>
  <c r="BZ57" i="6"/>
  <c r="BY57" i="6"/>
  <c r="BX57" i="6"/>
  <c r="BW57" i="6"/>
  <c r="BV57" i="6"/>
  <c r="BR57" i="6"/>
  <c r="BS57" i="6" s="1"/>
  <c r="BD57" i="6"/>
  <c r="BC57" i="6"/>
  <c r="CW56" i="6"/>
  <c r="CV56" i="6"/>
  <c r="CU56" i="6"/>
  <c r="CT56" i="6"/>
  <c r="CS56" i="6"/>
  <c r="CR56" i="6"/>
  <c r="CQ56" i="6"/>
  <c r="CP56" i="6"/>
  <c r="CO56" i="6"/>
  <c r="CN56" i="6"/>
  <c r="CM56" i="6"/>
  <c r="CL56" i="6"/>
  <c r="CK56" i="6"/>
  <c r="CJ56" i="6"/>
  <c r="CI56" i="6"/>
  <c r="CH56" i="6"/>
  <c r="CG56" i="6"/>
  <c r="CF56" i="6"/>
  <c r="CE56" i="6"/>
  <c r="CD56" i="6"/>
  <c r="CC56" i="6"/>
  <c r="CB56" i="6"/>
  <c r="CA56" i="6"/>
  <c r="BZ56" i="6"/>
  <c r="BY56" i="6"/>
  <c r="BX56" i="6"/>
  <c r="BW56" i="6"/>
  <c r="BV56" i="6"/>
  <c r="BR56" i="6"/>
  <c r="BS56" i="6" s="1"/>
  <c r="BD56" i="6"/>
  <c r="BC56" i="6"/>
  <c r="CW55" i="6"/>
  <c r="CV55" i="6"/>
  <c r="CU55" i="6"/>
  <c r="CT55" i="6"/>
  <c r="CS55" i="6"/>
  <c r="CR55" i="6"/>
  <c r="CQ55" i="6"/>
  <c r="CP55" i="6"/>
  <c r="CO55" i="6"/>
  <c r="CN55" i="6"/>
  <c r="CM55" i="6"/>
  <c r="CL55" i="6"/>
  <c r="CK55" i="6"/>
  <c r="CJ55" i="6"/>
  <c r="CI55" i="6"/>
  <c r="CH55" i="6"/>
  <c r="CG55" i="6"/>
  <c r="CF55" i="6"/>
  <c r="CE55" i="6"/>
  <c r="CD55" i="6"/>
  <c r="CC55" i="6"/>
  <c r="CB55" i="6"/>
  <c r="CA55" i="6"/>
  <c r="BZ55" i="6"/>
  <c r="BY55" i="6"/>
  <c r="BX55" i="6"/>
  <c r="BW55" i="6"/>
  <c r="BV55" i="6"/>
  <c r="BR55" i="6"/>
  <c r="BS55" i="6"/>
  <c r="BD55" i="6"/>
  <c r="BC55" i="6"/>
  <c r="CW54" i="6"/>
  <c r="CV54" i="6"/>
  <c r="CU54" i="6"/>
  <c r="CT54" i="6"/>
  <c r="CS54" i="6"/>
  <c r="CR54" i="6"/>
  <c r="CQ54" i="6"/>
  <c r="CP54" i="6"/>
  <c r="CO54" i="6"/>
  <c r="CN54" i="6"/>
  <c r="CM54" i="6"/>
  <c r="CL54" i="6"/>
  <c r="CK54" i="6"/>
  <c r="CJ54" i="6"/>
  <c r="CI54" i="6"/>
  <c r="CH54" i="6"/>
  <c r="CG54" i="6"/>
  <c r="CF54" i="6"/>
  <c r="CE54" i="6"/>
  <c r="CD54" i="6"/>
  <c r="CC54" i="6"/>
  <c r="CB54" i="6"/>
  <c r="CA54" i="6"/>
  <c r="BZ54" i="6"/>
  <c r="BY54" i="6"/>
  <c r="BX54" i="6"/>
  <c r="BW54" i="6"/>
  <c r="BV54" i="6"/>
  <c r="BR54" i="6"/>
  <c r="BS54" i="6"/>
  <c r="BD54" i="6"/>
  <c r="BC54" i="6"/>
  <c r="CW53" i="6"/>
  <c r="CV53" i="6"/>
  <c r="CU53" i="6"/>
  <c r="CT53" i="6"/>
  <c r="CS53" i="6"/>
  <c r="CR53" i="6"/>
  <c r="CQ53" i="6"/>
  <c r="CP53" i="6"/>
  <c r="CO53" i="6"/>
  <c r="CN53" i="6"/>
  <c r="CM53" i="6"/>
  <c r="CL53" i="6"/>
  <c r="CK53" i="6"/>
  <c r="CJ53" i="6"/>
  <c r="CI53" i="6"/>
  <c r="CH53" i="6"/>
  <c r="CG53" i="6"/>
  <c r="CF53" i="6"/>
  <c r="CE53" i="6"/>
  <c r="CD53" i="6"/>
  <c r="CC53" i="6"/>
  <c r="CB53" i="6"/>
  <c r="CA53" i="6"/>
  <c r="BZ53" i="6"/>
  <c r="BY53" i="6"/>
  <c r="BX53" i="6"/>
  <c r="BW53" i="6"/>
  <c r="BV53" i="6"/>
  <c r="BR53" i="6"/>
  <c r="BS53" i="6" s="1"/>
  <c r="BD53" i="6"/>
  <c r="BC53" i="6"/>
  <c r="CW52" i="6"/>
  <c r="CV52" i="6"/>
  <c r="CU52" i="6"/>
  <c r="CT52" i="6"/>
  <c r="CS52" i="6"/>
  <c r="CR52" i="6"/>
  <c r="CQ52" i="6"/>
  <c r="CP52" i="6"/>
  <c r="CO52" i="6"/>
  <c r="CN52" i="6"/>
  <c r="CM52" i="6"/>
  <c r="CL52" i="6"/>
  <c r="CK52" i="6"/>
  <c r="CJ52" i="6"/>
  <c r="CI52" i="6"/>
  <c r="CH52" i="6"/>
  <c r="CG52" i="6"/>
  <c r="CF52" i="6"/>
  <c r="CE52" i="6"/>
  <c r="CD52" i="6"/>
  <c r="CC52" i="6"/>
  <c r="CB52" i="6"/>
  <c r="CA52" i="6"/>
  <c r="BZ52" i="6"/>
  <c r="BY52" i="6"/>
  <c r="BX52" i="6"/>
  <c r="BW52" i="6"/>
  <c r="BV52" i="6"/>
  <c r="BR52" i="6"/>
  <c r="BS52" i="6"/>
  <c r="BD52" i="6"/>
  <c r="BC52" i="6"/>
  <c r="CW51" i="6"/>
  <c r="CV51" i="6"/>
  <c r="CU51" i="6"/>
  <c r="CT51" i="6"/>
  <c r="CS51" i="6"/>
  <c r="CR51" i="6"/>
  <c r="CQ51" i="6"/>
  <c r="CP51" i="6"/>
  <c r="CO51" i="6"/>
  <c r="CN51" i="6"/>
  <c r="CM51" i="6"/>
  <c r="CL51" i="6"/>
  <c r="CK51" i="6"/>
  <c r="CJ51" i="6"/>
  <c r="CI51" i="6"/>
  <c r="CH51" i="6"/>
  <c r="CG51" i="6"/>
  <c r="CF51" i="6"/>
  <c r="CE51" i="6"/>
  <c r="CD51" i="6"/>
  <c r="CC51" i="6"/>
  <c r="CB51" i="6"/>
  <c r="CA51" i="6"/>
  <c r="BZ51" i="6"/>
  <c r="BY51" i="6"/>
  <c r="BX51" i="6"/>
  <c r="BW51" i="6"/>
  <c r="BV51" i="6"/>
  <c r="BR51" i="6"/>
  <c r="BS51" i="6" s="1"/>
  <c r="BD51" i="6"/>
  <c r="BC51" i="6"/>
  <c r="CW50" i="6"/>
  <c r="CV50" i="6"/>
  <c r="CU50" i="6"/>
  <c r="CT50" i="6"/>
  <c r="CS50" i="6"/>
  <c r="CR50" i="6"/>
  <c r="CQ50" i="6"/>
  <c r="CP50" i="6"/>
  <c r="CO50" i="6"/>
  <c r="CN50" i="6"/>
  <c r="CM50" i="6"/>
  <c r="CL50" i="6"/>
  <c r="CK50" i="6"/>
  <c r="CJ50" i="6"/>
  <c r="CI50" i="6"/>
  <c r="CH50" i="6"/>
  <c r="CG50" i="6"/>
  <c r="CF50" i="6"/>
  <c r="CE50" i="6"/>
  <c r="CD50" i="6"/>
  <c r="CC50" i="6"/>
  <c r="CB50" i="6"/>
  <c r="CA50" i="6"/>
  <c r="BZ50" i="6"/>
  <c r="BY50" i="6"/>
  <c r="BX50" i="6"/>
  <c r="BW50" i="6"/>
  <c r="BV50" i="6"/>
  <c r="BR50" i="6"/>
  <c r="BS50" i="6" s="1"/>
  <c r="BD50" i="6"/>
  <c r="BC50" i="6"/>
  <c r="CW49" i="6"/>
  <c r="CV49" i="6"/>
  <c r="CU49" i="6"/>
  <c r="CT49" i="6"/>
  <c r="CS49" i="6"/>
  <c r="CR49" i="6"/>
  <c r="CQ49" i="6"/>
  <c r="CP49" i="6"/>
  <c r="CO49" i="6"/>
  <c r="CN49" i="6"/>
  <c r="CM49" i="6"/>
  <c r="CL49" i="6"/>
  <c r="CK49" i="6"/>
  <c r="CJ49" i="6"/>
  <c r="CI49" i="6"/>
  <c r="CH49" i="6"/>
  <c r="CG49" i="6"/>
  <c r="CF49" i="6"/>
  <c r="CE49" i="6"/>
  <c r="CD49" i="6"/>
  <c r="CC49" i="6"/>
  <c r="CB49" i="6"/>
  <c r="CA49" i="6"/>
  <c r="BZ49" i="6"/>
  <c r="BY49" i="6"/>
  <c r="BX49" i="6"/>
  <c r="BW49" i="6"/>
  <c r="CX49" i="6" s="1"/>
  <c r="AV49" i="6" s="1"/>
  <c r="AY49" i="6" s="1"/>
  <c r="BV49" i="6"/>
  <c r="BR49" i="6"/>
  <c r="BS49" i="6" s="1"/>
  <c r="BD49" i="6"/>
  <c r="BC49" i="6"/>
  <c r="CW48" i="6"/>
  <c r="CV48" i="6"/>
  <c r="CU48" i="6"/>
  <c r="CT48" i="6"/>
  <c r="CS48" i="6"/>
  <c r="CR48" i="6"/>
  <c r="CQ48" i="6"/>
  <c r="CP48" i="6"/>
  <c r="CO48" i="6"/>
  <c r="CN48" i="6"/>
  <c r="CM48" i="6"/>
  <c r="CL48" i="6"/>
  <c r="CK48" i="6"/>
  <c r="CJ48" i="6"/>
  <c r="CI48" i="6"/>
  <c r="CH48" i="6"/>
  <c r="CG48" i="6"/>
  <c r="CF48" i="6"/>
  <c r="CE48" i="6"/>
  <c r="CD48" i="6"/>
  <c r="CC48" i="6"/>
  <c r="CB48" i="6"/>
  <c r="CA48" i="6"/>
  <c r="BZ48" i="6"/>
  <c r="BY48" i="6"/>
  <c r="BX48" i="6"/>
  <c r="BW48" i="6"/>
  <c r="BV48" i="6"/>
  <c r="CX48" i="6" s="1"/>
  <c r="AV48" i="6" s="1"/>
  <c r="AY48" i="6" s="1"/>
  <c r="BR48" i="6"/>
  <c r="BS48" i="6" s="1"/>
  <c r="BD48" i="6"/>
  <c r="BC48" i="6"/>
  <c r="CW47" i="6"/>
  <c r="CV47" i="6"/>
  <c r="CU47" i="6"/>
  <c r="CT47" i="6"/>
  <c r="CS47" i="6"/>
  <c r="CR47" i="6"/>
  <c r="CQ47" i="6"/>
  <c r="CP47" i="6"/>
  <c r="CO47" i="6"/>
  <c r="CN47" i="6"/>
  <c r="CM47" i="6"/>
  <c r="CL47" i="6"/>
  <c r="CK47" i="6"/>
  <c r="CJ47" i="6"/>
  <c r="CI47" i="6"/>
  <c r="CH47" i="6"/>
  <c r="CG47" i="6"/>
  <c r="CF47" i="6"/>
  <c r="CE47" i="6"/>
  <c r="CD47" i="6"/>
  <c r="CC47" i="6"/>
  <c r="CB47" i="6"/>
  <c r="CA47" i="6"/>
  <c r="BZ47" i="6"/>
  <c r="BY47" i="6"/>
  <c r="BX47" i="6"/>
  <c r="BW47" i="6"/>
  <c r="CX47" i="6" s="1"/>
  <c r="AV47" i="6" s="1"/>
  <c r="AY47" i="6" s="1"/>
  <c r="BV47" i="6"/>
  <c r="BR47" i="6"/>
  <c r="BS47" i="6"/>
  <c r="BD47" i="6"/>
  <c r="BC47" i="6"/>
  <c r="CW46" i="6"/>
  <c r="CV46" i="6"/>
  <c r="CU46" i="6"/>
  <c r="CT46" i="6"/>
  <c r="CS46" i="6"/>
  <c r="CR46" i="6"/>
  <c r="CQ46" i="6"/>
  <c r="CP46" i="6"/>
  <c r="CO46" i="6"/>
  <c r="CN46" i="6"/>
  <c r="CM46" i="6"/>
  <c r="CL46" i="6"/>
  <c r="CK46" i="6"/>
  <c r="CJ46" i="6"/>
  <c r="CI46" i="6"/>
  <c r="CH46" i="6"/>
  <c r="CG46" i="6"/>
  <c r="CF46" i="6"/>
  <c r="CE46" i="6"/>
  <c r="CD46" i="6"/>
  <c r="CC46" i="6"/>
  <c r="CB46" i="6"/>
  <c r="CA46" i="6"/>
  <c r="BZ46" i="6"/>
  <c r="BY46" i="6"/>
  <c r="CX46" i="6"/>
  <c r="AV46" i="6" s="1"/>
  <c r="AY46" i="6" s="1"/>
  <c r="BX46" i="6"/>
  <c r="BW46" i="6"/>
  <c r="BV46" i="6"/>
  <c r="BR46" i="6"/>
  <c r="BS46" i="6" s="1"/>
  <c r="BD46" i="6"/>
  <c r="BC46" i="6"/>
  <c r="CW45" i="6"/>
  <c r="CV45" i="6"/>
  <c r="CU45" i="6"/>
  <c r="CT45" i="6"/>
  <c r="CS45" i="6"/>
  <c r="CR45" i="6"/>
  <c r="CQ45" i="6"/>
  <c r="CP45" i="6"/>
  <c r="CO45" i="6"/>
  <c r="CN45" i="6"/>
  <c r="CM45" i="6"/>
  <c r="CL45" i="6"/>
  <c r="CK45" i="6"/>
  <c r="CJ45" i="6"/>
  <c r="CI45" i="6"/>
  <c r="CH45" i="6"/>
  <c r="CG45" i="6"/>
  <c r="CF45" i="6"/>
  <c r="CE45" i="6"/>
  <c r="CD45" i="6"/>
  <c r="CC45" i="6"/>
  <c r="CB45" i="6"/>
  <c r="CA45" i="6"/>
  <c r="BZ45" i="6"/>
  <c r="BY45" i="6"/>
  <c r="BX45" i="6"/>
  <c r="BW45" i="6"/>
  <c r="BV45" i="6"/>
  <c r="BR45" i="6"/>
  <c r="BS45" i="6" s="1"/>
  <c r="BD45" i="6"/>
  <c r="BC45" i="6"/>
  <c r="CW44" i="6"/>
  <c r="CV44" i="6"/>
  <c r="CU44" i="6"/>
  <c r="CT44" i="6"/>
  <c r="CS44" i="6"/>
  <c r="CR44" i="6"/>
  <c r="CQ44" i="6"/>
  <c r="CP44" i="6"/>
  <c r="CO44" i="6"/>
  <c r="CN44" i="6"/>
  <c r="CM44" i="6"/>
  <c r="CL44" i="6"/>
  <c r="CK44" i="6"/>
  <c r="CJ44" i="6"/>
  <c r="CI44" i="6"/>
  <c r="CH44" i="6"/>
  <c r="CG44" i="6"/>
  <c r="CF44" i="6"/>
  <c r="CE44" i="6"/>
  <c r="CD44" i="6"/>
  <c r="CC44" i="6"/>
  <c r="CB44" i="6"/>
  <c r="CA44" i="6"/>
  <c r="BZ44" i="6"/>
  <c r="BY44" i="6"/>
  <c r="BX44" i="6"/>
  <c r="BW44" i="6"/>
  <c r="BV44" i="6"/>
  <c r="CX44" i="6" s="1"/>
  <c r="AV44" i="6" s="1"/>
  <c r="AY44" i="6" s="1"/>
  <c r="BR44" i="6"/>
  <c r="BS44" i="6" s="1"/>
  <c r="BD44" i="6"/>
  <c r="BC44" i="6"/>
  <c r="CW43" i="6"/>
  <c r="CV43" i="6"/>
  <c r="CU43" i="6"/>
  <c r="CT43" i="6"/>
  <c r="CS43" i="6"/>
  <c r="CR43" i="6"/>
  <c r="CQ43" i="6"/>
  <c r="CP43" i="6"/>
  <c r="CO43" i="6"/>
  <c r="CN43" i="6"/>
  <c r="CM43" i="6"/>
  <c r="CL43" i="6"/>
  <c r="CK43" i="6"/>
  <c r="CJ43" i="6"/>
  <c r="CI43" i="6"/>
  <c r="CH43" i="6"/>
  <c r="CG43" i="6"/>
  <c r="CF43" i="6"/>
  <c r="CE43" i="6"/>
  <c r="CD43" i="6"/>
  <c r="CC43" i="6"/>
  <c r="CB43" i="6"/>
  <c r="CA43" i="6"/>
  <c r="BZ43" i="6"/>
  <c r="BY43" i="6"/>
  <c r="BX43" i="6"/>
  <c r="BW43" i="6"/>
  <c r="BV43" i="6"/>
  <c r="CX43" i="6"/>
  <c r="AV43" i="6" s="1"/>
  <c r="AY43" i="6" s="1"/>
  <c r="BR43" i="6"/>
  <c r="BS43" i="6"/>
  <c r="BD43" i="6"/>
  <c r="BC43" i="6"/>
  <c r="CW42" i="6"/>
  <c r="CV42" i="6"/>
  <c r="CU42" i="6"/>
  <c r="CT42" i="6"/>
  <c r="CS42" i="6"/>
  <c r="CR42" i="6"/>
  <c r="CQ42" i="6"/>
  <c r="CP42" i="6"/>
  <c r="CO42" i="6"/>
  <c r="CN42" i="6"/>
  <c r="CM42" i="6"/>
  <c r="CL42" i="6"/>
  <c r="CK42" i="6"/>
  <c r="CJ42" i="6"/>
  <c r="CI42" i="6"/>
  <c r="CH42" i="6"/>
  <c r="CG42" i="6"/>
  <c r="CF42" i="6"/>
  <c r="CE42" i="6"/>
  <c r="CD42" i="6"/>
  <c r="CC42" i="6"/>
  <c r="CB42" i="6"/>
  <c r="CA42" i="6"/>
  <c r="BZ42" i="6"/>
  <c r="BY42" i="6"/>
  <c r="BX42" i="6"/>
  <c r="BW42" i="6"/>
  <c r="BV42" i="6"/>
  <c r="BR42" i="6"/>
  <c r="BS42" i="6"/>
  <c r="BD42" i="6"/>
  <c r="BC42" i="6"/>
  <c r="CW41" i="6"/>
  <c r="CV41" i="6"/>
  <c r="CU41" i="6"/>
  <c r="CT41" i="6"/>
  <c r="CS41" i="6"/>
  <c r="CR41" i="6"/>
  <c r="CQ41" i="6"/>
  <c r="CP41" i="6"/>
  <c r="CO41" i="6"/>
  <c r="CN41" i="6"/>
  <c r="CM41" i="6"/>
  <c r="CL41" i="6"/>
  <c r="CK41" i="6"/>
  <c r="CJ41" i="6"/>
  <c r="CI41" i="6"/>
  <c r="CH41" i="6"/>
  <c r="CG41" i="6"/>
  <c r="CF41" i="6"/>
  <c r="CE41" i="6"/>
  <c r="CD41" i="6"/>
  <c r="CC41" i="6"/>
  <c r="CB41" i="6"/>
  <c r="CA41" i="6"/>
  <c r="BZ41" i="6"/>
  <c r="BY41" i="6"/>
  <c r="BX41" i="6"/>
  <c r="BW41" i="6"/>
  <c r="BV41" i="6"/>
  <c r="CX41" i="6" s="1"/>
  <c r="AV41" i="6" s="1"/>
  <c r="AY41" i="6" s="1"/>
  <c r="BR41" i="6"/>
  <c r="BS41" i="6"/>
  <c r="BD41" i="6"/>
  <c r="BC41" i="6"/>
  <c r="CW40" i="6"/>
  <c r="CV40" i="6"/>
  <c r="CU40" i="6"/>
  <c r="CT40" i="6"/>
  <c r="CS40" i="6"/>
  <c r="CR40" i="6"/>
  <c r="CQ40" i="6"/>
  <c r="CP40" i="6"/>
  <c r="CO40" i="6"/>
  <c r="CN40" i="6"/>
  <c r="CM40" i="6"/>
  <c r="CL40" i="6"/>
  <c r="CK40" i="6"/>
  <c r="CJ40" i="6"/>
  <c r="CI40" i="6"/>
  <c r="CH40" i="6"/>
  <c r="CG40" i="6"/>
  <c r="CF40" i="6"/>
  <c r="CE40" i="6"/>
  <c r="CD40" i="6"/>
  <c r="CC40" i="6"/>
  <c r="CB40" i="6"/>
  <c r="CA40" i="6"/>
  <c r="BZ40" i="6"/>
  <c r="BY40" i="6"/>
  <c r="BX40" i="6"/>
  <c r="BW40" i="6"/>
  <c r="BV40" i="6"/>
  <c r="BR40" i="6"/>
  <c r="BS40" i="6"/>
  <c r="BD40" i="6"/>
  <c r="BC40" i="6"/>
  <c r="CW39" i="6"/>
  <c r="CV39" i="6"/>
  <c r="CU39" i="6"/>
  <c r="CT39" i="6"/>
  <c r="CS39" i="6"/>
  <c r="CR39" i="6"/>
  <c r="CQ39" i="6"/>
  <c r="CP39" i="6"/>
  <c r="CO39" i="6"/>
  <c r="CN39" i="6"/>
  <c r="CM39" i="6"/>
  <c r="CL39" i="6"/>
  <c r="CK39" i="6"/>
  <c r="CJ39" i="6"/>
  <c r="CI39" i="6"/>
  <c r="CH39" i="6"/>
  <c r="CG39" i="6"/>
  <c r="CF39" i="6"/>
  <c r="CE39" i="6"/>
  <c r="CD39" i="6"/>
  <c r="CC39" i="6"/>
  <c r="CB39" i="6"/>
  <c r="CA39" i="6"/>
  <c r="BZ39" i="6"/>
  <c r="BY39" i="6"/>
  <c r="BX39" i="6"/>
  <c r="BW39" i="6"/>
  <c r="BV39" i="6"/>
  <c r="CX39" i="6" s="1"/>
  <c r="AV39" i="6" s="1"/>
  <c r="AY39" i="6" s="1"/>
  <c r="BR39" i="6"/>
  <c r="BS39" i="6"/>
  <c r="BD39" i="6"/>
  <c r="BC39" i="6"/>
  <c r="CW38" i="6"/>
  <c r="CV38" i="6"/>
  <c r="CU38" i="6"/>
  <c r="CT38" i="6"/>
  <c r="CS38" i="6"/>
  <c r="CR38" i="6"/>
  <c r="CQ38" i="6"/>
  <c r="CP38" i="6"/>
  <c r="CO38" i="6"/>
  <c r="CN38" i="6"/>
  <c r="CM38" i="6"/>
  <c r="CL38" i="6"/>
  <c r="CK38" i="6"/>
  <c r="CJ38" i="6"/>
  <c r="CI38" i="6"/>
  <c r="CH38" i="6"/>
  <c r="CG38" i="6"/>
  <c r="CF38" i="6"/>
  <c r="CE38" i="6"/>
  <c r="CD38" i="6"/>
  <c r="CC38" i="6"/>
  <c r="CB38" i="6"/>
  <c r="CA38" i="6"/>
  <c r="BZ38" i="6"/>
  <c r="BY38" i="6"/>
  <c r="BX38" i="6"/>
  <c r="BW38" i="6"/>
  <c r="BV38" i="6"/>
  <c r="BR38" i="6"/>
  <c r="BS38" i="6" s="1"/>
  <c r="BD38" i="6"/>
  <c r="BC38" i="6"/>
  <c r="CW37" i="6"/>
  <c r="CV37" i="6"/>
  <c r="CU37" i="6"/>
  <c r="CT37" i="6"/>
  <c r="CS37" i="6"/>
  <c r="CR37" i="6"/>
  <c r="CQ37" i="6"/>
  <c r="CP37" i="6"/>
  <c r="CO37" i="6"/>
  <c r="CN37" i="6"/>
  <c r="CM37" i="6"/>
  <c r="CL37" i="6"/>
  <c r="CK37" i="6"/>
  <c r="CJ37" i="6"/>
  <c r="CI37" i="6"/>
  <c r="CH37" i="6"/>
  <c r="CG37" i="6"/>
  <c r="CF37" i="6"/>
  <c r="CE37" i="6"/>
  <c r="CD37" i="6"/>
  <c r="CC37" i="6"/>
  <c r="CB37" i="6"/>
  <c r="CA37" i="6"/>
  <c r="BZ37" i="6"/>
  <c r="BY37" i="6"/>
  <c r="BX37" i="6"/>
  <c r="BW37" i="6"/>
  <c r="BV37" i="6"/>
  <c r="CX37" i="6" s="1"/>
  <c r="AV37" i="6" s="1"/>
  <c r="AY37" i="6" s="1"/>
  <c r="BR37" i="6"/>
  <c r="BS37" i="6"/>
  <c r="BD37" i="6"/>
  <c r="BC37" i="6"/>
  <c r="CW36" i="6"/>
  <c r="CV36" i="6"/>
  <c r="CU36" i="6"/>
  <c r="CT36" i="6"/>
  <c r="CS36" i="6"/>
  <c r="CR36" i="6"/>
  <c r="CQ36" i="6"/>
  <c r="CP36" i="6"/>
  <c r="CO36" i="6"/>
  <c r="CN36" i="6"/>
  <c r="CM36" i="6"/>
  <c r="CL36" i="6"/>
  <c r="CK36" i="6"/>
  <c r="CJ36" i="6"/>
  <c r="CI36" i="6"/>
  <c r="CH36" i="6"/>
  <c r="CG36" i="6"/>
  <c r="CF36" i="6"/>
  <c r="CE36" i="6"/>
  <c r="CD36" i="6"/>
  <c r="CC36" i="6"/>
  <c r="CB36" i="6"/>
  <c r="CA36" i="6"/>
  <c r="BZ36" i="6"/>
  <c r="BY36" i="6"/>
  <c r="BX36" i="6"/>
  <c r="BW36" i="6"/>
  <c r="BV36" i="6"/>
  <c r="BR36" i="6"/>
  <c r="BS36" i="6"/>
  <c r="BD36" i="6"/>
  <c r="BC36" i="6"/>
  <c r="CW35" i="6"/>
  <c r="CV35" i="6"/>
  <c r="CU35" i="6"/>
  <c r="CT35" i="6"/>
  <c r="CS35" i="6"/>
  <c r="CR35" i="6"/>
  <c r="CQ35" i="6"/>
  <c r="CP35" i="6"/>
  <c r="CO35" i="6"/>
  <c r="CN35" i="6"/>
  <c r="CM35" i="6"/>
  <c r="CL35" i="6"/>
  <c r="CK35" i="6"/>
  <c r="CJ35" i="6"/>
  <c r="CI35" i="6"/>
  <c r="CH35" i="6"/>
  <c r="CG35" i="6"/>
  <c r="CF35" i="6"/>
  <c r="CE35" i="6"/>
  <c r="CD35" i="6"/>
  <c r="CC35" i="6"/>
  <c r="CB35" i="6"/>
  <c r="CA35" i="6"/>
  <c r="BZ35" i="6"/>
  <c r="BY35" i="6"/>
  <c r="BX35" i="6"/>
  <c r="BW35" i="6"/>
  <c r="BV35" i="6"/>
  <c r="BR35" i="6"/>
  <c r="BS35" i="6" s="1"/>
  <c r="BD35" i="6"/>
  <c r="BC35" i="6"/>
  <c r="CW34" i="6"/>
  <c r="CV34" i="6"/>
  <c r="CU34" i="6"/>
  <c r="CT34" i="6"/>
  <c r="CS34" i="6"/>
  <c r="CR34" i="6"/>
  <c r="CQ34" i="6"/>
  <c r="CP34" i="6"/>
  <c r="CO34" i="6"/>
  <c r="CN34" i="6"/>
  <c r="CM34" i="6"/>
  <c r="CL34" i="6"/>
  <c r="CK34" i="6"/>
  <c r="CJ34" i="6"/>
  <c r="CI34" i="6"/>
  <c r="CH34" i="6"/>
  <c r="CG34" i="6"/>
  <c r="CF34" i="6"/>
  <c r="CE34" i="6"/>
  <c r="CD34" i="6"/>
  <c r="CC34" i="6"/>
  <c r="CB34" i="6"/>
  <c r="CA34" i="6"/>
  <c r="BZ34" i="6"/>
  <c r="BY34" i="6"/>
  <c r="BX34" i="6"/>
  <c r="BW34" i="6"/>
  <c r="BV34" i="6"/>
  <c r="BR34" i="6"/>
  <c r="BS34" i="6" s="1"/>
  <c r="BD34" i="6"/>
  <c r="BC34" i="6"/>
  <c r="CW33" i="6"/>
  <c r="CV33" i="6"/>
  <c r="CU33" i="6"/>
  <c r="CT33" i="6"/>
  <c r="CS33" i="6"/>
  <c r="CR33" i="6"/>
  <c r="CQ33" i="6"/>
  <c r="CP33" i="6"/>
  <c r="CO33" i="6"/>
  <c r="CN33" i="6"/>
  <c r="CM33" i="6"/>
  <c r="CL33" i="6"/>
  <c r="CK33" i="6"/>
  <c r="CJ33" i="6"/>
  <c r="CI33" i="6"/>
  <c r="CH33" i="6"/>
  <c r="CG33" i="6"/>
  <c r="CF33" i="6"/>
  <c r="CE33" i="6"/>
  <c r="CD33" i="6"/>
  <c r="CC33" i="6"/>
  <c r="CB33" i="6"/>
  <c r="CA33" i="6"/>
  <c r="BZ33" i="6"/>
  <c r="BY33" i="6"/>
  <c r="BX33" i="6"/>
  <c r="BW33" i="6"/>
  <c r="BV33" i="6"/>
  <c r="BR33" i="6"/>
  <c r="BS33" i="6" s="1"/>
  <c r="BD33" i="6"/>
  <c r="BC33" i="6"/>
  <c r="CW32" i="6"/>
  <c r="CV32" i="6"/>
  <c r="CU32" i="6"/>
  <c r="CT32" i="6"/>
  <c r="CS32" i="6"/>
  <c r="CR32" i="6"/>
  <c r="CQ32" i="6"/>
  <c r="CP32" i="6"/>
  <c r="CO32" i="6"/>
  <c r="CN32" i="6"/>
  <c r="CM32" i="6"/>
  <c r="CL32" i="6"/>
  <c r="CK32" i="6"/>
  <c r="CJ32" i="6"/>
  <c r="CI32" i="6"/>
  <c r="CH32" i="6"/>
  <c r="CG32" i="6"/>
  <c r="CF32" i="6"/>
  <c r="CE32" i="6"/>
  <c r="CD32" i="6"/>
  <c r="CC32" i="6"/>
  <c r="CB32" i="6"/>
  <c r="CA32" i="6"/>
  <c r="BZ32" i="6"/>
  <c r="BY32" i="6"/>
  <c r="BX32" i="6"/>
  <c r="BW32" i="6"/>
  <c r="BV32" i="6"/>
  <c r="BR32" i="6"/>
  <c r="BS32" i="6" s="1"/>
  <c r="BD32" i="6"/>
  <c r="BC32" i="6"/>
  <c r="CW31" i="6"/>
  <c r="CV31" i="6"/>
  <c r="CU31" i="6"/>
  <c r="CT31" i="6"/>
  <c r="CS31" i="6"/>
  <c r="CR31" i="6"/>
  <c r="CQ31" i="6"/>
  <c r="CP31" i="6"/>
  <c r="CO31" i="6"/>
  <c r="CN31" i="6"/>
  <c r="CM31" i="6"/>
  <c r="CL31" i="6"/>
  <c r="CK31" i="6"/>
  <c r="CJ31" i="6"/>
  <c r="CI31" i="6"/>
  <c r="CH31" i="6"/>
  <c r="CG31" i="6"/>
  <c r="CF31" i="6"/>
  <c r="CE31" i="6"/>
  <c r="CD31" i="6"/>
  <c r="CC31" i="6"/>
  <c r="CB31" i="6"/>
  <c r="CA31" i="6"/>
  <c r="BZ31" i="6"/>
  <c r="BY31" i="6"/>
  <c r="BX31" i="6"/>
  <c r="BW31" i="6"/>
  <c r="CX31" i="6" s="1"/>
  <c r="AV31" i="6" s="1"/>
  <c r="AY31" i="6" s="1"/>
  <c r="BV31" i="6"/>
  <c r="BR31" i="6"/>
  <c r="BS31" i="6"/>
  <c r="BD31" i="6"/>
  <c r="BC31" i="6"/>
  <c r="CW30" i="6"/>
  <c r="CV30" i="6"/>
  <c r="CU30" i="6"/>
  <c r="CT30" i="6"/>
  <c r="CS30" i="6"/>
  <c r="CR30" i="6"/>
  <c r="CQ30" i="6"/>
  <c r="CP30" i="6"/>
  <c r="CO30" i="6"/>
  <c r="CN30" i="6"/>
  <c r="CM30" i="6"/>
  <c r="CL30" i="6"/>
  <c r="CK30" i="6"/>
  <c r="CJ30" i="6"/>
  <c r="CI30" i="6"/>
  <c r="CH30" i="6"/>
  <c r="CG30" i="6"/>
  <c r="CF30" i="6"/>
  <c r="CE30" i="6"/>
  <c r="CD30" i="6"/>
  <c r="CC30" i="6"/>
  <c r="CB30" i="6"/>
  <c r="CA30" i="6"/>
  <c r="BZ30" i="6"/>
  <c r="BY30" i="6"/>
  <c r="BX30" i="6"/>
  <c r="BW30" i="6"/>
  <c r="BV30" i="6"/>
  <c r="BR30" i="6"/>
  <c r="BS30" i="6" s="1"/>
  <c r="BD30" i="6"/>
  <c r="BC30" i="6"/>
  <c r="CW29" i="6"/>
  <c r="CV29" i="6"/>
  <c r="CU29" i="6"/>
  <c r="CT29" i="6"/>
  <c r="CS29" i="6"/>
  <c r="CR29" i="6"/>
  <c r="CQ29" i="6"/>
  <c r="CP29" i="6"/>
  <c r="CO29" i="6"/>
  <c r="CN29" i="6"/>
  <c r="CM29" i="6"/>
  <c r="CL29" i="6"/>
  <c r="CK29" i="6"/>
  <c r="CJ29" i="6"/>
  <c r="CI29" i="6"/>
  <c r="CH29" i="6"/>
  <c r="CG29" i="6"/>
  <c r="CF29" i="6"/>
  <c r="CE29" i="6"/>
  <c r="CD29" i="6"/>
  <c r="CC29" i="6"/>
  <c r="CB29" i="6"/>
  <c r="CA29" i="6"/>
  <c r="BZ29" i="6"/>
  <c r="BY29" i="6"/>
  <c r="BX29" i="6"/>
  <c r="BW29" i="6"/>
  <c r="BV29" i="6"/>
  <c r="BR29" i="6"/>
  <c r="BS29" i="6" s="1"/>
  <c r="BD29" i="6"/>
  <c r="BC29" i="6"/>
  <c r="CW28" i="6"/>
  <c r="CV28" i="6"/>
  <c r="CU28" i="6"/>
  <c r="CT28" i="6"/>
  <c r="CS28" i="6"/>
  <c r="CR28" i="6"/>
  <c r="CQ28" i="6"/>
  <c r="CP28" i="6"/>
  <c r="CO28" i="6"/>
  <c r="CN28" i="6"/>
  <c r="CM28" i="6"/>
  <c r="CL28" i="6"/>
  <c r="CK28" i="6"/>
  <c r="CJ28" i="6"/>
  <c r="CI28" i="6"/>
  <c r="CH28" i="6"/>
  <c r="CG28" i="6"/>
  <c r="CF28" i="6"/>
  <c r="CE28" i="6"/>
  <c r="CD28" i="6"/>
  <c r="CC28" i="6"/>
  <c r="CB28" i="6"/>
  <c r="CA28" i="6"/>
  <c r="BZ28" i="6"/>
  <c r="BY28" i="6"/>
  <c r="BX28" i="6"/>
  <c r="BW28" i="6"/>
  <c r="BV28" i="6"/>
  <c r="BR28" i="6"/>
  <c r="BS28" i="6"/>
  <c r="BD28" i="6"/>
  <c r="BC28" i="6"/>
  <c r="CW27" i="6"/>
  <c r="CV27" i="6"/>
  <c r="CU27" i="6"/>
  <c r="CT27" i="6"/>
  <c r="CS27" i="6"/>
  <c r="CR27" i="6"/>
  <c r="CQ27" i="6"/>
  <c r="CP27" i="6"/>
  <c r="CO27" i="6"/>
  <c r="CN27" i="6"/>
  <c r="CM27" i="6"/>
  <c r="CL27" i="6"/>
  <c r="CK27" i="6"/>
  <c r="CJ27" i="6"/>
  <c r="CI27" i="6"/>
  <c r="CH27" i="6"/>
  <c r="CG27" i="6"/>
  <c r="CF27" i="6"/>
  <c r="CE27" i="6"/>
  <c r="CD27" i="6"/>
  <c r="CC27" i="6"/>
  <c r="CB27" i="6"/>
  <c r="CA27" i="6"/>
  <c r="BZ27" i="6"/>
  <c r="BY27" i="6"/>
  <c r="BX27" i="6"/>
  <c r="BW27" i="6"/>
  <c r="BV27" i="6"/>
  <c r="BR27" i="6"/>
  <c r="BS27" i="6" s="1"/>
  <c r="BD27" i="6"/>
  <c r="BC27" i="6"/>
  <c r="CW26" i="6"/>
  <c r="CV26" i="6"/>
  <c r="CU26" i="6"/>
  <c r="CT26" i="6"/>
  <c r="CS26" i="6"/>
  <c r="CR26" i="6"/>
  <c r="CQ26" i="6"/>
  <c r="CP26" i="6"/>
  <c r="CO26" i="6"/>
  <c r="CN26" i="6"/>
  <c r="CM26" i="6"/>
  <c r="CL26" i="6"/>
  <c r="CK26" i="6"/>
  <c r="CJ26" i="6"/>
  <c r="CI26" i="6"/>
  <c r="CH26" i="6"/>
  <c r="CG26" i="6"/>
  <c r="CF26" i="6"/>
  <c r="CE26" i="6"/>
  <c r="CD26" i="6"/>
  <c r="CC26" i="6"/>
  <c r="CB26" i="6"/>
  <c r="CA26" i="6"/>
  <c r="BZ26" i="6"/>
  <c r="BY26" i="6"/>
  <c r="BX26" i="6"/>
  <c r="BW26" i="6"/>
  <c r="CX26" i="6" s="1"/>
  <c r="AV26" i="6" s="1"/>
  <c r="AY26" i="6" s="1"/>
  <c r="BV26" i="6"/>
  <c r="BR26" i="6"/>
  <c r="BS26" i="6" s="1"/>
  <c r="BD26" i="6"/>
  <c r="BC26" i="6"/>
  <c r="CW25" i="6"/>
  <c r="CV25" i="6"/>
  <c r="CU25" i="6"/>
  <c r="CT25" i="6"/>
  <c r="CS25" i="6"/>
  <c r="CR25" i="6"/>
  <c r="CQ25" i="6"/>
  <c r="CP25" i="6"/>
  <c r="CO25" i="6"/>
  <c r="CN25" i="6"/>
  <c r="CM25" i="6"/>
  <c r="CL25" i="6"/>
  <c r="CK25" i="6"/>
  <c r="CJ25" i="6"/>
  <c r="CI25" i="6"/>
  <c r="CH25" i="6"/>
  <c r="CG25" i="6"/>
  <c r="CF25" i="6"/>
  <c r="CE25" i="6"/>
  <c r="CD25" i="6"/>
  <c r="CC25" i="6"/>
  <c r="CB25" i="6"/>
  <c r="CA25" i="6"/>
  <c r="BZ25" i="6"/>
  <c r="BY25" i="6"/>
  <c r="BX25" i="6"/>
  <c r="BW25" i="6"/>
  <c r="BV25" i="6"/>
  <c r="BR25" i="6"/>
  <c r="BS25" i="6" s="1"/>
  <c r="BD25" i="6"/>
  <c r="BC25" i="6"/>
  <c r="CW24" i="6"/>
  <c r="CV24" i="6"/>
  <c r="CU24" i="6"/>
  <c r="CT24" i="6"/>
  <c r="CS24" i="6"/>
  <c r="CR24" i="6"/>
  <c r="CQ24" i="6"/>
  <c r="CP24" i="6"/>
  <c r="CO24" i="6"/>
  <c r="CN24" i="6"/>
  <c r="CM24" i="6"/>
  <c r="CL24" i="6"/>
  <c r="CK24" i="6"/>
  <c r="CJ24" i="6"/>
  <c r="CI24" i="6"/>
  <c r="CH24" i="6"/>
  <c r="CG24" i="6"/>
  <c r="CF24" i="6"/>
  <c r="CE24" i="6"/>
  <c r="CD24" i="6"/>
  <c r="CC24" i="6"/>
  <c r="CB24" i="6"/>
  <c r="CA24" i="6"/>
  <c r="BZ24" i="6"/>
  <c r="BY24" i="6"/>
  <c r="BX24" i="6"/>
  <c r="BW24" i="6"/>
  <c r="BV24" i="6"/>
  <c r="BR24" i="6"/>
  <c r="BS24" i="6"/>
  <c r="BD24" i="6"/>
  <c r="BC24" i="6"/>
  <c r="CW23" i="6"/>
  <c r="CV23" i="6"/>
  <c r="CU23" i="6"/>
  <c r="CT23" i="6"/>
  <c r="CS23" i="6"/>
  <c r="CR23" i="6"/>
  <c r="CQ23" i="6"/>
  <c r="CP23" i="6"/>
  <c r="CO23" i="6"/>
  <c r="CN23" i="6"/>
  <c r="CM23" i="6"/>
  <c r="CL23" i="6"/>
  <c r="CK23" i="6"/>
  <c r="CJ23" i="6"/>
  <c r="CI23" i="6"/>
  <c r="CH23" i="6"/>
  <c r="CG23" i="6"/>
  <c r="CF23" i="6"/>
  <c r="CE23" i="6"/>
  <c r="CD23" i="6"/>
  <c r="CC23" i="6"/>
  <c r="CB23" i="6"/>
  <c r="CA23" i="6"/>
  <c r="BZ23" i="6"/>
  <c r="BY23" i="6"/>
  <c r="BX23" i="6"/>
  <c r="BW23" i="6"/>
  <c r="BV23" i="6"/>
  <c r="BR23" i="6"/>
  <c r="BS23" i="6"/>
  <c r="BD23" i="6"/>
  <c r="BC23" i="6"/>
  <c r="CW22" i="6"/>
  <c r="CV22" i="6"/>
  <c r="CU22" i="6"/>
  <c r="CT22" i="6"/>
  <c r="CS22" i="6"/>
  <c r="CR22" i="6"/>
  <c r="CQ22" i="6"/>
  <c r="CP22" i="6"/>
  <c r="CO22" i="6"/>
  <c r="CN22" i="6"/>
  <c r="CM22" i="6"/>
  <c r="CL22" i="6"/>
  <c r="CK22" i="6"/>
  <c r="CJ22" i="6"/>
  <c r="CI22" i="6"/>
  <c r="CH22" i="6"/>
  <c r="CG22" i="6"/>
  <c r="CF22" i="6"/>
  <c r="CE22" i="6"/>
  <c r="CD22" i="6"/>
  <c r="CC22" i="6"/>
  <c r="CB22" i="6"/>
  <c r="CA22" i="6"/>
  <c r="BZ22" i="6"/>
  <c r="BY22" i="6"/>
  <c r="BX22" i="6"/>
  <c r="BW22" i="6"/>
  <c r="CX22" i="6" s="1"/>
  <c r="AV22" i="6" s="1"/>
  <c r="AY22" i="6" s="1"/>
  <c r="BV22" i="6"/>
  <c r="BR22" i="6"/>
  <c r="BS22" i="6"/>
  <c r="BD22" i="6"/>
  <c r="BC22" i="6"/>
  <c r="CW21" i="6"/>
  <c r="CV21" i="6"/>
  <c r="CU21" i="6"/>
  <c r="CT21" i="6"/>
  <c r="CS21" i="6"/>
  <c r="CR21" i="6"/>
  <c r="CQ21" i="6"/>
  <c r="CP21" i="6"/>
  <c r="CO21" i="6"/>
  <c r="CN21" i="6"/>
  <c r="CM21" i="6"/>
  <c r="CL21" i="6"/>
  <c r="CK21" i="6"/>
  <c r="CJ21" i="6"/>
  <c r="CI21" i="6"/>
  <c r="CH21" i="6"/>
  <c r="CG21" i="6"/>
  <c r="CF21" i="6"/>
  <c r="CE21" i="6"/>
  <c r="CD21" i="6"/>
  <c r="CC21" i="6"/>
  <c r="CB21" i="6"/>
  <c r="CA21" i="6"/>
  <c r="BZ21" i="6"/>
  <c r="BY21" i="6"/>
  <c r="BX21" i="6"/>
  <c r="BW21" i="6"/>
  <c r="CX21" i="6" s="1"/>
  <c r="AV21" i="6" s="1"/>
  <c r="AY21" i="6" s="1"/>
  <c r="BV21" i="6"/>
  <c r="BR21" i="6"/>
  <c r="BS21" i="6"/>
  <c r="BD21" i="6"/>
  <c r="BC21" i="6"/>
  <c r="CW20" i="6"/>
  <c r="CV20" i="6"/>
  <c r="CU20" i="6"/>
  <c r="CT20" i="6"/>
  <c r="CS20" i="6"/>
  <c r="CR20" i="6"/>
  <c r="CQ20" i="6"/>
  <c r="CP20" i="6"/>
  <c r="CO20" i="6"/>
  <c r="CN20" i="6"/>
  <c r="CM20" i="6"/>
  <c r="CL20" i="6"/>
  <c r="CK20" i="6"/>
  <c r="CJ20" i="6"/>
  <c r="CI20" i="6"/>
  <c r="CH20" i="6"/>
  <c r="CG20" i="6"/>
  <c r="CF20" i="6"/>
  <c r="CE20" i="6"/>
  <c r="CD20" i="6"/>
  <c r="CC20" i="6"/>
  <c r="CB20" i="6"/>
  <c r="CA20" i="6"/>
  <c r="BZ20" i="6"/>
  <c r="BY20" i="6"/>
  <c r="BX20" i="6"/>
  <c r="BW20" i="6"/>
  <c r="CX20" i="6" s="1"/>
  <c r="AV20" i="6" s="1"/>
  <c r="AY20" i="6" s="1"/>
  <c r="BV20" i="6"/>
  <c r="BR20" i="6"/>
  <c r="BS20" i="6"/>
  <c r="BD20" i="6"/>
  <c r="BC20" i="6"/>
  <c r="CW19" i="6"/>
  <c r="CV19" i="6"/>
  <c r="CU19" i="6"/>
  <c r="CT19" i="6"/>
  <c r="CS19" i="6"/>
  <c r="CR19" i="6"/>
  <c r="CQ19" i="6"/>
  <c r="CP19" i="6"/>
  <c r="CO19" i="6"/>
  <c r="CN19" i="6"/>
  <c r="CM19" i="6"/>
  <c r="CL19" i="6"/>
  <c r="CK19" i="6"/>
  <c r="CJ19" i="6"/>
  <c r="CI19" i="6"/>
  <c r="CH19" i="6"/>
  <c r="CG19" i="6"/>
  <c r="CF19" i="6"/>
  <c r="CE19" i="6"/>
  <c r="CD19" i="6"/>
  <c r="CC19" i="6"/>
  <c r="CB19" i="6"/>
  <c r="CA19" i="6"/>
  <c r="BZ19" i="6"/>
  <c r="BY19" i="6"/>
  <c r="BX19" i="6"/>
  <c r="BW19" i="6"/>
  <c r="BV19" i="6"/>
  <c r="BR19" i="6"/>
  <c r="BS19" i="6"/>
  <c r="CW18" i="6"/>
  <c r="CV18" i="6"/>
  <c r="CU18" i="6"/>
  <c r="CT18" i="6"/>
  <c r="CS18" i="6"/>
  <c r="CR18" i="6"/>
  <c r="CQ18" i="6"/>
  <c r="CP18" i="6"/>
  <c r="CO18" i="6"/>
  <c r="CN18" i="6"/>
  <c r="CM18" i="6"/>
  <c r="CL18" i="6"/>
  <c r="CK18" i="6"/>
  <c r="CJ18" i="6"/>
  <c r="CI18" i="6"/>
  <c r="CH18" i="6"/>
  <c r="CG18" i="6"/>
  <c r="CF18" i="6"/>
  <c r="CE18" i="6"/>
  <c r="CD18" i="6"/>
  <c r="CC18" i="6"/>
  <c r="CB18" i="6"/>
  <c r="CA18" i="6"/>
  <c r="BZ18" i="6"/>
  <c r="BY18" i="6"/>
  <c r="CX18" i="6" s="1"/>
  <c r="AV18" i="6" s="1"/>
  <c r="AY18" i="6" s="1"/>
  <c r="BX18" i="6"/>
  <c r="BW18" i="6"/>
  <c r="BV18" i="6"/>
  <c r="BR18" i="6"/>
  <c r="BS18" i="6"/>
  <c r="CW17" i="6"/>
  <c r="CV17" i="6"/>
  <c r="CU17" i="6"/>
  <c r="CT17" i="6"/>
  <c r="CS17" i="6"/>
  <c r="CR17" i="6"/>
  <c r="CQ17" i="6"/>
  <c r="CP17" i="6"/>
  <c r="CO17" i="6"/>
  <c r="CN17" i="6"/>
  <c r="CM17" i="6"/>
  <c r="CL17" i="6"/>
  <c r="CK17" i="6"/>
  <c r="CJ17" i="6"/>
  <c r="CI17" i="6"/>
  <c r="CH17" i="6"/>
  <c r="CG17" i="6"/>
  <c r="CF17" i="6"/>
  <c r="CE17" i="6"/>
  <c r="CD17" i="6"/>
  <c r="CC17" i="6"/>
  <c r="CB17" i="6"/>
  <c r="CA17" i="6"/>
  <c r="BZ17" i="6"/>
  <c r="BY17" i="6"/>
  <c r="BX17" i="6"/>
  <c r="BW17" i="6"/>
  <c r="BV17" i="6"/>
  <c r="BR17" i="6"/>
  <c r="BS17" i="6"/>
  <c r="CW16" i="6"/>
  <c r="CV16" i="6"/>
  <c r="CU16" i="6"/>
  <c r="CT16" i="6"/>
  <c r="CS16" i="6"/>
  <c r="CR16" i="6"/>
  <c r="CQ16" i="6"/>
  <c r="CP16" i="6"/>
  <c r="CO16" i="6"/>
  <c r="CN16" i="6"/>
  <c r="CM16" i="6"/>
  <c r="CL16" i="6"/>
  <c r="CK16" i="6"/>
  <c r="CJ16" i="6"/>
  <c r="CI16" i="6"/>
  <c r="CH16" i="6"/>
  <c r="CG16" i="6"/>
  <c r="CF16" i="6"/>
  <c r="CE16" i="6"/>
  <c r="CD16" i="6"/>
  <c r="CC16" i="6"/>
  <c r="CB16" i="6"/>
  <c r="CA16" i="6"/>
  <c r="BZ16" i="6"/>
  <c r="BY16" i="6"/>
  <c r="BX16" i="6"/>
  <c r="BW16" i="6"/>
  <c r="BV16" i="6"/>
  <c r="BR16" i="6"/>
  <c r="BS16" i="6"/>
  <c r="CW15" i="6"/>
  <c r="CV15" i="6"/>
  <c r="CU15" i="6"/>
  <c r="CU109" i="6" s="1"/>
  <c r="AS109" i="6" s="1"/>
  <c r="CT15" i="6"/>
  <c r="CS15" i="6"/>
  <c r="CR15" i="6"/>
  <c r="CQ15" i="6"/>
  <c r="CP15" i="6"/>
  <c r="CO15" i="6"/>
  <c r="CN15" i="6"/>
  <c r="CM15" i="6"/>
  <c r="CL15" i="6"/>
  <c r="CK15" i="6"/>
  <c r="CJ15" i="6"/>
  <c r="CI15" i="6"/>
  <c r="CH15" i="6"/>
  <c r="CG15" i="6"/>
  <c r="CF15" i="6"/>
  <c r="CE15" i="6"/>
  <c r="CD15" i="6"/>
  <c r="CC15" i="6"/>
  <c r="CB15" i="6"/>
  <c r="CA15" i="6"/>
  <c r="BZ15" i="6"/>
  <c r="BY15" i="6"/>
  <c r="BX15" i="6"/>
  <c r="BW15" i="6"/>
  <c r="BV15" i="6"/>
  <c r="BR15" i="6"/>
  <c r="BS15" i="6"/>
  <c r="CW14" i="6"/>
  <c r="CV14" i="6"/>
  <c r="CU14" i="6"/>
  <c r="CT14" i="6"/>
  <c r="CS14" i="6"/>
  <c r="CR14" i="6"/>
  <c r="CQ14" i="6"/>
  <c r="CP14" i="6"/>
  <c r="CO14" i="6"/>
  <c r="CN14" i="6"/>
  <c r="CM14" i="6"/>
  <c r="CL14" i="6"/>
  <c r="CK14" i="6"/>
  <c r="CJ14" i="6"/>
  <c r="CI14" i="6"/>
  <c r="CH14" i="6"/>
  <c r="CG14" i="6"/>
  <c r="CF14" i="6"/>
  <c r="CE14" i="6"/>
  <c r="CD14" i="6"/>
  <c r="CC14" i="6"/>
  <c r="CC109" i="6" s="1"/>
  <c r="AA109" i="6" s="1"/>
  <c r="CB14" i="6"/>
  <c r="CA14" i="6"/>
  <c r="BZ14" i="6"/>
  <c r="BY14" i="6"/>
  <c r="BX14" i="6"/>
  <c r="BW14" i="6"/>
  <c r="BV14" i="6"/>
  <c r="CX14" i="6" s="1"/>
  <c r="AV14" i="6" s="1"/>
  <c r="AY14" i="6" s="1"/>
  <c r="BR14" i="6"/>
  <c r="BS14" i="6"/>
  <c r="CW13" i="6"/>
  <c r="CV13" i="6"/>
  <c r="CU13" i="6"/>
  <c r="CT13" i="6"/>
  <c r="CS13" i="6"/>
  <c r="CR13" i="6"/>
  <c r="CQ13" i="6"/>
  <c r="CP13" i="6"/>
  <c r="CO13" i="6"/>
  <c r="CN13" i="6"/>
  <c r="CM13" i="6"/>
  <c r="CL13" i="6"/>
  <c r="CK13" i="6"/>
  <c r="CJ13" i="6"/>
  <c r="CI13" i="6"/>
  <c r="CH13" i="6"/>
  <c r="CG13" i="6"/>
  <c r="CF13" i="6"/>
  <c r="CE13" i="6"/>
  <c r="CD13" i="6"/>
  <c r="CC13" i="6"/>
  <c r="CB13" i="6"/>
  <c r="CA13" i="6"/>
  <c r="BZ13" i="6"/>
  <c r="BY13" i="6"/>
  <c r="BX13" i="6"/>
  <c r="BW13" i="6"/>
  <c r="BV13" i="6"/>
  <c r="BR13" i="6"/>
  <c r="BS13" i="6"/>
  <c r="CW12" i="6"/>
  <c r="CV12" i="6"/>
  <c r="CU12" i="6"/>
  <c r="CT12" i="6"/>
  <c r="CS12" i="6"/>
  <c r="CR12" i="6"/>
  <c r="CQ12" i="6"/>
  <c r="CP12" i="6"/>
  <c r="CO12" i="6"/>
  <c r="CN12" i="6"/>
  <c r="CM12" i="6"/>
  <c r="CL12" i="6"/>
  <c r="CK12" i="6"/>
  <c r="CJ12" i="6"/>
  <c r="CI12" i="6"/>
  <c r="CH12" i="6"/>
  <c r="CG12" i="6"/>
  <c r="CF12" i="6"/>
  <c r="CE12" i="6"/>
  <c r="CD12" i="6"/>
  <c r="CC12" i="6"/>
  <c r="CB12" i="6"/>
  <c r="CA12" i="6"/>
  <c r="BZ12" i="6"/>
  <c r="BY12" i="6"/>
  <c r="BX12" i="6"/>
  <c r="BW12" i="6"/>
  <c r="BV12" i="6"/>
  <c r="CX12" i="6" s="1"/>
  <c r="AV12" i="6" s="1"/>
  <c r="AY12" i="6" s="1"/>
  <c r="BR12" i="6"/>
  <c r="BS12" i="6"/>
  <c r="CW11" i="6"/>
  <c r="CW109" i="6" s="1"/>
  <c r="AU109" i="6" s="1"/>
  <c r="CV11" i="6"/>
  <c r="CU11" i="6"/>
  <c r="CT11" i="6"/>
  <c r="CS11" i="6"/>
  <c r="CR11" i="6"/>
  <c r="CQ11" i="6"/>
  <c r="CP11" i="6"/>
  <c r="CO11" i="6"/>
  <c r="CN11" i="6"/>
  <c r="CL11" i="6"/>
  <c r="CK11" i="6"/>
  <c r="CJ11" i="6"/>
  <c r="CI11" i="6"/>
  <c r="CH11" i="6"/>
  <c r="CG11" i="6"/>
  <c r="CF11" i="6"/>
  <c r="CF109" i="6" s="1"/>
  <c r="AD109" i="6" s="1"/>
  <c r="CE11" i="6"/>
  <c r="CD11" i="6"/>
  <c r="CC11" i="6"/>
  <c r="CB11" i="6"/>
  <c r="CA11" i="6"/>
  <c r="BV11" i="6"/>
  <c r="BR11" i="6"/>
  <c r="BS11" i="6"/>
  <c r="CM11" i="6"/>
  <c r="BG11" i="6"/>
  <c r="CW10" i="6"/>
  <c r="CV10" i="6"/>
  <c r="CV109" i="6" s="1"/>
  <c r="AT109" i="6" s="1"/>
  <c r="CP10" i="6"/>
  <c r="CO10" i="6"/>
  <c r="CI10" i="6"/>
  <c r="CH10" i="6"/>
  <c r="CB10" i="6"/>
  <c r="CA10" i="6"/>
  <c r="BR10" i="6"/>
  <c r="BS10" i="6"/>
  <c r="CR10" i="6"/>
  <c r="BD10" i="6"/>
  <c r="BC10" i="6"/>
  <c r="CW9" i="6"/>
  <c r="CV9" i="6"/>
  <c r="CU9" i="6"/>
  <c r="CT9" i="6"/>
  <c r="CS9" i="6"/>
  <c r="CR9" i="6"/>
  <c r="CQ9" i="6"/>
  <c r="CP9" i="6"/>
  <c r="CO9" i="6"/>
  <c r="CN9" i="6"/>
  <c r="CM9" i="6"/>
  <c r="CL9" i="6"/>
  <c r="CK9" i="6"/>
  <c r="CJ9" i="6"/>
  <c r="CI9" i="6"/>
  <c r="CH9" i="6"/>
  <c r="CG9" i="6"/>
  <c r="CF9" i="6"/>
  <c r="CE9" i="6"/>
  <c r="CD9" i="6"/>
  <c r="CC9" i="6"/>
  <c r="CB9" i="6"/>
  <c r="CA9" i="6"/>
  <c r="BZ9" i="6"/>
  <c r="BY9" i="6"/>
  <c r="BX9" i="6"/>
  <c r="BW9" i="6"/>
  <c r="BV9" i="6"/>
  <c r="BR9" i="6"/>
  <c r="BS9" i="6"/>
  <c r="BR8" i="6"/>
  <c r="BS8" i="6"/>
  <c r="CQ2" i="6"/>
  <c r="CJ2" i="6"/>
  <c r="CC2" i="6"/>
  <c r="BU2" i="6"/>
  <c r="AV52" i="5"/>
  <c r="AY52" i="5" s="1"/>
  <c r="BB52" i="5" s="1"/>
  <c r="AV51" i="5"/>
  <c r="AY51" i="5" s="1"/>
  <c r="BB51" i="5" s="1"/>
  <c r="AV50" i="5"/>
  <c r="AY50" i="5"/>
  <c r="BB50" i="5" s="1"/>
  <c r="AV49" i="5"/>
  <c r="AY49" i="5" s="1"/>
  <c r="BB49" i="5" s="1"/>
  <c r="AV48" i="5"/>
  <c r="AY48" i="5" s="1"/>
  <c r="BB48" i="5" s="1"/>
  <c r="AV47" i="5"/>
  <c r="AY47" i="5" s="1"/>
  <c r="BB47" i="5" s="1"/>
  <c r="AV46" i="5"/>
  <c r="AY46" i="5"/>
  <c r="BB46" i="5" s="1"/>
  <c r="AV45" i="5"/>
  <c r="AY45" i="5"/>
  <c r="BB45" i="5"/>
  <c r="AV44" i="5"/>
  <c r="AY44" i="5" s="1"/>
  <c r="BB44" i="5" s="1"/>
  <c r="AV43" i="5"/>
  <c r="AY43" i="5" s="1"/>
  <c r="BB43" i="5" s="1"/>
  <c r="AV42" i="5"/>
  <c r="AY42" i="5"/>
  <c r="BB42" i="5" s="1"/>
  <c r="AV41" i="5"/>
  <c r="AY41" i="5" s="1"/>
  <c r="BB41" i="5" s="1"/>
  <c r="AV40" i="5"/>
  <c r="AY40" i="5" s="1"/>
  <c r="BB40" i="5" s="1"/>
  <c r="AV39" i="5"/>
  <c r="AY39" i="5" s="1"/>
  <c r="BB38" i="5"/>
  <c r="AV38" i="5"/>
  <c r="AY38" i="5" s="1"/>
  <c r="AY22" i="5"/>
  <c r="BB22" i="5"/>
  <c r="AV22" i="5"/>
  <c r="AV21" i="5"/>
  <c r="AY21" i="5"/>
  <c r="BB21" i="5"/>
  <c r="AV20" i="5"/>
  <c r="AY20" i="5"/>
  <c r="BB20" i="5"/>
  <c r="AV19" i="5"/>
  <c r="AY19" i="5"/>
  <c r="BB19" i="5"/>
  <c r="AY18" i="5"/>
  <c r="BB18" i="5"/>
  <c r="AV18" i="5"/>
  <c r="AV17" i="5"/>
  <c r="AY17" i="5"/>
  <c r="BB17" i="5"/>
  <c r="AV16" i="5"/>
  <c r="AY16" i="5"/>
  <c r="BB16" i="5"/>
  <c r="AV15" i="5"/>
  <c r="AY15" i="5"/>
  <c r="BB15" i="5"/>
  <c r="AY14" i="5"/>
  <c r="BB14" i="5"/>
  <c r="AV14" i="5"/>
  <c r="AV13" i="5"/>
  <c r="AV12" i="5"/>
  <c r="AV11" i="5"/>
  <c r="AY11" i="5"/>
  <c r="BB11" i="5"/>
  <c r="AY10" i="5"/>
  <c r="BB10" i="5"/>
  <c r="AV10" i="5"/>
  <c r="AV9" i="5"/>
  <c r="AY9" i="5"/>
  <c r="BB8" i="5"/>
  <c r="AV8" i="5"/>
  <c r="AY8" i="5"/>
  <c r="BB46" i="4"/>
  <c r="AV46" i="4"/>
  <c r="AY46" i="4" s="1"/>
  <c r="AV45" i="4"/>
  <c r="AY45" i="4" s="1"/>
  <c r="BB45" i="4" s="1"/>
  <c r="AV44" i="4"/>
  <c r="AY44" i="4" s="1"/>
  <c r="BB44" i="4" s="1"/>
  <c r="AV43" i="4"/>
  <c r="AY43" i="4" s="1"/>
  <c r="BB43" i="4" s="1"/>
  <c r="BB42" i="4"/>
  <c r="AV42" i="4"/>
  <c r="AY42" i="4" s="1"/>
  <c r="AV41" i="4"/>
  <c r="AY41" i="4" s="1"/>
  <c r="BB41" i="4" s="1"/>
  <c r="AV40" i="4"/>
  <c r="AY40" i="4" s="1"/>
  <c r="BB40" i="4" s="1"/>
  <c r="AV39" i="4"/>
  <c r="AY39" i="4" s="1"/>
  <c r="BB39" i="4" s="1"/>
  <c r="BB38" i="4"/>
  <c r="AV38" i="4"/>
  <c r="AY38" i="4" s="1"/>
  <c r="AV37" i="4"/>
  <c r="AY37" i="4" s="1"/>
  <c r="BB37" i="4" s="1"/>
  <c r="AV36" i="4"/>
  <c r="AY36" i="4" s="1"/>
  <c r="BB36" i="4" s="1"/>
  <c r="AV35" i="4"/>
  <c r="AY35" i="4" s="1"/>
  <c r="BB35" i="4" s="1"/>
  <c r="BB10" i="4"/>
  <c r="AV10" i="4"/>
  <c r="AY10" i="4" s="1"/>
  <c r="AV9" i="4"/>
  <c r="BB8" i="4"/>
  <c r="AV8" i="4"/>
  <c r="AY8" i="4" s="1"/>
  <c r="BB9" i="5"/>
  <c r="DF103" i="12"/>
  <c r="AV103" i="12" s="1"/>
  <c r="AY103" i="12" s="1"/>
  <c r="BB103" i="12" s="1"/>
  <c r="DF35" i="12"/>
  <c r="AV35" i="12" s="1"/>
  <c r="AY35" i="12" s="1"/>
  <c r="BB35" i="12" s="1"/>
  <c r="DF92" i="12"/>
  <c r="AV92" i="12" s="1"/>
  <c r="AY92" i="12" s="1"/>
  <c r="BB92" i="12" s="1"/>
  <c r="DF102" i="12"/>
  <c r="AV102" i="12" s="1"/>
  <c r="AY102" i="12" s="1"/>
  <c r="BB102" i="12" s="1"/>
  <c r="P127" i="12"/>
  <c r="DF73" i="12"/>
  <c r="AV73" i="12" s="1"/>
  <c r="AY73" i="12" s="1"/>
  <c r="BB73" i="12" s="1"/>
  <c r="DF105" i="12"/>
  <c r="AV105" i="12" s="1"/>
  <c r="AY105" i="12" s="1"/>
  <c r="BB105" i="12" s="1"/>
  <c r="DF87" i="12"/>
  <c r="AV87" i="12" s="1"/>
  <c r="AY87" i="12" s="1"/>
  <c r="BB87" i="12" s="1"/>
  <c r="P125" i="7"/>
  <c r="CC109" i="11"/>
  <c r="AA109" i="11" s="1"/>
  <c r="CS109" i="11"/>
  <c r="AQ109" i="11" s="1"/>
  <c r="CW109" i="11"/>
  <c r="AU109" i="11"/>
  <c r="CK109" i="11"/>
  <c r="AI109" i="11" s="1"/>
  <c r="CM109" i="11"/>
  <c r="AK109" i="11" s="1"/>
  <c r="CX11" i="11"/>
  <c r="AV11" i="11"/>
  <c r="CX12" i="11"/>
  <c r="AV12" i="11"/>
  <c r="CX13" i="11"/>
  <c r="AV13" i="11"/>
  <c r="K125" i="11"/>
  <c r="CX14" i="11"/>
  <c r="AV14" i="11"/>
  <c r="CX15" i="11"/>
  <c r="AV15" i="11"/>
  <c r="CX16" i="11"/>
  <c r="AV16" i="11"/>
  <c r="CX17" i="11"/>
  <c r="AV17" i="11"/>
  <c r="CX20" i="11"/>
  <c r="AV20" i="11"/>
  <c r="AY20" i="11"/>
  <c r="BB20" i="11"/>
  <c r="CX21" i="11"/>
  <c r="AV21" i="11"/>
  <c r="AY21" i="11"/>
  <c r="BB21" i="11"/>
  <c r="CX22" i="11"/>
  <c r="AV22" i="11"/>
  <c r="AY22" i="11"/>
  <c r="BB22" i="11"/>
  <c r="CX23" i="11"/>
  <c r="AV23" i="11"/>
  <c r="AY23" i="11"/>
  <c r="BB23" i="11"/>
  <c r="CX24" i="11"/>
  <c r="AV24" i="11"/>
  <c r="AY24" i="11"/>
  <c r="BB24" i="11"/>
  <c r="CX25" i="11"/>
  <c r="AV25" i="11"/>
  <c r="AY25" i="11"/>
  <c r="BB25" i="11"/>
  <c r="CX26" i="11"/>
  <c r="AV26" i="11"/>
  <c r="AY26" i="11"/>
  <c r="BB26" i="11"/>
  <c r="CX27" i="11"/>
  <c r="AV27" i="11"/>
  <c r="AY27" i="11"/>
  <c r="BB27" i="11"/>
  <c r="CX28" i="11"/>
  <c r="AV28" i="11"/>
  <c r="AY28" i="11"/>
  <c r="BB28" i="11"/>
  <c r="CX29" i="11"/>
  <c r="AV29" i="11"/>
  <c r="AY29" i="11"/>
  <c r="BB29" i="11"/>
  <c r="CX30" i="11"/>
  <c r="AV30" i="11"/>
  <c r="AY30" i="11"/>
  <c r="BB30" i="11"/>
  <c r="CX31" i="11"/>
  <c r="AV31" i="11"/>
  <c r="AY31" i="11"/>
  <c r="BB31" i="11"/>
  <c r="CX32" i="11"/>
  <c r="AV32" i="11"/>
  <c r="AY32" i="11"/>
  <c r="BB32" i="11"/>
  <c r="CX33" i="11"/>
  <c r="AV33" i="11"/>
  <c r="AY33" i="11"/>
  <c r="BB33" i="11"/>
  <c r="CX34" i="11"/>
  <c r="AV34" i="11"/>
  <c r="AY34" i="11"/>
  <c r="BB34" i="11"/>
  <c r="CX35" i="11"/>
  <c r="AV35" i="11"/>
  <c r="AY35" i="11"/>
  <c r="BB35" i="11"/>
  <c r="CX36" i="11"/>
  <c r="AV36" i="11"/>
  <c r="AY36" i="11"/>
  <c r="BB36" i="11"/>
  <c r="CX37" i="11"/>
  <c r="AV37" i="11"/>
  <c r="AY37" i="11"/>
  <c r="BB37" i="11"/>
  <c r="CX38" i="11"/>
  <c r="AV38" i="11"/>
  <c r="AY38" i="11"/>
  <c r="BB38" i="11"/>
  <c r="CX40" i="11"/>
  <c r="AV40" i="11"/>
  <c r="AY40" i="11"/>
  <c r="BB40" i="11"/>
  <c r="CX45" i="11"/>
  <c r="AV45" i="11"/>
  <c r="AY45" i="11"/>
  <c r="BB45" i="11"/>
  <c r="CX49" i="11"/>
  <c r="AV49" i="11"/>
  <c r="AY49" i="11"/>
  <c r="BB49" i="11"/>
  <c r="CX53" i="11"/>
  <c r="AV53" i="11"/>
  <c r="AY53" i="11"/>
  <c r="BB53" i="11"/>
  <c r="CX57" i="11"/>
  <c r="AV57" i="11"/>
  <c r="AY57" i="11"/>
  <c r="BB57" i="11"/>
  <c r="CX61" i="11"/>
  <c r="AV61" i="11"/>
  <c r="AY61" i="11"/>
  <c r="BB61" i="11"/>
  <c r="CX65" i="11"/>
  <c r="AV65" i="11"/>
  <c r="AY65" i="11"/>
  <c r="BB65" i="11"/>
  <c r="CX69" i="11"/>
  <c r="AV69" i="11"/>
  <c r="AY69" i="11"/>
  <c r="BB69" i="11"/>
  <c r="CX73" i="11"/>
  <c r="AV73" i="11"/>
  <c r="AY73" i="11"/>
  <c r="BB73" i="11"/>
  <c r="CX77" i="11"/>
  <c r="AV77" i="11"/>
  <c r="AY77" i="11"/>
  <c r="BB77" i="11"/>
  <c r="CX81" i="11"/>
  <c r="AV81" i="11"/>
  <c r="AY81" i="11"/>
  <c r="BB81" i="11"/>
  <c r="CX85" i="11"/>
  <c r="AV85" i="11"/>
  <c r="AY85" i="11"/>
  <c r="BB85" i="11"/>
  <c r="CX89" i="11"/>
  <c r="AV89" i="11"/>
  <c r="AY89" i="11"/>
  <c r="BB89" i="11"/>
  <c r="CX93" i="11"/>
  <c r="AV93" i="11"/>
  <c r="AY93" i="11"/>
  <c r="BB93" i="11"/>
  <c r="CX97" i="11"/>
  <c r="AV97" i="11"/>
  <c r="AY97" i="11"/>
  <c r="BB97" i="11"/>
  <c r="CX101" i="11"/>
  <c r="AV101" i="11"/>
  <c r="AY101" i="11"/>
  <c r="BB101" i="11"/>
  <c r="CX105" i="11"/>
  <c r="AV105" i="11"/>
  <c r="AY105" i="11"/>
  <c r="BB105" i="11"/>
  <c r="CX39" i="11"/>
  <c r="AV39" i="11"/>
  <c r="AY39" i="11"/>
  <c r="BB39" i="11"/>
  <c r="CX41" i="11"/>
  <c r="AV41" i="11"/>
  <c r="AY41" i="11"/>
  <c r="BB41" i="11"/>
  <c r="BV109" i="11"/>
  <c r="T109" i="11" s="1"/>
  <c r="BZ109" i="11"/>
  <c r="X109" i="11" s="1"/>
  <c r="CD109" i="11"/>
  <c r="AB109" i="11" s="1"/>
  <c r="CH109" i="11"/>
  <c r="AF109" i="11"/>
  <c r="CL109" i="11"/>
  <c r="AJ109" i="11" s="1"/>
  <c r="CP109" i="11"/>
  <c r="AN109" i="11" s="1"/>
  <c r="CT109" i="11"/>
  <c r="AR109" i="11" s="1"/>
  <c r="CX10" i="11"/>
  <c r="AV10" i="11"/>
  <c r="CX42" i="11"/>
  <c r="AV42" i="11"/>
  <c r="AY42" i="11"/>
  <c r="BB42" i="11"/>
  <c r="CX46" i="11"/>
  <c r="AV46" i="11"/>
  <c r="AY46" i="11"/>
  <c r="BB46" i="11"/>
  <c r="CX50" i="11"/>
  <c r="AV50" i="11"/>
  <c r="AY50" i="11"/>
  <c r="BB50" i="11"/>
  <c r="CX54" i="11"/>
  <c r="AV54" i="11"/>
  <c r="AY54" i="11"/>
  <c r="BB54" i="11"/>
  <c r="CX58" i="11"/>
  <c r="AV58" i="11"/>
  <c r="AY58" i="11"/>
  <c r="BB58" i="11"/>
  <c r="CX62" i="11"/>
  <c r="AV62" i="11"/>
  <c r="AY62" i="11"/>
  <c r="BB62" i="11"/>
  <c r="CX66" i="11"/>
  <c r="AV66" i="11"/>
  <c r="AY66" i="11"/>
  <c r="BB66" i="11"/>
  <c r="CX70" i="11"/>
  <c r="AV70" i="11"/>
  <c r="AY70" i="11"/>
  <c r="BB70" i="11"/>
  <c r="CX74" i="11"/>
  <c r="AV74" i="11"/>
  <c r="AY74" i="11"/>
  <c r="BB74" i="11"/>
  <c r="CX78" i="11"/>
  <c r="AV78" i="11"/>
  <c r="AY78" i="11"/>
  <c r="BB78" i="11"/>
  <c r="CX82" i="11"/>
  <c r="AV82" i="11"/>
  <c r="AY82" i="11"/>
  <c r="BB82" i="11"/>
  <c r="CX86" i="11"/>
  <c r="AV86" i="11"/>
  <c r="AY86" i="11"/>
  <c r="BB86" i="11"/>
  <c r="CX90" i="11"/>
  <c r="AV90" i="11"/>
  <c r="AY90" i="11"/>
  <c r="BB90" i="11"/>
  <c r="CX94" i="11"/>
  <c r="AV94" i="11"/>
  <c r="AY94" i="11"/>
  <c r="BB94" i="11"/>
  <c r="CX98" i="11"/>
  <c r="AV98" i="11"/>
  <c r="AY98" i="11"/>
  <c r="BB98" i="11"/>
  <c r="CX102" i="11"/>
  <c r="AV102" i="11"/>
  <c r="AY102" i="11"/>
  <c r="BB102" i="11"/>
  <c r="CX106" i="11"/>
  <c r="AV106" i="11"/>
  <c r="AY106" i="11"/>
  <c r="BB106" i="11"/>
  <c r="CX43" i="11"/>
  <c r="AV43" i="11"/>
  <c r="AY43" i="11"/>
  <c r="BB43" i="11"/>
  <c r="CX47" i="11"/>
  <c r="AV47" i="11"/>
  <c r="AY47" i="11"/>
  <c r="BB47" i="11"/>
  <c r="CX51" i="11"/>
  <c r="AV51" i="11"/>
  <c r="AY51" i="11"/>
  <c r="BB51" i="11"/>
  <c r="CX55" i="11"/>
  <c r="AV55" i="11"/>
  <c r="AY55" i="11"/>
  <c r="BB55" i="11"/>
  <c r="CX59" i="11"/>
  <c r="AV59" i="11"/>
  <c r="AY59" i="11"/>
  <c r="BB59" i="11"/>
  <c r="CX63" i="11"/>
  <c r="AV63" i="11"/>
  <c r="AY63" i="11"/>
  <c r="BB63" i="11"/>
  <c r="CX67" i="11"/>
  <c r="AV67" i="11"/>
  <c r="AY67" i="11"/>
  <c r="BB67" i="11"/>
  <c r="CX71" i="11"/>
  <c r="AV71" i="11"/>
  <c r="AY71" i="11"/>
  <c r="BB71" i="11"/>
  <c r="CX75" i="11"/>
  <c r="AV75" i="11"/>
  <c r="AY75" i="11"/>
  <c r="BB75" i="11"/>
  <c r="CX79" i="11"/>
  <c r="AV79" i="11"/>
  <c r="AY79" i="11"/>
  <c r="BB79" i="11"/>
  <c r="CX83" i="11"/>
  <c r="AV83" i="11"/>
  <c r="AY83" i="11"/>
  <c r="BB83" i="11"/>
  <c r="CX87" i="11"/>
  <c r="AV87" i="11"/>
  <c r="AY87" i="11"/>
  <c r="BB87" i="11"/>
  <c r="CX91" i="11"/>
  <c r="AV91" i="11"/>
  <c r="AY91" i="11"/>
  <c r="BB91" i="11"/>
  <c r="CX95" i="11"/>
  <c r="AV95" i="11"/>
  <c r="AY95" i="11"/>
  <c r="BB95" i="11"/>
  <c r="CX99" i="11"/>
  <c r="AV99" i="11"/>
  <c r="AY99" i="11"/>
  <c r="BB99" i="11"/>
  <c r="CX103" i="11"/>
  <c r="AV103" i="11"/>
  <c r="AY103" i="11"/>
  <c r="BB103" i="11"/>
  <c r="CX107" i="11"/>
  <c r="AV107" i="11"/>
  <c r="AY107" i="11"/>
  <c r="BB107" i="11"/>
  <c r="CB109" i="11"/>
  <c r="Z109" i="11" s="1"/>
  <c r="CF109" i="11"/>
  <c r="AD109" i="11" s="1"/>
  <c r="CJ109" i="11"/>
  <c r="AH109" i="11" s="1"/>
  <c r="CN109" i="11"/>
  <c r="AL109" i="11" s="1"/>
  <c r="CR109" i="11"/>
  <c r="AP109" i="11" s="1"/>
  <c r="CV109" i="11"/>
  <c r="AT109" i="11" s="1"/>
  <c r="CX44" i="11"/>
  <c r="AV44" i="11"/>
  <c r="AY44" i="11"/>
  <c r="BB44" i="11"/>
  <c r="CX48" i="11"/>
  <c r="AV48" i="11"/>
  <c r="AY48" i="11"/>
  <c r="BB48" i="11"/>
  <c r="CX52" i="11"/>
  <c r="AV52" i="11"/>
  <c r="AY52" i="11"/>
  <c r="BB52" i="11"/>
  <c r="CX56" i="11"/>
  <c r="AV56" i="11"/>
  <c r="AY56" i="11"/>
  <c r="BB56" i="11"/>
  <c r="CX60" i="11"/>
  <c r="AV60" i="11"/>
  <c r="AY60" i="11"/>
  <c r="BB60" i="11"/>
  <c r="CX64" i="11"/>
  <c r="AV64" i="11"/>
  <c r="AY64" i="11"/>
  <c r="BB64" i="11"/>
  <c r="CX68" i="11"/>
  <c r="AV68" i="11"/>
  <c r="AY68" i="11"/>
  <c r="BB68" i="11"/>
  <c r="CX72" i="11"/>
  <c r="AV72" i="11"/>
  <c r="AY72" i="11"/>
  <c r="BB72" i="11"/>
  <c r="CX76" i="11"/>
  <c r="AV76" i="11"/>
  <c r="AY76" i="11"/>
  <c r="BB76" i="11"/>
  <c r="CX80" i="11"/>
  <c r="AV80" i="11"/>
  <c r="AY80" i="11"/>
  <c r="BB80" i="11"/>
  <c r="CX84" i="11"/>
  <c r="AV84" i="11"/>
  <c r="AY84" i="11"/>
  <c r="BB84" i="11"/>
  <c r="CX88" i="11"/>
  <c r="AV88" i="11"/>
  <c r="AY88" i="11"/>
  <c r="BB88" i="11"/>
  <c r="CX92" i="11"/>
  <c r="AV92" i="11"/>
  <c r="AY92" i="11"/>
  <c r="BB92" i="11"/>
  <c r="CX96" i="11"/>
  <c r="AV96" i="11"/>
  <c r="AY96" i="11"/>
  <c r="BB96" i="11"/>
  <c r="CX100" i="11"/>
  <c r="AV100" i="11"/>
  <c r="AY100" i="11"/>
  <c r="BB100" i="11"/>
  <c r="CX104" i="11"/>
  <c r="AV104" i="11"/>
  <c r="AY104" i="11"/>
  <c r="BB104" i="11"/>
  <c r="CX108" i="11"/>
  <c r="AV108" i="11"/>
  <c r="AY108" i="11"/>
  <c r="BB108" i="11"/>
  <c r="BB26" i="6"/>
  <c r="BW11" i="6"/>
  <c r="BB86" i="6"/>
  <c r="BB42" i="6"/>
  <c r="BB43" i="6"/>
  <c r="BB44" i="6"/>
  <c r="BB46" i="6"/>
  <c r="BB47" i="6"/>
  <c r="BB54" i="6"/>
  <c r="BB61" i="6"/>
  <c r="BB36" i="6"/>
  <c r="BB37" i="6"/>
  <c r="BB39" i="6"/>
  <c r="BB40" i="6"/>
  <c r="BB106" i="6"/>
  <c r="BB22" i="6"/>
  <c r="BB23" i="6"/>
  <c r="BB29" i="6"/>
  <c r="BB70" i="6"/>
  <c r="BB97" i="6"/>
  <c r="CG10" i="6"/>
  <c r="CG109" i="6" s="1"/>
  <c r="AE109" i="6" s="1"/>
  <c r="CK10" i="6"/>
  <c r="BZ10" i="6"/>
  <c r="BY11" i="6"/>
  <c r="CX11" i="6" s="1"/>
  <c r="AV11" i="6" s="1"/>
  <c r="AY11" i="6" s="1"/>
  <c r="BB28" i="6"/>
  <c r="BB34" i="6"/>
  <c r="BB35" i="6"/>
  <c r="BB53" i="6"/>
  <c r="BB55" i="6"/>
  <c r="BB56" i="6"/>
  <c r="BB60" i="6"/>
  <c r="BB105" i="6"/>
  <c r="BY10" i="6"/>
  <c r="BY109" i="6" s="1"/>
  <c r="W109" i="6" s="1"/>
  <c r="BX11" i="6"/>
  <c r="CU10" i="6"/>
  <c r="BZ11" i="6"/>
  <c r="BB27" i="6"/>
  <c r="BB38" i="6"/>
  <c r="BB50" i="6"/>
  <c r="BB51" i="6"/>
  <c r="BB52" i="6"/>
  <c r="BB83" i="6"/>
  <c r="BB90" i="6"/>
  <c r="BB95" i="6"/>
  <c r="BB99" i="6"/>
  <c r="BB107" i="6"/>
  <c r="CC10" i="6"/>
  <c r="CS10" i="6"/>
  <c r="CS109" i="6" s="1"/>
  <c r="AQ109" i="6" s="1"/>
  <c r="CD10" i="6"/>
  <c r="CL10" i="6"/>
  <c r="CT10" i="6"/>
  <c r="BB30" i="6"/>
  <c r="BB31" i="6"/>
  <c r="BB33" i="6"/>
  <c r="BW10" i="6"/>
  <c r="CE10" i="6"/>
  <c r="CE109" i="6" s="1"/>
  <c r="AC109" i="6" s="1"/>
  <c r="CM10" i="6"/>
  <c r="CQ10" i="6"/>
  <c r="BV10" i="6"/>
  <c r="BX10" i="6"/>
  <c r="CF10" i="6"/>
  <c r="CJ10" i="6"/>
  <c r="CJ109" i="6" s="1"/>
  <c r="AH109" i="6" s="1"/>
  <c r="CN10" i="6"/>
  <c r="BB20" i="6"/>
  <c r="BB21" i="6"/>
  <c r="BB24" i="6"/>
  <c r="BB25" i="6"/>
  <c r="BB48" i="6"/>
  <c r="BB63" i="6"/>
  <c r="BB64" i="6"/>
  <c r="BB65" i="6"/>
  <c r="BB66" i="6"/>
  <c r="BB67" i="6"/>
  <c r="BB68" i="6"/>
  <c r="BB69" i="6"/>
  <c r="BB75" i="6"/>
  <c r="BB77" i="6"/>
  <c r="BB79" i="6"/>
  <c r="BB45" i="6"/>
  <c r="BB74" i="6"/>
  <c r="BB80" i="6"/>
  <c r="BB81" i="6"/>
  <c r="BB102" i="6"/>
  <c r="BB103" i="6"/>
  <c r="BB32" i="6"/>
  <c r="BB41" i="6"/>
  <c r="BB49" i="6"/>
  <c r="BB59" i="6"/>
  <c r="BB71" i="6"/>
  <c r="BB72" i="6"/>
  <c r="BB88" i="6"/>
  <c r="BB98" i="6"/>
  <c r="BB57" i="6"/>
  <c r="BB58" i="6"/>
  <c r="BB62" i="6"/>
  <c r="BB84" i="6"/>
  <c r="BB85" i="6"/>
  <c r="BB91" i="6"/>
  <c r="BB94" i="6"/>
  <c r="BB76" i="6"/>
  <c r="BB101" i="6"/>
  <c r="BB82" i="6"/>
  <c r="BB89" i="6"/>
  <c r="BB92" i="6"/>
  <c r="BB93" i="6"/>
  <c r="BB108" i="6"/>
  <c r="BB96" i="6"/>
  <c r="BB100" i="6"/>
  <c r="BB73" i="6"/>
  <c r="BB78" i="6"/>
  <c r="BB87" i="6"/>
  <c r="BB104" i="6"/>
  <c r="K128" i="11"/>
  <c r="AY16" i="11"/>
  <c r="BB16" i="11"/>
  <c r="AY15" i="11"/>
  <c r="BB15" i="11"/>
  <c r="AY14" i="11"/>
  <c r="BB14" i="11"/>
  <c r="K122" i="11"/>
  <c r="BB10" i="11"/>
  <c r="AY17" i="11"/>
  <c r="BB17" i="11"/>
  <c r="AY13" i="11"/>
  <c r="BB13" i="11"/>
  <c r="AY12" i="11"/>
  <c r="BB12" i="11"/>
  <c r="AY11" i="11"/>
  <c r="K123" i="11"/>
  <c r="BB11" i="11"/>
  <c r="AY10" i="11"/>
  <c r="BB15" i="6"/>
  <c r="BB13" i="6"/>
  <c r="BB18" i="6"/>
  <c r="BB19" i="6"/>
  <c r="BB12" i="6"/>
  <c r="BB16" i="6"/>
  <c r="BB17" i="6"/>
  <c r="BB14" i="6"/>
  <c r="BB10" i="6"/>
  <c r="BB11" i="6"/>
  <c r="BB109" i="6"/>
  <c r="CX92" i="6"/>
  <c r="AV92" i="6" s="1"/>
  <c r="AY92" i="6" s="1"/>
  <c r="CM109" i="6"/>
  <c r="AK109" i="6" s="1"/>
  <c r="BV109" i="6"/>
  <c r="T109" i="6" s="1"/>
  <c r="CX10" i="6"/>
  <c r="AV10" i="6" s="1"/>
  <c r="AV65" i="4" l="1"/>
  <c r="AV62" i="4"/>
  <c r="AV30" i="5"/>
  <c r="AV27" i="5"/>
  <c r="AY13" i="5"/>
  <c r="BB13" i="5" s="1"/>
  <c r="AY12" i="5"/>
  <c r="AV23" i="5"/>
  <c r="AY23" i="5"/>
  <c r="BB23" i="5" s="1"/>
  <c r="BB12" i="5"/>
  <c r="AY53" i="5"/>
  <c r="BB53" i="5" s="1"/>
  <c r="BB39" i="5"/>
  <c r="AV53" i="5"/>
  <c r="AY9" i="4"/>
  <c r="BB9" i="4" s="1"/>
  <c r="CE109" i="11"/>
  <c r="AC109" i="11" s="1"/>
  <c r="CQ109" i="11"/>
  <c r="AO109" i="11" s="1"/>
  <c r="CX18" i="11"/>
  <c r="AV18" i="11" s="1"/>
  <c r="AY18" i="11" s="1"/>
  <c r="BX109" i="11"/>
  <c r="V109" i="11" s="1"/>
  <c r="CX19" i="11"/>
  <c r="AV19" i="11" s="1"/>
  <c r="K124" i="11" s="1"/>
  <c r="BB19" i="11"/>
  <c r="DF61" i="7"/>
  <c r="AV61" i="7" s="1"/>
  <c r="AY61" i="7" s="1"/>
  <c r="DF33" i="7"/>
  <c r="AV33" i="7" s="1"/>
  <c r="AY33" i="7" s="1"/>
  <c r="DF13" i="7"/>
  <c r="AV13" i="7" s="1"/>
  <c r="AY13" i="7" s="1"/>
  <c r="DF88" i="7"/>
  <c r="AV88" i="7" s="1"/>
  <c r="AY88" i="7" s="1"/>
  <c r="AV59" i="4"/>
  <c r="DF108" i="12"/>
  <c r="AV108" i="12" s="1"/>
  <c r="AY108" i="12" s="1"/>
  <c r="BB108" i="12" s="1"/>
  <c r="DF106" i="12"/>
  <c r="AV106" i="12" s="1"/>
  <c r="AY106" i="12" s="1"/>
  <c r="BB106" i="12" s="1"/>
  <c r="DF104" i="12"/>
  <c r="AV104" i="12" s="1"/>
  <c r="AY104" i="12" s="1"/>
  <c r="BB104" i="12" s="1"/>
  <c r="DF101" i="12"/>
  <c r="AV101" i="12" s="1"/>
  <c r="AY101" i="12" s="1"/>
  <c r="BB101" i="12" s="1"/>
  <c r="DF100" i="12"/>
  <c r="AV100" i="12" s="1"/>
  <c r="AY100" i="12" s="1"/>
  <c r="BB100" i="12" s="1"/>
  <c r="DF98" i="12"/>
  <c r="AV98" i="12" s="1"/>
  <c r="AY98" i="12" s="1"/>
  <c r="BB98" i="12" s="1"/>
  <c r="DF97" i="12"/>
  <c r="AV97" i="12" s="1"/>
  <c r="AY97" i="12" s="1"/>
  <c r="BB97" i="12" s="1"/>
  <c r="DF96" i="12"/>
  <c r="AV96" i="12" s="1"/>
  <c r="AY96" i="12" s="1"/>
  <c r="BB96" i="12" s="1"/>
  <c r="DF93" i="12"/>
  <c r="AV93" i="12" s="1"/>
  <c r="AY93" i="12" s="1"/>
  <c r="BB93" i="12" s="1"/>
  <c r="DF90" i="12"/>
  <c r="AV90" i="12" s="1"/>
  <c r="AY90" i="12" s="1"/>
  <c r="BB90" i="12" s="1"/>
  <c r="DF88" i="12"/>
  <c r="AV88" i="12" s="1"/>
  <c r="AY88" i="12" s="1"/>
  <c r="BB88" i="12" s="1"/>
  <c r="DF86" i="12"/>
  <c r="AV86" i="12" s="1"/>
  <c r="AY86" i="12" s="1"/>
  <c r="BB86" i="12" s="1"/>
  <c r="DF85" i="12"/>
  <c r="AV85" i="12" s="1"/>
  <c r="AY85" i="12" s="1"/>
  <c r="BB85" i="12" s="1"/>
  <c r="DF84" i="12"/>
  <c r="AV84" i="12" s="1"/>
  <c r="AY84" i="12" s="1"/>
  <c r="BB84" i="12" s="1"/>
  <c r="DF83" i="12"/>
  <c r="AV83" i="12" s="1"/>
  <c r="AY83" i="12" s="1"/>
  <c r="BB83" i="12" s="1"/>
  <c r="DF81" i="12"/>
  <c r="AV81" i="12" s="1"/>
  <c r="AY81" i="12" s="1"/>
  <c r="BB81" i="12" s="1"/>
  <c r="DF80" i="12"/>
  <c r="AV80" i="12" s="1"/>
  <c r="AY80" i="12" s="1"/>
  <c r="BB80" i="12" s="1"/>
  <c r="DF79" i="12"/>
  <c r="AV79" i="12" s="1"/>
  <c r="AY79" i="12" s="1"/>
  <c r="BB79" i="12" s="1"/>
  <c r="DF78" i="12"/>
  <c r="AV78" i="12" s="1"/>
  <c r="AY78" i="12" s="1"/>
  <c r="BB78" i="12" s="1"/>
  <c r="DF77" i="12"/>
  <c r="AV77" i="12" s="1"/>
  <c r="AY77" i="12" s="1"/>
  <c r="BB77" i="12" s="1"/>
  <c r="DF76" i="12"/>
  <c r="AV76" i="12" s="1"/>
  <c r="AY76" i="12" s="1"/>
  <c r="BB76" i="12" s="1"/>
  <c r="DF75" i="12"/>
  <c r="AV75" i="12" s="1"/>
  <c r="AY75" i="12" s="1"/>
  <c r="BB75" i="12" s="1"/>
  <c r="DF74" i="12"/>
  <c r="AV74" i="12" s="1"/>
  <c r="AY74" i="12" s="1"/>
  <c r="BB74" i="12" s="1"/>
  <c r="DF70" i="12"/>
  <c r="AV70" i="12" s="1"/>
  <c r="AY70" i="12" s="1"/>
  <c r="BB70" i="12" s="1"/>
  <c r="DF69" i="12"/>
  <c r="AV69" i="12" s="1"/>
  <c r="AY69" i="12" s="1"/>
  <c r="BB69" i="12" s="1"/>
  <c r="DF68" i="12"/>
  <c r="AV68" i="12" s="1"/>
  <c r="AY68" i="12" s="1"/>
  <c r="BB68" i="12" s="1"/>
  <c r="DF67" i="12"/>
  <c r="AV67" i="12" s="1"/>
  <c r="AY67" i="12" s="1"/>
  <c r="BB67" i="12" s="1"/>
  <c r="DF66" i="12"/>
  <c r="AV66" i="12" s="1"/>
  <c r="AY66" i="12" s="1"/>
  <c r="BB66" i="12" s="1"/>
  <c r="DF65" i="12"/>
  <c r="AV65" i="12" s="1"/>
  <c r="AY65" i="12" s="1"/>
  <c r="BB65" i="12" s="1"/>
  <c r="DF63" i="12"/>
  <c r="AV63" i="12" s="1"/>
  <c r="AY63" i="12" s="1"/>
  <c r="BB63" i="12" s="1"/>
  <c r="DF62" i="12"/>
  <c r="AV62" i="12" s="1"/>
  <c r="AY62" i="12" s="1"/>
  <c r="BB62" i="12" s="1"/>
  <c r="DF61" i="12"/>
  <c r="AV61" i="12" s="1"/>
  <c r="AY61" i="12" s="1"/>
  <c r="BB61" i="12" s="1"/>
  <c r="DF60" i="12"/>
  <c r="AV60" i="12" s="1"/>
  <c r="AY60" i="12" s="1"/>
  <c r="BB60" i="12" s="1"/>
  <c r="DF59" i="12"/>
  <c r="AV59" i="12" s="1"/>
  <c r="AY59" i="12" s="1"/>
  <c r="BB59" i="12" s="1"/>
  <c r="DF56" i="12"/>
  <c r="AV56" i="12" s="1"/>
  <c r="AY56" i="12" s="1"/>
  <c r="BB56" i="12" s="1"/>
  <c r="DF54" i="12"/>
  <c r="AV54" i="12" s="1"/>
  <c r="AY54" i="12" s="1"/>
  <c r="BB54" i="12" s="1"/>
  <c r="DF53" i="12"/>
  <c r="AV53" i="12" s="1"/>
  <c r="AY53" i="12" s="1"/>
  <c r="BB53" i="12" s="1"/>
  <c r="DF51" i="12"/>
  <c r="AV51" i="12" s="1"/>
  <c r="AY51" i="12" s="1"/>
  <c r="BB51" i="12" s="1"/>
  <c r="DF50" i="12"/>
  <c r="AV50" i="12" s="1"/>
  <c r="AY50" i="12" s="1"/>
  <c r="BB50" i="12" s="1"/>
  <c r="DF49" i="12"/>
  <c r="AV49" i="12" s="1"/>
  <c r="AY49" i="12" s="1"/>
  <c r="BB49" i="12" s="1"/>
  <c r="DF48" i="12"/>
  <c r="AV48" i="12" s="1"/>
  <c r="AY48" i="12" s="1"/>
  <c r="BB48" i="12" s="1"/>
  <c r="DF47" i="12"/>
  <c r="AV47" i="12" s="1"/>
  <c r="AY47" i="12" s="1"/>
  <c r="BB47" i="12" s="1"/>
  <c r="DF46" i="12"/>
  <c r="AV46" i="12" s="1"/>
  <c r="AY46" i="12" s="1"/>
  <c r="BB46" i="12" s="1"/>
  <c r="DF45" i="12"/>
  <c r="AV45" i="12" s="1"/>
  <c r="AY45" i="12" s="1"/>
  <c r="BB45" i="12" s="1"/>
  <c r="DF44" i="12"/>
  <c r="AV44" i="12" s="1"/>
  <c r="AY44" i="12" s="1"/>
  <c r="BB44" i="12" s="1"/>
  <c r="DF43" i="12"/>
  <c r="AV43" i="12" s="1"/>
  <c r="AY43" i="12" s="1"/>
  <c r="BB43" i="12" s="1"/>
  <c r="DF42" i="12"/>
  <c r="AV42" i="12" s="1"/>
  <c r="AY42" i="12" s="1"/>
  <c r="BB42" i="12" s="1"/>
  <c r="DF40" i="12"/>
  <c r="AV40" i="12" s="1"/>
  <c r="AY40" i="12" s="1"/>
  <c r="BB40" i="12" s="1"/>
  <c r="DF38" i="12"/>
  <c r="AV38" i="12" s="1"/>
  <c r="AY38" i="12" s="1"/>
  <c r="BB38" i="12" s="1"/>
  <c r="DF37" i="12"/>
  <c r="AV37" i="12" s="1"/>
  <c r="AY37" i="12" s="1"/>
  <c r="BB37" i="12" s="1"/>
  <c r="DF36" i="12"/>
  <c r="AV36" i="12" s="1"/>
  <c r="AY36" i="12" s="1"/>
  <c r="BB36" i="12" s="1"/>
  <c r="DF34" i="12"/>
  <c r="AV34" i="12" s="1"/>
  <c r="AY34" i="12" s="1"/>
  <c r="BB34" i="12" s="1"/>
  <c r="DF33" i="12"/>
  <c r="AV33" i="12" s="1"/>
  <c r="AY33" i="12" s="1"/>
  <c r="BB33" i="12" s="1"/>
  <c r="DF32" i="12"/>
  <c r="AV32" i="12" s="1"/>
  <c r="AY32" i="12" s="1"/>
  <c r="BB32" i="12" s="1"/>
  <c r="DF31" i="12"/>
  <c r="AV31" i="12" s="1"/>
  <c r="AY31" i="12" s="1"/>
  <c r="BB31" i="12" s="1"/>
  <c r="DF29" i="12"/>
  <c r="AV29" i="12" s="1"/>
  <c r="AY29" i="12" s="1"/>
  <c r="BB29" i="12" s="1"/>
  <c r="DF28" i="12"/>
  <c r="AV28" i="12" s="1"/>
  <c r="AY28" i="12" s="1"/>
  <c r="BB28" i="12" s="1"/>
  <c r="DF26" i="12"/>
  <c r="AV26" i="12" s="1"/>
  <c r="AY26" i="12" s="1"/>
  <c r="BB26" i="12" s="1"/>
  <c r="DF25" i="12"/>
  <c r="AV25" i="12" s="1"/>
  <c r="AY25" i="12" s="1"/>
  <c r="BB25" i="12" s="1"/>
  <c r="DF24" i="12"/>
  <c r="AV24" i="12" s="1"/>
  <c r="AY24" i="12" s="1"/>
  <c r="BB24" i="12" s="1"/>
  <c r="DF23" i="12"/>
  <c r="AV23" i="12" s="1"/>
  <c r="AY23" i="12" s="1"/>
  <c r="BB23" i="12" s="1"/>
  <c r="DF21" i="12"/>
  <c r="AV21" i="12" s="1"/>
  <c r="AY21" i="12" s="1"/>
  <c r="BB21" i="12" s="1"/>
  <c r="DF20" i="12"/>
  <c r="AV20" i="12" s="1"/>
  <c r="AY20" i="12" s="1"/>
  <c r="BB20" i="12" s="1"/>
  <c r="CL19" i="12"/>
  <c r="CE10" i="12"/>
  <c r="CD13" i="12"/>
  <c r="CH12" i="12"/>
  <c r="CL12" i="12"/>
  <c r="CT12" i="12"/>
  <c r="DB12" i="12"/>
  <c r="CI16" i="12"/>
  <c r="CQ16" i="12"/>
  <c r="CE12" i="12"/>
  <c r="CM12" i="12"/>
  <c r="CU12" i="12"/>
  <c r="CY12" i="12"/>
  <c r="DC12" i="12"/>
  <c r="CJ16" i="12"/>
  <c r="DD16" i="12"/>
  <c r="CF12" i="12"/>
  <c r="CN12" i="12"/>
  <c r="CR12" i="12"/>
  <c r="CV12" i="12"/>
  <c r="CZ12" i="12"/>
  <c r="CG16" i="12"/>
  <c r="CW16" i="12"/>
  <c r="DE16" i="12"/>
  <c r="DA12" i="12"/>
  <c r="CX16" i="12"/>
  <c r="CK12" i="12"/>
  <c r="CS12" i="12"/>
  <c r="CT16" i="12"/>
  <c r="CD12" i="12"/>
  <c r="CG12" i="12"/>
  <c r="CO12" i="12"/>
  <c r="CL16" i="12"/>
  <c r="CP16" i="12"/>
  <c r="CE13" i="12"/>
  <c r="CM13" i="12"/>
  <c r="CU13" i="12"/>
  <c r="CY13" i="12"/>
  <c r="DC13" i="12"/>
  <c r="CI17" i="12"/>
  <c r="CQ17" i="12"/>
  <c r="CF13" i="12"/>
  <c r="CN13" i="12"/>
  <c r="CR13" i="12"/>
  <c r="CV13" i="12"/>
  <c r="CZ13" i="12"/>
  <c r="CJ17" i="12"/>
  <c r="DD17" i="12"/>
  <c r="CG13" i="12"/>
  <c r="CK13" i="12"/>
  <c r="CO13" i="12"/>
  <c r="CS13" i="12"/>
  <c r="DA13" i="12"/>
  <c r="CG17" i="12"/>
  <c r="CW17" i="12"/>
  <c r="DE17" i="12"/>
  <c r="DB13" i="12"/>
  <c r="CT13" i="12"/>
  <c r="CX17" i="12"/>
  <c r="CL13" i="12"/>
  <c r="CT17" i="12"/>
  <c r="CE14" i="12"/>
  <c r="CM14" i="12"/>
  <c r="CU14" i="12"/>
  <c r="CY14" i="12"/>
  <c r="DC14" i="12"/>
  <c r="CE19" i="12"/>
  <c r="CM19" i="12"/>
  <c r="CU19" i="12"/>
  <c r="CY19" i="12"/>
  <c r="DC19" i="12"/>
  <c r="CF14" i="12"/>
  <c r="CN14" i="12"/>
  <c r="CR14" i="12"/>
  <c r="CV14" i="12"/>
  <c r="CZ14" i="12"/>
  <c r="CF19" i="12"/>
  <c r="CN19" i="12"/>
  <c r="CR19" i="12"/>
  <c r="CV19" i="12"/>
  <c r="CZ19" i="12"/>
  <c r="CG14" i="12"/>
  <c r="CK14" i="12"/>
  <c r="CO14" i="12"/>
  <c r="CS14" i="12"/>
  <c r="DA14" i="12"/>
  <c r="CG19" i="12"/>
  <c r="CK19" i="12"/>
  <c r="CO19" i="12"/>
  <c r="CS19" i="12"/>
  <c r="DA19" i="12"/>
  <c r="CH14" i="12"/>
  <c r="CH19" i="12"/>
  <c r="DB14" i="12"/>
  <c r="DB19" i="12"/>
  <c r="CT14" i="12"/>
  <c r="CT19" i="12"/>
  <c r="CE15" i="12"/>
  <c r="CU15" i="12"/>
  <c r="CE18" i="12"/>
  <c r="CU18" i="12"/>
  <c r="DC18" i="12"/>
  <c r="CN15" i="12"/>
  <c r="CN18" i="12"/>
  <c r="CV18" i="12"/>
  <c r="CZ18" i="12"/>
  <c r="DA15" i="12"/>
  <c r="CG18" i="12"/>
  <c r="CS18" i="12"/>
  <c r="CP18" i="12"/>
  <c r="DB18" i="12"/>
  <c r="CH18" i="12"/>
  <c r="CL18" i="12"/>
  <c r="CM10" i="12"/>
  <c r="DF107" i="12"/>
  <c r="AV107" i="12" s="1"/>
  <c r="AY107" i="12" s="1"/>
  <c r="BB107" i="12" s="1"/>
  <c r="DF99" i="12"/>
  <c r="AV99" i="12" s="1"/>
  <c r="AY99" i="12" s="1"/>
  <c r="BB99" i="12" s="1"/>
  <c r="DF95" i="12"/>
  <c r="AV95" i="12" s="1"/>
  <c r="AY95" i="12" s="1"/>
  <c r="BB95" i="12" s="1"/>
  <c r="DF91" i="12"/>
  <c r="AV91" i="12" s="1"/>
  <c r="AY91" i="12" s="1"/>
  <c r="BB91" i="12" s="1"/>
  <c r="CP17" i="12"/>
  <c r="CL17" i="12"/>
  <c r="DB15" i="12"/>
  <c r="CG11" i="12"/>
  <c r="CK11" i="12"/>
  <c r="CO11" i="12"/>
  <c r="CS11" i="12"/>
  <c r="DA11" i="12"/>
  <c r="CI15" i="12"/>
  <c r="CQ15" i="12"/>
  <c r="CQ109" i="12" s="1"/>
  <c r="AG109" i="12" s="1"/>
  <c r="CF10" i="12"/>
  <c r="CN10" i="12"/>
  <c r="CR10" i="12"/>
  <c r="CV10" i="12"/>
  <c r="CZ10" i="12"/>
  <c r="CH11" i="12"/>
  <c r="CL11" i="12"/>
  <c r="CT11" i="12"/>
  <c r="DB11" i="12"/>
  <c r="CJ15" i="12"/>
  <c r="CJ109" i="12" s="1"/>
  <c r="Z109" i="12" s="1"/>
  <c r="DD15" i="12"/>
  <c r="CG10" i="12"/>
  <c r="CE11" i="12"/>
  <c r="CM11" i="12"/>
  <c r="CU11" i="12"/>
  <c r="CY11" i="12"/>
  <c r="DC11" i="12"/>
  <c r="CG15" i="12"/>
  <c r="CW15" i="12"/>
  <c r="CW109" i="12" s="1"/>
  <c r="AM109" i="12" s="1"/>
  <c r="DE15" i="12"/>
  <c r="DE109" i="12" s="1"/>
  <c r="AU109" i="12" s="1"/>
  <c r="CH10" i="12"/>
  <c r="CL10" i="12"/>
  <c r="CT10" i="12"/>
  <c r="DB10" i="12"/>
  <c r="DB109" i="12" s="1"/>
  <c r="AR109" i="12" s="1"/>
  <c r="CN11" i="12"/>
  <c r="CV11" i="12"/>
  <c r="CL15" i="12"/>
  <c r="CX15" i="12"/>
  <c r="CX109" i="12" s="1"/>
  <c r="AN109" i="12" s="1"/>
  <c r="CF11" i="12"/>
  <c r="CO10" i="12"/>
  <c r="CO109" i="12" s="1"/>
  <c r="AE109" i="12" s="1"/>
  <c r="CU10" i="12"/>
  <c r="DA10" i="12"/>
  <c r="DA109" i="12" s="1"/>
  <c r="AQ109" i="12" s="1"/>
  <c r="CT15" i="12"/>
  <c r="DC10" i="12"/>
  <c r="DC109" i="12" s="1"/>
  <c r="AS109" i="12" s="1"/>
  <c r="CD11" i="12"/>
  <c r="CS10" i="12"/>
  <c r="CS109" i="12" s="1"/>
  <c r="AI109" i="12" s="1"/>
  <c r="CK10" i="12"/>
  <c r="CR11" i="12"/>
  <c r="CD10" i="12"/>
  <c r="CY10" i="12"/>
  <c r="CY109" i="12" s="1"/>
  <c r="AO109" i="12" s="1"/>
  <c r="CD19" i="12"/>
  <c r="CP15" i="12"/>
  <c r="CP109" i="12" s="1"/>
  <c r="AF109" i="12" s="1"/>
  <c r="CD14" i="12"/>
  <c r="CZ11" i="12"/>
  <c r="U125" i="12"/>
  <c r="U125" i="7"/>
  <c r="DF98" i="7"/>
  <c r="AV98" i="7" s="1"/>
  <c r="AY98" i="7" s="1"/>
  <c r="CR109" i="7"/>
  <c r="AH109" i="7" s="1"/>
  <c r="DF78" i="7"/>
  <c r="AV78" i="7" s="1"/>
  <c r="AY78" i="7" s="1"/>
  <c r="CK109" i="7"/>
  <c r="AA109" i="7" s="1"/>
  <c r="DF84" i="7"/>
  <c r="AV84" i="7" s="1"/>
  <c r="AY84" i="7" s="1"/>
  <c r="DF19" i="7"/>
  <c r="AV19" i="7" s="1"/>
  <c r="AY19" i="7" s="1"/>
  <c r="DF106" i="7"/>
  <c r="AV106" i="7" s="1"/>
  <c r="AY106" i="7" s="1"/>
  <c r="DF91" i="7"/>
  <c r="AV91" i="7" s="1"/>
  <c r="AY91" i="7" s="1"/>
  <c r="DF79" i="7"/>
  <c r="AV79" i="7" s="1"/>
  <c r="AY79" i="7" s="1"/>
  <c r="DF45" i="7"/>
  <c r="AV45" i="7" s="1"/>
  <c r="AY45" i="7" s="1"/>
  <c r="DF39" i="7"/>
  <c r="AV39" i="7" s="1"/>
  <c r="AY39" i="7" s="1"/>
  <c r="DF37" i="7"/>
  <c r="AV37" i="7" s="1"/>
  <c r="AY37" i="7" s="1"/>
  <c r="DF28" i="7"/>
  <c r="AV28" i="7" s="1"/>
  <c r="AY28" i="7" s="1"/>
  <c r="DF25" i="7"/>
  <c r="AV25" i="7" s="1"/>
  <c r="AY25" i="7" s="1"/>
  <c r="DF23" i="7"/>
  <c r="AV23" i="7" s="1"/>
  <c r="AY23" i="7" s="1"/>
  <c r="DF20" i="7"/>
  <c r="AV20" i="7" s="1"/>
  <c r="AY20" i="7" s="1"/>
  <c r="DF15" i="7"/>
  <c r="AV15" i="7" s="1"/>
  <c r="AY15" i="7" s="1"/>
  <c r="DF66" i="7"/>
  <c r="AV66" i="7" s="1"/>
  <c r="AY66" i="7" s="1"/>
  <c r="DF62" i="7"/>
  <c r="AV62" i="7" s="1"/>
  <c r="AY62" i="7" s="1"/>
  <c r="DF60" i="7"/>
  <c r="AV60" i="7" s="1"/>
  <c r="AY60" i="7" s="1"/>
  <c r="DF56" i="7"/>
  <c r="AV56" i="7" s="1"/>
  <c r="AY56" i="7" s="1"/>
  <c r="CD109" i="7"/>
  <c r="T109" i="7" s="1"/>
  <c r="DF82" i="7"/>
  <c r="AV82" i="7" s="1"/>
  <c r="AY82" i="7" s="1"/>
  <c r="CY109" i="7"/>
  <c r="AO109" i="7" s="1"/>
  <c r="CM109" i="7"/>
  <c r="AC109" i="7" s="1"/>
  <c r="DE109" i="7"/>
  <c r="AU109" i="7" s="1"/>
  <c r="CO109" i="7"/>
  <c r="AE109" i="7" s="1"/>
  <c r="DF102" i="7"/>
  <c r="AV102" i="7" s="1"/>
  <c r="AY102" i="7" s="1"/>
  <c r="DF68" i="7"/>
  <c r="AV68" i="7" s="1"/>
  <c r="AY68" i="7" s="1"/>
  <c r="DF52" i="7"/>
  <c r="AV52" i="7" s="1"/>
  <c r="AY52" i="7" s="1"/>
  <c r="DF41" i="7"/>
  <c r="AV41" i="7" s="1"/>
  <c r="AY41" i="7" s="1"/>
  <c r="CV109" i="7"/>
  <c r="AL109" i="7" s="1"/>
  <c r="DF96" i="7"/>
  <c r="AV96" i="7" s="1"/>
  <c r="AY96" i="7" s="1"/>
  <c r="DF90" i="7"/>
  <c r="AV90" i="7" s="1"/>
  <c r="AY90" i="7" s="1"/>
  <c r="DF89" i="7"/>
  <c r="AV89" i="7" s="1"/>
  <c r="AY89" i="7" s="1"/>
  <c r="DF81" i="7"/>
  <c r="AV81" i="7" s="1"/>
  <c r="AY81" i="7" s="1"/>
  <c r="DF59" i="7"/>
  <c r="AV59" i="7" s="1"/>
  <c r="AY59" i="7" s="1"/>
  <c r="DF36" i="7"/>
  <c r="AV36" i="7" s="1"/>
  <c r="AY36" i="7" s="1"/>
  <c r="CF109" i="7"/>
  <c r="V109" i="7" s="1"/>
  <c r="DF108" i="7"/>
  <c r="AV108" i="7" s="1"/>
  <c r="AY108" i="7" s="1"/>
  <c r="DF94" i="7"/>
  <c r="AV94" i="7" s="1"/>
  <c r="AY94" i="7" s="1"/>
  <c r="DF93" i="7"/>
  <c r="AV93" i="7" s="1"/>
  <c r="AY93" i="7" s="1"/>
  <c r="DF75" i="7"/>
  <c r="AV75" i="7" s="1"/>
  <c r="AY75" i="7" s="1"/>
  <c r="DF74" i="7"/>
  <c r="AV74" i="7" s="1"/>
  <c r="AY74" i="7" s="1"/>
  <c r="DF71" i="7"/>
  <c r="AV71" i="7" s="1"/>
  <c r="AY71" i="7" s="1"/>
  <c r="DF70" i="7"/>
  <c r="AV70" i="7" s="1"/>
  <c r="AY70" i="7" s="1"/>
  <c r="DF64" i="7"/>
  <c r="AV64" i="7" s="1"/>
  <c r="AY64" i="7" s="1"/>
  <c r="DF47" i="7"/>
  <c r="AV47" i="7" s="1"/>
  <c r="AY47" i="7" s="1"/>
  <c r="DF32" i="7"/>
  <c r="AV32" i="7" s="1"/>
  <c r="AY32" i="7" s="1"/>
  <c r="DF95" i="7"/>
  <c r="AV95" i="7" s="1"/>
  <c r="AY95" i="7" s="1"/>
  <c r="DF73" i="7"/>
  <c r="AV73" i="7" s="1"/>
  <c r="AY73" i="7" s="1"/>
  <c r="DF58" i="7"/>
  <c r="AV58" i="7" s="1"/>
  <c r="AY58" i="7" s="1"/>
  <c r="DF34" i="7"/>
  <c r="AV34" i="7" s="1"/>
  <c r="AY34" i="7" s="1"/>
  <c r="DF27" i="7"/>
  <c r="AV27" i="7" s="1"/>
  <c r="AY27" i="7" s="1"/>
  <c r="CU109" i="7"/>
  <c r="AK109" i="7" s="1"/>
  <c r="CI109" i="7"/>
  <c r="Y109" i="7" s="1"/>
  <c r="DD109" i="7"/>
  <c r="AT109" i="7" s="1"/>
  <c r="CZ109" i="7"/>
  <c r="AP109" i="7" s="1"/>
  <c r="CN109" i="7"/>
  <c r="AD109" i="7" s="1"/>
  <c r="DF104" i="7"/>
  <c r="AV104" i="7" s="1"/>
  <c r="AY104" i="7" s="1"/>
  <c r="DF86" i="7"/>
  <c r="AV86" i="7" s="1"/>
  <c r="AY86" i="7" s="1"/>
  <c r="DF54" i="7"/>
  <c r="AV54" i="7" s="1"/>
  <c r="AY54" i="7" s="1"/>
  <c r="DF53" i="7"/>
  <c r="AV53" i="7" s="1"/>
  <c r="AY53" i="7" s="1"/>
  <c r="DF50" i="7"/>
  <c r="AV50" i="7" s="1"/>
  <c r="AY50" i="7" s="1"/>
  <c r="DF49" i="7"/>
  <c r="AV49" i="7" s="1"/>
  <c r="AY49" i="7" s="1"/>
  <c r="DF43" i="7"/>
  <c r="AV43" i="7" s="1"/>
  <c r="AY43" i="7" s="1"/>
  <c r="DF22" i="7"/>
  <c r="AV22" i="7" s="1"/>
  <c r="AY22" i="7" s="1"/>
  <c r="DB109" i="7"/>
  <c r="AR109" i="7" s="1"/>
  <c r="DF30" i="7"/>
  <c r="AV30" i="7" s="1"/>
  <c r="AY30" i="7" s="1"/>
  <c r="CP109" i="7"/>
  <c r="AF109" i="7" s="1"/>
  <c r="DF11" i="7"/>
  <c r="AV11" i="7" s="1"/>
  <c r="AY11" i="7" s="1"/>
  <c r="CE109" i="7"/>
  <c r="U109" i="7" s="1"/>
  <c r="DF100" i="7"/>
  <c r="AV100" i="7" s="1"/>
  <c r="AY100" i="7" s="1"/>
  <c r="DF99" i="7"/>
  <c r="AV99" i="7" s="1"/>
  <c r="AY99" i="7" s="1"/>
  <c r="DF77" i="7"/>
  <c r="AV77" i="7" s="1"/>
  <c r="AY77" i="7" s="1"/>
  <c r="DF57" i="7"/>
  <c r="AV57" i="7" s="1"/>
  <c r="AY57" i="7" s="1"/>
  <c r="DF40" i="7"/>
  <c r="AV40" i="7" s="1"/>
  <c r="AY40" i="7" s="1"/>
  <c r="DF35" i="7"/>
  <c r="AV35" i="7" s="1"/>
  <c r="AY35" i="7" s="1"/>
  <c r="DF17" i="7"/>
  <c r="AV17" i="7" s="1"/>
  <c r="AY17" i="7" s="1"/>
  <c r="DF14" i="7"/>
  <c r="AV14" i="7" s="1"/>
  <c r="AY14" i="7" s="1"/>
  <c r="DA109" i="7"/>
  <c r="AQ109" i="7" s="1"/>
  <c r="CS109" i="7"/>
  <c r="AI109" i="7" s="1"/>
  <c r="DF101" i="7"/>
  <c r="AV101" i="7" s="1"/>
  <c r="AY101" i="7" s="1"/>
  <c r="DF31" i="7"/>
  <c r="AV31" i="7" s="1"/>
  <c r="AY31" i="7" s="1"/>
  <c r="CJ109" i="7"/>
  <c r="Z109" i="7" s="1"/>
  <c r="CG109" i="7"/>
  <c r="W109" i="7" s="1"/>
  <c r="DF10" i="7"/>
  <c r="AV10" i="7" s="1"/>
  <c r="CX109" i="7"/>
  <c r="AN109" i="7" s="1"/>
  <c r="DF105" i="7"/>
  <c r="AV105" i="7" s="1"/>
  <c r="AY105" i="7" s="1"/>
  <c r="DF103" i="7"/>
  <c r="AV103" i="7" s="1"/>
  <c r="AY103" i="7" s="1"/>
  <c r="DF92" i="7"/>
  <c r="AV92" i="7" s="1"/>
  <c r="AY92" i="7" s="1"/>
  <c r="DF83" i="7"/>
  <c r="AV83" i="7" s="1"/>
  <c r="AY83" i="7" s="1"/>
  <c r="DF80" i="7"/>
  <c r="AV80" i="7" s="1"/>
  <c r="AY80" i="7" s="1"/>
  <c r="DF72" i="7"/>
  <c r="AV72" i="7" s="1"/>
  <c r="AY72" i="7" s="1"/>
  <c r="DF65" i="7"/>
  <c r="AV65" i="7" s="1"/>
  <c r="AY65" i="7" s="1"/>
  <c r="DF63" i="7"/>
  <c r="AV63" i="7" s="1"/>
  <c r="AY63" i="7" s="1"/>
  <c r="DF51" i="7"/>
  <c r="AV51" i="7" s="1"/>
  <c r="AY51" i="7" s="1"/>
  <c r="DF44" i="7"/>
  <c r="AV44" i="7" s="1"/>
  <c r="AY44" i="7" s="1"/>
  <c r="DF42" i="7"/>
  <c r="AV42" i="7" s="1"/>
  <c r="AY42" i="7" s="1"/>
  <c r="DF29" i="7"/>
  <c r="AV29" i="7" s="1"/>
  <c r="AY29" i="7" s="1"/>
  <c r="DF26" i="7"/>
  <c r="AV26" i="7" s="1"/>
  <c r="AY26" i="7" s="1"/>
  <c r="DF18" i="7"/>
  <c r="AV18" i="7" s="1"/>
  <c r="AY18" i="7" s="1"/>
  <c r="DF16" i="7"/>
  <c r="AV16" i="7" s="1"/>
  <c r="AY16" i="7" s="1"/>
  <c r="DC109" i="7"/>
  <c r="AS109" i="7" s="1"/>
  <c r="CQ109" i="7"/>
  <c r="AG109" i="7" s="1"/>
  <c r="CW109" i="7"/>
  <c r="AM109" i="7" s="1"/>
  <c r="CT109" i="7"/>
  <c r="AJ109" i="7" s="1"/>
  <c r="CL109" i="7"/>
  <c r="AB109" i="7" s="1"/>
  <c r="CH109" i="7"/>
  <c r="X109" i="7" s="1"/>
  <c r="DF107" i="7"/>
  <c r="AV107" i="7" s="1"/>
  <c r="AY107" i="7" s="1"/>
  <c r="DF97" i="7"/>
  <c r="AV97" i="7" s="1"/>
  <c r="AY97" i="7" s="1"/>
  <c r="DF87" i="7"/>
  <c r="AV87" i="7" s="1"/>
  <c r="AY87" i="7" s="1"/>
  <c r="DF85" i="7"/>
  <c r="AV85" i="7" s="1"/>
  <c r="AY85" i="7" s="1"/>
  <c r="DF76" i="7"/>
  <c r="AV76" i="7" s="1"/>
  <c r="AY76" i="7" s="1"/>
  <c r="DF69" i="7"/>
  <c r="AV69" i="7" s="1"/>
  <c r="AY69" i="7" s="1"/>
  <c r="DF67" i="7"/>
  <c r="AV67" i="7" s="1"/>
  <c r="AY67" i="7" s="1"/>
  <c r="DF55" i="7"/>
  <c r="AV55" i="7" s="1"/>
  <c r="AY55" i="7" s="1"/>
  <c r="DF48" i="7"/>
  <c r="AV48" i="7" s="1"/>
  <c r="AY48" i="7" s="1"/>
  <c r="DF46" i="7"/>
  <c r="AV46" i="7" s="1"/>
  <c r="AY46" i="7" s="1"/>
  <c r="DF38" i="7"/>
  <c r="AV38" i="7" s="1"/>
  <c r="AY38" i="7" s="1"/>
  <c r="DF24" i="7"/>
  <c r="AV24" i="7" s="1"/>
  <c r="AY24" i="7" s="1"/>
  <c r="DF21" i="7"/>
  <c r="AV21" i="7" s="1"/>
  <c r="AY21" i="7" s="1"/>
  <c r="DF12" i="7"/>
  <c r="AV12" i="7" s="1"/>
  <c r="AY12" i="7" s="1"/>
  <c r="CQ109" i="6"/>
  <c r="AO109" i="6" s="1"/>
  <c r="CX52" i="6"/>
  <c r="AV52" i="6" s="1"/>
  <c r="AY52" i="6" s="1"/>
  <c r="CN109" i="6"/>
  <c r="AL109" i="6" s="1"/>
  <c r="CI109" i="6"/>
  <c r="AG109" i="6" s="1"/>
  <c r="CT109" i="6"/>
  <c r="AR109" i="6" s="1"/>
  <c r="CL109" i="6"/>
  <c r="AJ109" i="6" s="1"/>
  <c r="CP109" i="6"/>
  <c r="AN109" i="6" s="1"/>
  <c r="CX15" i="6"/>
  <c r="AV15" i="6" s="1"/>
  <c r="AY15" i="6" s="1"/>
  <c r="CX16" i="6"/>
  <c r="AV16" i="6" s="1"/>
  <c r="AY16" i="6" s="1"/>
  <c r="CX24" i="6"/>
  <c r="AV24" i="6" s="1"/>
  <c r="AY24" i="6" s="1"/>
  <c r="CX32" i="6"/>
  <c r="AV32" i="6" s="1"/>
  <c r="AY32" i="6" s="1"/>
  <c r="CX35" i="6"/>
  <c r="AV35" i="6" s="1"/>
  <c r="AY35" i="6" s="1"/>
  <c r="CX42" i="6"/>
  <c r="AV42" i="6" s="1"/>
  <c r="AY42" i="6" s="1"/>
  <c r="CX45" i="6"/>
  <c r="AV45" i="6" s="1"/>
  <c r="AY45" i="6" s="1"/>
  <c r="CX57" i="6"/>
  <c r="AV57" i="6" s="1"/>
  <c r="AY57" i="6" s="1"/>
  <c r="CX59" i="6"/>
  <c r="AV59" i="6" s="1"/>
  <c r="AY59" i="6" s="1"/>
  <c r="CX61" i="6"/>
  <c r="AV61" i="6" s="1"/>
  <c r="AY61" i="6" s="1"/>
  <c r="CX68" i="6"/>
  <c r="AV68" i="6" s="1"/>
  <c r="AY68" i="6" s="1"/>
  <c r="CX100" i="6"/>
  <c r="AV100" i="6" s="1"/>
  <c r="AY100" i="6" s="1"/>
  <c r="CX101" i="6"/>
  <c r="AV101" i="6" s="1"/>
  <c r="AY101" i="6" s="1"/>
  <c r="CX108" i="6"/>
  <c r="AV108" i="6" s="1"/>
  <c r="AY108" i="6" s="1"/>
  <c r="CO109" i="6"/>
  <c r="AM109" i="6" s="1"/>
  <c r="CX13" i="6"/>
  <c r="AV13" i="6" s="1"/>
  <c r="AY13" i="6" s="1"/>
  <c r="CX27" i="6"/>
  <c r="AV27" i="6" s="1"/>
  <c r="AY27" i="6" s="1"/>
  <c r="CX29" i="6"/>
  <c r="AV29" i="6" s="1"/>
  <c r="AY29" i="6" s="1"/>
  <c r="CX30" i="6"/>
  <c r="AV30" i="6" s="1"/>
  <c r="AY30" i="6" s="1"/>
  <c r="CX36" i="6"/>
  <c r="AV36" i="6" s="1"/>
  <c r="AY36" i="6" s="1"/>
  <c r="CX51" i="6"/>
  <c r="AV51" i="6" s="1"/>
  <c r="AY51" i="6" s="1"/>
  <c r="CX63" i="6"/>
  <c r="AV63" i="6" s="1"/>
  <c r="AY63" i="6" s="1"/>
  <c r="CX70" i="6"/>
  <c r="AV70" i="6" s="1"/>
  <c r="AY70" i="6" s="1"/>
  <c r="CX72" i="6"/>
  <c r="AV72" i="6" s="1"/>
  <c r="AY72" i="6" s="1"/>
  <c r="CR109" i="6"/>
  <c r="AP109" i="6" s="1"/>
  <c r="CB109" i="6"/>
  <c r="Z109" i="6" s="1"/>
  <c r="CK109" i="6"/>
  <c r="AI109" i="6" s="1"/>
  <c r="CX17" i="6"/>
  <c r="AV17" i="6" s="1"/>
  <c r="AY17" i="6" s="1"/>
  <c r="CX19" i="6"/>
  <c r="AV19" i="6" s="1"/>
  <c r="AY19" i="6" s="1"/>
  <c r="CX28" i="6"/>
  <c r="AV28" i="6" s="1"/>
  <c r="AY28" i="6" s="1"/>
  <c r="CX33" i="6"/>
  <c r="AV33" i="6" s="1"/>
  <c r="AY33" i="6" s="1"/>
  <c r="CX50" i="6"/>
  <c r="AV50" i="6" s="1"/>
  <c r="AY50" i="6" s="1"/>
  <c r="CX55" i="6"/>
  <c r="AV55" i="6" s="1"/>
  <c r="AY55" i="6" s="1"/>
  <c r="CX56" i="6"/>
  <c r="AV56" i="6" s="1"/>
  <c r="AY56" i="6" s="1"/>
  <c r="CX60" i="6"/>
  <c r="AV60" i="6" s="1"/>
  <c r="AY60" i="6" s="1"/>
  <c r="CX69" i="6"/>
  <c r="AV69" i="6" s="1"/>
  <c r="AY69" i="6" s="1"/>
  <c r="CX75" i="6"/>
  <c r="AV75" i="6" s="1"/>
  <c r="AY75" i="6" s="1"/>
  <c r="CX77" i="6"/>
  <c r="AV77" i="6" s="1"/>
  <c r="AY77" i="6" s="1"/>
  <c r="CX83" i="6"/>
  <c r="AV83" i="6" s="1"/>
  <c r="AY83" i="6" s="1"/>
  <c r="CX85" i="6"/>
  <c r="AV85" i="6" s="1"/>
  <c r="AY85" i="6" s="1"/>
  <c r="CX89" i="6"/>
  <c r="AV89" i="6" s="1"/>
  <c r="AY89" i="6" s="1"/>
  <c r="CX94" i="6"/>
  <c r="AV94" i="6" s="1"/>
  <c r="AY94" i="6" s="1"/>
  <c r="CX105" i="6"/>
  <c r="AV105" i="6" s="1"/>
  <c r="AY105" i="6" s="1"/>
  <c r="CX106" i="6"/>
  <c r="AV106" i="6" s="1"/>
  <c r="AY106" i="6" s="1"/>
  <c r="AY10" i="6"/>
  <c r="BX109" i="6"/>
  <c r="V109" i="6" s="1"/>
  <c r="CD109" i="6"/>
  <c r="AB109" i="6" s="1"/>
  <c r="CA109" i="6"/>
  <c r="Y109" i="6" s="1"/>
  <c r="CH109" i="6"/>
  <c r="AF109" i="6" s="1"/>
  <c r="BZ109" i="6"/>
  <c r="X109" i="6" s="1"/>
  <c r="CX23" i="6"/>
  <c r="AV23" i="6" s="1"/>
  <c r="AY23" i="6" s="1"/>
  <c r="CX34" i="6"/>
  <c r="AV34" i="6" s="1"/>
  <c r="AY34" i="6" s="1"/>
  <c r="CX40" i="6"/>
  <c r="AV40" i="6" s="1"/>
  <c r="AY40" i="6" s="1"/>
  <c r="CX54" i="6"/>
  <c r="AV54" i="6" s="1"/>
  <c r="AY54" i="6" s="1"/>
  <c r="CX66" i="6"/>
  <c r="AV66" i="6" s="1"/>
  <c r="AY66" i="6" s="1"/>
  <c r="CX88" i="6"/>
  <c r="AV88" i="6" s="1"/>
  <c r="AY88" i="6" s="1"/>
  <c r="CX90" i="6"/>
  <c r="AV90" i="6" s="1"/>
  <c r="AY90" i="6" s="1"/>
  <c r="BW109" i="6"/>
  <c r="U109" i="6" s="1"/>
  <c r="CX62" i="6"/>
  <c r="AV62" i="6" s="1"/>
  <c r="AY62" i="6" s="1"/>
  <c r="CX74" i="6"/>
  <c r="AV74" i="6" s="1"/>
  <c r="AY74" i="6" s="1"/>
  <c r="CX80" i="6"/>
  <c r="AV80" i="6" s="1"/>
  <c r="AY80" i="6" s="1"/>
  <c r="CX82" i="6"/>
  <c r="AV82" i="6" s="1"/>
  <c r="AY82" i="6" s="1"/>
  <c r="CX93" i="6"/>
  <c r="AV93" i="6" s="1"/>
  <c r="AY93" i="6" s="1"/>
  <c r="CX95" i="6"/>
  <c r="AV95" i="6" s="1"/>
  <c r="AY95" i="6" s="1"/>
  <c r="CX102" i="6"/>
  <c r="AV102" i="6" s="1"/>
  <c r="AY102" i="6" s="1"/>
  <c r="CX107" i="6"/>
  <c r="AV107" i="6" s="1"/>
  <c r="AY107" i="6" s="1"/>
  <c r="CX25" i="6"/>
  <c r="AV25" i="6" s="1"/>
  <c r="AY25" i="6" s="1"/>
  <c r="CX38" i="6"/>
  <c r="AV38" i="6" s="1"/>
  <c r="AY38" i="6" s="1"/>
  <c r="CX53" i="6"/>
  <c r="AV53" i="6" s="1"/>
  <c r="AY53" i="6" s="1"/>
  <c r="CX76" i="6"/>
  <c r="AV76" i="6" s="1"/>
  <c r="AY76" i="6" s="1"/>
  <c r="CX78" i="6"/>
  <c r="AV78" i="6" s="1"/>
  <c r="AY78" i="6" s="1"/>
  <c r="CX84" i="6"/>
  <c r="AV84" i="6" s="1"/>
  <c r="AY84" i="6" s="1"/>
  <c r="CX86" i="6"/>
  <c r="AV86" i="6" s="1"/>
  <c r="AY86" i="6" s="1"/>
  <c r="AY59" i="4" l="1"/>
  <c r="BB59" i="4" s="1"/>
  <c r="BB18" i="11"/>
  <c r="CX109" i="11"/>
  <c r="AY19" i="11"/>
  <c r="AY109" i="11" s="1"/>
  <c r="BB109" i="11" s="1"/>
  <c r="AV109" i="11"/>
  <c r="DF19" i="12"/>
  <c r="AV19" i="12" s="1"/>
  <c r="AY19" i="12" s="1"/>
  <c r="BB19" i="12" s="1"/>
  <c r="CK109" i="12"/>
  <c r="AA109" i="12" s="1"/>
  <c r="CH109" i="12"/>
  <c r="X109" i="12" s="1"/>
  <c r="CE109" i="12"/>
  <c r="U109" i="12" s="1"/>
  <c r="DF14" i="12"/>
  <c r="AV14" i="12" s="1"/>
  <c r="CU109" i="12"/>
  <c r="AK109" i="12" s="1"/>
  <c r="DD109" i="12"/>
  <c r="AT109" i="12" s="1"/>
  <c r="CI109" i="12"/>
  <c r="Y109" i="12" s="1"/>
  <c r="DF13" i="12"/>
  <c r="AV13" i="12" s="1"/>
  <c r="AY13" i="12" s="1"/>
  <c r="BB13" i="12" s="1"/>
  <c r="CG109" i="12"/>
  <c r="W109" i="12" s="1"/>
  <c r="CV109" i="12"/>
  <c r="AL109" i="12" s="1"/>
  <c r="K126" i="12"/>
  <c r="U126" i="12" s="1"/>
  <c r="AY14" i="12"/>
  <c r="BB14" i="12" s="1"/>
  <c r="CD109" i="12"/>
  <c r="DF10" i="12"/>
  <c r="AV10" i="12" s="1"/>
  <c r="DF11" i="12"/>
  <c r="AV11" i="12" s="1"/>
  <c r="AY11" i="12" s="1"/>
  <c r="BB11" i="12" s="1"/>
  <c r="CT109" i="12"/>
  <c r="AJ109" i="12" s="1"/>
  <c r="CR109" i="12"/>
  <c r="AH109" i="12" s="1"/>
  <c r="DF18" i="12"/>
  <c r="AV18" i="12" s="1"/>
  <c r="AY18" i="12" s="1"/>
  <c r="BB18" i="12" s="1"/>
  <c r="CL109" i="12"/>
  <c r="AB109" i="12" s="1"/>
  <c r="CN109" i="12"/>
  <c r="AD109" i="12" s="1"/>
  <c r="CM109" i="12"/>
  <c r="AC109" i="12" s="1"/>
  <c r="CZ109" i="12"/>
  <c r="AP109" i="12" s="1"/>
  <c r="CF109" i="12"/>
  <c r="V109" i="12" s="1"/>
  <c r="DF15" i="12"/>
  <c r="AV15" i="12" s="1"/>
  <c r="AY15" i="12" s="1"/>
  <c r="BB15" i="12" s="1"/>
  <c r="DF17" i="12"/>
  <c r="AV17" i="12" s="1"/>
  <c r="AY17" i="12" s="1"/>
  <c r="BB17" i="12" s="1"/>
  <c r="DF12" i="12"/>
  <c r="AV12" i="12" s="1"/>
  <c r="DF16" i="12"/>
  <c r="AV16" i="12" s="1"/>
  <c r="AY16" i="12" s="1"/>
  <c r="BB16" i="12" s="1"/>
  <c r="AY10" i="7"/>
  <c r="AY109" i="7" s="1"/>
  <c r="AV109" i="7"/>
  <c r="DF109" i="7"/>
  <c r="CX109" i="6"/>
  <c r="AV109" i="6"/>
  <c r="AY109" i="6"/>
  <c r="AY12" i="12" l="1"/>
  <c r="BB12" i="12" s="1"/>
  <c r="K127" i="12"/>
  <c r="U127" i="12" s="1"/>
  <c r="AY10" i="12"/>
  <c r="K124" i="12"/>
  <c r="AV109" i="12"/>
  <c r="T109" i="12"/>
  <c r="DF109" i="12"/>
  <c r="BB10" i="12" l="1"/>
  <c r="AY109" i="12"/>
  <c r="BB109" i="12" s="1"/>
</calcChain>
</file>

<file path=xl/comments1.xml><?xml version="1.0" encoding="utf-8"?>
<comments xmlns="http://schemas.openxmlformats.org/spreadsheetml/2006/main">
  <authors>
    <author>風間　あゆみ</author>
  </authors>
  <commentList>
    <comment ref="AD2" authorId="0" shapeId="0">
      <text>
        <r>
          <rPr>
            <b/>
            <sz val="9"/>
            <rFont val="MS P ゴシック"/>
            <family val="3"/>
            <charset val="128"/>
          </rPr>
          <t>・新規申請…開始月
（例　4/1指定→4月分）
・変更届…変更月
（例　4/1に変更→4月分）
・更新申請…更新月
（例　3/31有効期限→4月分）</t>
        </r>
      </text>
    </comment>
    <comment ref="B8" authorId="0" shapeId="0">
      <text>
        <r>
          <rPr>
            <b/>
            <sz val="9"/>
            <rFont val="MS P ゴシック"/>
            <family val="3"/>
            <charset val="128"/>
          </rPr>
          <t>下記の順で記載願います。
・管理者
・サービス提供責任者
・従業者
管理者は常勤換算に計上しないため、サービス提供責任者や従業者と兼務する場合でも、行を分けて記載してください。</t>
        </r>
      </text>
    </comment>
    <comment ref="BB8" authorId="0" shapeId="0">
      <text>
        <r>
          <rPr>
            <b/>
            <sz val="9"/>
            <rFont val="MS P ゴシック"/>
            <family val="3"/>
            <charset val="128"/>
          </rPr>
          <t>管理者は常勤換算に計上しません。</t>
        </r>
      </text>
    </comment>
  </commentList>
</comments>
</file>

<file path=xl/comments2.xml><?xml version="1.0" encoding="utf-8"?>
<comments xmlns="http://schemas.openxmlformats.org/spreadsheetml/2006/main">
  <authors>
    <author>山田　将平</author>
    <author>谷口　昌隆</author>
  </authors>
  <commentList>
    <comment ref="AB5" authorId="0" shapeId="0">
      <text>
        <r>
          <rPr>
            <b/>
            <sz val="16"/>
            <color indexed="81"/>
            <rFont val="MS P ゴシック"/>
            <family val="3"/>
            <charset val="128"/>
          </rPr>
          <t>施設外就労を含まない平均利用者数を算出してください。</t>
        </r>
      </text>
    </comment>
    <comment ref="T10" authorId="1" shapeId="0">
      <text>
        <r>
          <rPr>
            <b/>
            <sz val="14"/>
            <color indexed="8"/>
            <rFont val="MS P ゴシック"/>
            <family val="3"/>
            <charset val="128"/>
          </rPr>
          <t>右の「勤務時間区分表」を作成し、その番号を選択してください</t>
        </r>
        <r>
          <rPr>
            <b/>
            <sz val="12"/>
            <color indexed="8"/>
            <rFont val="MS P ゴシック"/>
            <family val="3"/>
            <charset val="128"/>
          </rPr>
          <t>。</t>
        </r>
        <r>
          <rPr>
            <sz val="9"/>
            <color indexed="8"/>
            <rFont val="MS P ゴシック"/>
            <family val="3"/>
            <charset val="128"/>
          </rPr>
          <t xml:space="preserve">
</t>
        </r>
      </text>
    </comment>
    <comment ref="A24" authorId="1" shapeId="0">
      <text>
        <r>
          <rPr>
            <b/>
            <sz val="11"/>
            <color indexed="8"/>
            <rFont val="ＭＳ Ｐゴシック"/>
            <family val="3"/>
            <charset val="128"/>
          </rPr>
          <t>行を増やしたい場合には、①シート保護の解除、②隠れている行を再表示で表示させて使用してください。
①【シート保護の解除】
上の「校閲」タグをクリックし、「シート保護の解除」をクリックする。
②【再表示方法】
左列の「２４」から「１０９」を選択（アクティブに）して、「右クリック」⇒「再表示」を選択してください。
また、必要のない行は削除してください。</t>
        </r>
      </text>
    </comment>
    <comment ref="BG24" authorId="1" shapeId="0">
      <text>
        <r>
          <rPr>
            <b/>
            <sz val="14"/>
            <color indexed="8"/>
            <rFont val="ＭＳ Ｐゴシック"/>
            <family val="3"/>
            <charset val="128"/>
          </rPr>
          <t>行を増やしたい場合には、①シート保護の解除、②隠れている行を再表示で表示させて使用してください。
①【シート保護の解除】
上の「校閲」タグをクリックし、「シート保護の解除」をクリックする。
②【再表示方法】
左列の「２４」から「１０９」を選択（アクティブに）して、「右クリック」⇒「再表示」を選択してください。
また、必要のない行は削除してください。</t>
        </r>
      </text>
    </comment>
    <comment ref="K121" authorId="0" shapeId="0">
      <text>
        <r>
          <rPr>
            <b/>
            <sz val="12"/>
            <color indexed="81"/>
            <rFont val="MS P ゴシック"/>
            <family val="3"/>
            <charset val="128"/>
          </rPr>
          <t>①上記表で選択した職種を左側のプルダウンから選択してください。
②常勤換算後の人数合計が自動計算されますので、基準を満たしているか確認してください。</t>
        </r>
      </text>
    </comment>
  </commentList>
</comments>
</file>

<file path=xl/comments3.xml><?xml version="1.0" encoding="utf-8"?>
<comments xmlns="http://schemas.openxmlformats.org/spreadsheetml/2006/main">
  <authors>
    <author>谷口　昌隆</author>
    <author>山田　将平</author>
  </authors>
  <commentList>
    <comment ref="T10" authorId="0" shapeId="0">
      <text>
        <r>
          <rPr>
            <b/>
            <sz val="14"/>
            <color indexed="8"/>
            <rFont val="MS P ゴシック"/>
            <family val="3"/>
            <charset val="128"/>
          </rPr>
          <t>右の「勤務時間区分表」を作成し、その番号を選択してください</t>
        </r>
        <r>
          <rPr>
            <b/>
            <sz val="12"/>
            <color indexed="8"/>
            <rFont val="MS P ゴシック"/>
            <family val="3"/>
            <charset val="128"/>
          </rPr>
          <t>。</t>
        </r>
        <r>
          <rPr>
            <sz val="9"/>
            <color indexed="8"/>
            <rFont val="MS P ゴシック"/>
            <family val="3"/>
            <charset val="128"/>
          </rPr>
          <t xml:space="preserve">
</t>
        </r>
      </text>
    </comment>
    <comment ref="B18" authorId="1" shapeId="0">
      <text>
        <r>
          <rPr>
            <b/>
            <sz val="12"/>
            <color indexed="81"/>
            <rFont val="MS P ゴシック"/>
            <family val="3"/>
            <charset val="128"/>
          </rPr>
          <t>施設外就労に従事する時間は職種を施設外就労としてください。</t>
        </r>
      </text>
    </comment>
    <comment ref="A24" authorId="0" shapeId="0">
      <text>
        <r>
          <rPr>
            <b/>
            <sz val="11"/>
            <color indexed="8"/>
            <rFont val="ＭＳ Ｐゴシック"/>
            <family val="3"/>
            <charset val="128"/>
          </rPr>
          <t>行を増やしたい場合には、①シート保護の解除、②隠れている行を再表示で表示させて使用してください。
①【シート保護の解除】
上の「校閲」タグをクリックし、「シート保護の解除」をクリックする。
②【再表示方法】
左列の「２４」から「１０９」を選択（アクティブに）して、「右クリック」⇒「再表示」を選択してください。
また、必要のない行は削除してください。</t>
        </r>
      </text>
    </comment>
    <comment ref="BG24" authorId="0" shapeId="0">
      <text>
        <r>
          <rPr>
            <b/>
            <sz val="14"/>
            <color indexed="8"/>
            <rFont val="ＭＳ Ｐゴシック"/>
            <family val="3"/>
            <charset val="128"/>
          </rPr>
          <t>行を増やしたい場合には、①シート保護の解除、②隠れている行を再表示で表示させて使用してください。
①【シート保護の解除】
上の「校閲」タグをクリックし、「シート保護の解除」をクリックする。
②【再表示方法】
左列の「２４」から「１０９」を選択（アクティブに）して、「右クリック」⇒「再表示」を選択してください。
また、必要のない行は削除してください。</t>
        </r>
      </text>
    </comment>
    <comment ref="K121" authorId="1" shapeId="0">
      <text>
        <r>
          <rPr>
            <b/>
            <sz val="12"/>
            <color indexed="81"/>
            <rFont val="MS P ゴシック"/>
            <family val="3"/>
            <charset val="128"/>
          </rPr>
          <t>①上記表で選択した職種を左側のプルダウンから選択してください。
②常勤換算後の人数合計が自動計算されますので、基準を満たしているか確認してください。</t>
        </r>
      </text>
    </comment>
  </commentList>
</comments>
</file>

<file path=xl/comments4.xml><?xml version="1.0" encoding="utf-8"?>
<comments xmlns="http://schemas.openxmlformats.org/spreadsheetml/2006/main">
  <authors>
    <author>谷口　昌隆</author>
  </authors>
  <commentList>
    <comment ref="T10" authorId="0" shapeId="0">
      <text>
        <r>
          <rPr>
            <b/>
            <sz val="14"/>
            <color indexed="81"/>
            <rFont val="MS P ゴシック"/>
            <family val="3"/>
            <charset val="128"/>
          </rPr>
          <t>右の「勤務時間区分表」を作成し、その番号を選択してください</t>
        </r>
        <r>
          <rPr>
            <b/>
            <sz val="12"/>
            <color indexed="81"/>
            <rFont val="MS P ゴシック"/>
            <family val="3"/>
            <charset val="128"/>
          </rPr>
          <t>。</t>
        </r>
        <r>
          <rPr>
            <sz val="9"/>
            <color indexed="81"/>
            <rFont val="MS P ゴシック"/>
            <family val="3"/>
            <charset val="128"/>
          </rPr>
          <t xml:space="preserve">
</t>
        </r>
      </text>
    </comment>
    <comment ref="A24" authorId="0" shapeId="0">
      <text>
        <r>
          <rPr>
            <b/>
            <sz val="11"/>
            <color indexed="81"/>
            <rFont val="ＭＳ Ｐゴシック"/>
            <family val="3"/>
            <charset val="128"/>
          </rPr>
          <t>行を増やしたい場合には、①シート保護の解除、②隠れている行を再表示で表示させて使用してください。
①【シート保護の解除】
上の「校閲」タグをクリックし、「シート保護の解除」をクリックする。
②【再表示方法】
左列の「２４」から「１０９」を選択（アクティブに）して、「右クリック」⇒「再表示」を選択してください。
また、必要のない行は削除してください。</t>
        </r>
      </text>
    </comment>
    <comment ref="BH24" authorId="0" shapeId="0">
      <text>
        <r>
          <rPr>
            <b/>
            <sz val="14"/>
            <color indexed="81"/>
            <rFont val="ＭＳ Ｐゴシック"/>
            <family val="3"/>
            <charset val="128"/>
          </rPr>
          <t>行を増やしたい場合には、①シート保護の解除、②隠れている行を再表示で表示させて使用してください。
①【シート保護の解除】
上の「校閲」タグをクリックし、「シート保護の解除」をクリックする。
②【再表示方法】
左列の「２４」から「１０９」を選択（アクティブに）して、「右クリック」⇒「再表示」を選択してください。</t>
        </r>
      </text>
    </comment>
  </commentList>
</comments>
</file>

<file path=xl/comments5.xml><?xml version="1.0" encoding="utf-8"?>
<comments xmlns="http://schemas.openxmlformats.org/spreadsheetml/2006/main">
  <authors>
    <author>山田　将平</author>
    <author>谷口　昌隆</author>
  </authors>
  <commentList>
    <comment ref="M10" authorId="0" shapeId="0">
      <text>
        <r>
          <rPr>
            <b/>
            <sz val="12"/>
            <color indexed="81"/>
            <rFont val="MS P ゴシック"/>
            <family val="3"/>
            <charset val="128"/>
          </rPr>
          <t>船橋一郎は18時～翌7時まで勤務。うち、22時～翌5時までは夜間勤務となるため、④にて夜間時間を入力。20時～22時及び翌5時～7時は人員配置に算入可能な時間帯となるため、③を設定し入力。また、管理者業務・サビ管業務を行う時間も別で設定し入力する。</t>
        </r>
      </text>
    </comment>
    <comment ref="BB18" authorId="0" shapeId="0">
      <text>
        <r>
          <rPr>
            <b/>
            <sz val="9"/>
            <color indexed="81"/>
            <rFont val="MS P ゴシック"/>
            <family val="3"/>
            <charset val="128"/>
          </rPr>
          <t xml:space="preserve">
</t>
        </r>
        <r>
          <rPr>
            <b/>
            <sz val="12"/>
            <color indexed="81"/>
            <rFont val="MS P ゴシック"/>
            <family val="3"/>
            <charset val="128"/>
          </rPr>
          <t>【世話人合計】
常勤換算後の人数欄の合計では切り捨て計算の関係上1.5となりますが、下記基準人員計算では世話人の総勤務時間を常勤時間で割って計算を行うため、下記基準人員計算で要件を満たしていれば問題ありません</t>
        </r>
        <r>
          <rPr>
            <sz val="12"/>
            <color indexed="81"/>
            <rFont val="MS P ゴシック"/>
            <family val="3"/>
            <charset val="128"/>
          </rPr>
          <t>。</t>
        </r>
      </text>
    </comment>
    <comment ref="A24" authorId="1" shapeId="0">
      <text>
        <r>
          <rPr>
            <b/>
            <sz val="11"/>
            <color indexed="81"/>
            <rFont val="ＭＳ Ｐゴシック"/>
            <family val="3"/>
            <charset val="128"/>
          </rPr>
          <t>行を増やしたい場合には、①シート保護の解除、②隠れている行を再表示で表示させて使用してください。
①【シート保護の解除】
上の「校閲」タグをクリックし、「シート保護の解除」をクリックする。
②【再表示方法】
左列の「２４」から「１０９」を選択（アクティブに）して、「右クリック」⇒「再表示」を選択してください。
また、必要のない行は削除してください。</t>
        </r>
      </text>
    </comment>
  </commentList>
</comments>
</file>

<file path=xl/sharedStrings.xml><?xml version="1.0" encoding="utf-8"?>
<sst xmlns="http://schemas.openxmlformats.org/spreadsheetml/2006/main" count="3748" uniqueCount="300">
  <si>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</si>
  <si>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</si>
  <si>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</si>
  <si>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</si>
  <si>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職種</t>
    <rPh sb="0" eb="2">
      <t>ショクシュ</t>
    </rPh>
    <phoneticPr fontId="2"/>
  </si>
  <si>
    <t>氏名</t>
    <rPh sb="0" eb="2">
      <t>シメイ</t>
    </rPh>
    <phoneticPr fontId="2"/>
  </si>
  <si>
    <t>合計</t>
    <rPh sb="0" eb="2">
      <t>ゴウケイ</t>
    </rPh>
    <phoneticPr fontId="2"/>
  </si>
  <si>
    <t>（参考様式７）</t>
    <rPh sb="1" eb="3">
      <t>サンコウ</t>
    </rPh>
    <rPh sb="3" eb="5">
      <t>ヨウシキ</t>
    </rPh>
    <phoneticPr fontId="2"/>
  </si>
  <si>
    <t>　従業者の勤務の体制及び勤務形態一覧表（訪問系）</t>
    <rPh sb="1" eb="4">
      <t>ジュウギョウシャ</t>
    </rPh>
    <rPh sb="5" eb="7">
      <t>キンム</t>
    </rPh>
    <rPh sb="8" eb="10">
      <t>タイセイ</t>
    </rPh>
    <rPh sb="10" eb="11">
      <t>オヨ</t>
    </rPh>
    <rPh sb="12" eb="14">
      <t>キンム</t>
    </rPh>
    <rPh sb="14" eb="16">
      <t>ケイタイ</t>
    </rPh>
    <rPh sb="16" eb="19">
      <t>イチランヒョウ</t>
    </rPh>
    <rPh sb="20" eb="22">
      <t>ホウモン</t>
    </rPh>
    <rPh sb="22" eb="23">
      <t>ケイ</t>
    </rPh>
    <phoneticPr fontId="2"/>
  </si>
  <si>
    <t>↓　該当事業を選択してください。</t>
    <rPh sb="2" eb="4">
      <t>ガイトウ</t>
    </rPh>
    <rPh sb="4" eb="6">
      <t>ジギョウ</t>
    </rPh>
    <rPh sb="7" eb="9">
      <t>センタク</t>
    </rPh>
    <phoneticPr fontId="2"/>
  </si>
  <si>
    <t>サービス種類</t>
    <rPh sb="4" eb="6">
      <t>シュルイ</t>
    </rPh>
    <phoneticPr fontId="2"/>
  </si>
  <si>
    <t>□</t>
  </si>
  <si>
    <t>居宅介護</t>
    <phoneticPr fontId="2"/>
  </si>
  <si>
    <t>重度訪問介護</t>
    <phoneticPr fontId="2"/>
  </si>
  <si>
    <t>同行援護</t>
    <phoneticPr fontId="2"/>
  </si>
  <si>
    <t>行動援護</t>
    <phoneticPr fontId="2"/>
  </si>
  <si>
    <t>移動支援</t>
    <phoneticPr fontId="2"/>
  </si>
  <si>
    <t>事業所名</t>
    <rPh sb="0" eb="3">
      <t>ジギョウショ</t>
    </rPh>
    <rPh sb="3" eb="4">
      <t>メイ</t>
    </rPh>
    <phoneticPr fontId="2"/>
  </si>
  <si>
    <t>№</t>
    <phoneticPr fontId="2"/>
  </si>
  <si>
    <t>勤務形態</t>
    <rPh sb="0" eb="2">
      <t>キンム</t>
    </rPh>
    <rPh sb="2" eb="4">
      <t>ケイタイ</t>
    </rPh>
    <phoneticPr fontId="2"/>
  </si>
  <si>
    <t>4週の
合計</t>
    <rPh sb="1" eb="2">
      <t>シュウ</t>
    </rPh>
    <rPh sb="4" eb="6">
      <t>ゴウケイ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</si>
  <si>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</si>
  <si>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</si>
  <si>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資格の有無
及び種類</t>
    <rPh sb="0" eb="2">
      <t>シカク</t>
    </rPh>
    <rPh sb="3" eb="5">
      <t>ウム</t>
    </rPh>
    <rPh sb="6" eb="7">
      <t>オヨ</t>
    </rPh>
    <rPh sb="8" eb="10">
      <t>シュルイ</t>
    </rPh>
    <phoneticPr fontId="2"/>
  </si>
  <si>
    <t>＊</t>
  </si>
  <si>
    <t>管理者</t>
  </si>
  <si>
    <t>　</t>
  </si>
  <si>
    <t>サービス提供責任者</t>
  </si>
  <si>
    <t>従業者</t>
  </si>
  <si>
    <t>1週間に当該事業所における常勤職員の勤務すべき時間数（就業規則上に定める時間数）</t>
    <rPh sb="1" eb="3">
      <t>シュウカン</t>
    </rPh>
    <rPh sb="4" eb="6">
      <t>トウガイ</t>
    </rPh>
    <rPh sb="6" eb="9">
      <t>ジギョウショ</t>
    </rPh>
    <rPh sb="13" eb="15">
      <t>ジョウキン</t>
    </rPh>
    <rPh sb="15" eb="17">
      <t>ショクイン</t>
    </rPh>
    <rPh sb="18" eb="20">
      <t>キンム</t>
    </rPh>
    <rPh sb="23" eb="26">
      <t>ジカンスウ</t>
    </rPh>
    <phoneticPr fontId="2"/>
  </si>
  <si>
    <t>時間</t>
    <rPh sb="0" eb="2">
      <t>ジカン</t>
    </rPh>
    <phoneticPr fontId="2"/>
  </si>
  <si>
    <t>備考１　＊欄は、当該月の曜日を記入してください。</t>
    <rPh sb="0" eb="2">
      <t>ビコウ</t>
    </rPh>
    <rPh sb="5" eb="6">
      <t>ラン</t>
    </rPh>
    <rPh sb="8" eb="10">
      <t>トウガイ</t>
    </rPh>
    <rPh sb="10" eb="11">
      <t>ツキ</t>
    </rPh>
    <rPh sb="12" eb="14">
      <t>ヨウビ</t>
    </rPh>
    <rPh sb="15" eb="17">
      <t>キニュウ</t>
    </rPh>
    <phoneticPr fontId="2"/>
  </si>
  <si>
    <t>↑　入力必須</t>
    <rPh sb="2" eb="4">
      <t>ニュウリョク</t>
    </rPh>
    <rPh sb="4" eb="6">
      <t>ヒッス</t>
    </rPh>
    <phoneticPr fontId="2"/>
  </si>
  <si>
    <r>
      <t>　　２　申請する事業に係る従業者全員（管理者含む）について、４週間分の勤務すべき時間数を記載してください。
　　　　</t>
    </r>
    <r>
      <rPr>
        <b/>
        <sz val="10"/>
        <rFont val="ＭＳ ゴシック"/>
        <family val="3"/>
        <charset val="128"/>
      </rPr>
      <t>なお、</t>
    </r>
    <r>
      <rPr>
        <b/>
        <sz val="10"/>
        <color indexed="10"/>
        <rFont val="ＭＳ ゴシック"/>
        <family val="3"/>
        <charset val="128"/>
      </rPr>
      <t>介護保険の訪問介護事業を兼務している場合は、その時間数も含めて計算してください。</t>
    </r>
    <phoneticPr fontId="2"/>
  </si>
  <si>
    <t>　　３　「勤務形態」欄は、①常勤・専従、②常勤・兼務、③非常勤・専従、④非常勤・兼務のいずれかを記載してください。</t>
    <phoneticPr fontId="2"/>
  </si>
  <si>
    <r>
      <t>　　４　常勤換算が必要な職種は、「週平均の勤務時間」をすべて足し、常勤の従業者が週に勤務すべき時間数（例：４０時間）で割って、「常勤換算後の人数」を算出してください。
　　　　算出に当たっては小数点以下第２位を切り捨ててください。</t>
    </r>
    <r>
      <rPr>
        <b/>
        <sz val="10"/>
        <rFont val="ＭＳ ゴシック"/>
        <family val="3"/>
        <charset val="128"/>
      </rPr>
      <t>なお、管理者の勤務時間は、常勤換算に含まれません。</t>
    </r>
    <rPh sb="88" eb="90">
      <t>サンシュツ</t>
    </rPh>
    <rPh sb="91" eb="92">
      <t>ア</t>
    </rPh>
    <phoneticPr fontId="2"/>
  </si>
  <si>
    <t>　　５　管理者がサービス提供責任者又はヘルパーを兼務する場合は、管理者とその他の職種の従事時間を２段に分けて記載してください。
　　　　なお、サービス提供責任者はヘルパーの中から選ばれるため、サービス提供責任者の責任者としての従事時間とヘルパーとしての従事時間を分ける必要はありません。</t>
    <phoneticPr fontId="2"/>
  </si>
  <si>
    <t>　　６　従業者の記載欄が不足する場合は、適宜、行を追加してください。</t>
    <rPh sb="4" eb="7">
      <t>ジュウギョウシャ</t>
    </rPh>
    <phoneticPr fontId="2"/>
  </si>
  <si>
    <t>（令和元年１０月分）</t>
    <rPh sb="1" eb="3">
      <t>レイワ</t>
    </rPh>
    <rPh sb="3" eb="4">
      <t>モト</t>
    </rPh>
    <rPh sb="8" eb="9">
      <t>ブン</t>
    </rPh>
    <phoneticPr fontId="2"/>
  </si>
  <si>
    <t>■</t>
  </si>
  <si>
    <t>居宅介護</t>
    <phoneticPr fontId="2"/>
  </si>
  <si>
    <t>重度訪問介護</t>
    <phoneticPr fontId="2"/>
  </si>
  <si>
    <t>同行援護</t>
    <phoneticPr fontId="2"/>
  </si>
  <si>
    <t>行動援護</t>
    <phoneticPr fontId="2"/>
  </si>
  <si>
    <t>移動支援</t>
    <phoneticPr fontId="2"/>
  </si>
  <si>
    <t>〇〇事業所</t>
    <rPh sb="2" eb="5">
      <t>ジギョウショ</t>
    </rPh>
    <phoneticPr fontId="2"/>
  </si>
  <si>
    <t>№</t>
    <phoneticPr fontId="2"/>
  </si>
  <si>
    <t>月</t>
  </si>
  <si>
    <t>火</t>
  </si>
  <si>
    <t>水</t>
  </si>
  <si>
    <t>木</t>
  </si>
  <si>
    <t>金</t>
  </si>
  <si>
    <t>土</t>
  </si>
  <si>
    <t>日</t>
  </si>
  <si>
    <t>管理者</t>
    <phoneticPr fontId="2"/>
  </si>
  <si>
    <t>常勤・兼務</t>
  </si>
  <si>
    <t>千葉　太郎</t>
    <rPh sb="0" eb="2">
      <t>チバ</t>
    </rPh>
    <rPh sb="3" eb="5">
      <t>タロウ</t>
    </rPh>
    <phoneticPr fontId="2"/>
  </si>
  <si>
    <t>介護福祉士</t>
    <rPh sb="0" eb="2">
      <t>カイゴ</t>
    </rPh>
    <rPh sb="2" eb="5">
      <t>フクシシ</t>
    </rPh>
    <phoneticPr fontId="2"/>
  </si>
  <si>
    <t>常勤・専従</t>
  </si>
  <si>
    <t>中央　花子</t>
    <rPh sb="0" eb="2">
      <t>チュウオウ</t>
    </rPh>
    <rPh sb="3" eb="4">
      <t>ハナ</t>
    </rPh>
    <rPh sb="4" eb="5">
      <t>コ</t>
    </rPh>
    <phoneticPr fontId="2"/>
  </si>
  <si>
    <t>介護福祉士
同行援護一般
同行援護応用</t>
    <rPh sb="0" eb="2">
      <t>カイゴ</t>
    </rPh>
    <rPh sb="2" eb="5">
      <t>フクシシ</t>
    </rPh>
    <rPh sb="6" eb="8">
      <t>ドウコウ</t>
    </rPh>
    <rPh sb="8" eb="10">
      <t>エンゴ</t>
    </rPh>
    <rPh sb="10" eb="12">
      <t>イッパン</t>
    </rPh>
    <rPh sb="17" eb="19">
      <t>オウヨウ</t>
    </rPh>
    <phoneticPr fontId="2"/>
  </si>
  <si>
    <t>花見川　一郎</t>
    <rPh sb="0" eb="3">
      <t>ハナミガワ</t>
    </rPh>
    <rPh sb="4" eb="6">
      <t>イチロウ</t>
    </rPh>
    <phoneticPr fontId="2"/>
  </si>
  <si>
    <t>介護福祉士
同行援護一般</t>
    <rPh sb="0" eb="2">
      <t>カイゴ</t>
    </rPh>
    <rPh sb="2" eb="5">
      <t>フクシシ</t>
    </rPh>
    <rPh sb="6" eb="8">
      <t>ドウコウ</t>
    </rPh>
    <rPh sb="8" eb="10">
      <t>エンゴ</t>
    </rPh>
    <rPh sb="10" eb="12">
      <t>イッパン</t>
    </rPh>
    <phoneticPr fontId="2"/>
  </si>
  <si>
    <t>非常勤・専従</t>
  </si>
  <si>
    <t>稲毛　一郎</t>
    <rPh sb="0" eb="2">
      <t>イナゲ</t>
    </rPh>
    <rPh sb="3" eb="5">
      <t>イチロウ</t>
    </rPh>
    <phoneticPr fontId="2"/>
  </si>
  <si>
    <t>同行援護</t>
  </si>
  <si>
    <t>№</t>
    <phoneticPr fontId="2"/>
  </si>
  <si>
    <t>管理者</t>
    <phoneticPr fontId="2"/>
  </si>
  <si>
    <t>介護福祉士
同行援護一般
同行援護応用</t>
    <phoneticPr fontId="2"/>
  </si>
  <si>
    <t>介護福祉士
同行援護一般</t>
    <phoneticPr fontId="2"/>
  </si>
  <si>
    <t>勤務時間区分表</t>
    <rPh sb="0" eb="2">
      <t>キンム</t>
    </rPh>
    <rPh sb="2" eb="4">
      <t>ジカン</t>
    </rPh>
    <rPh sb="4" eb="6">
      <t>クブン</t>
    </rPh>
    <rPh sb="6" eb="7">
      <t>ヒョウ</t>
    </rPh>
    <phoneticPr fontId="2"/>
  </si>
  <si>
    <t>事業所・施設名</t>
    <rPh sb="0" eb="3">
      <t>ジギョウショ</t>
    </rPh>
    <rPh sb="4" eb="6">
      <t>シセツ</t>
    </rPh>
    <rPh sb="6" eb="7">
      <t>メイ</t>
    </rPh>
    <phoneticPr fontId="2"/>
  </si>
  <si>
    <t>【下記へ入力し、左記表で番号（①～）選択】</t>
    <rPh sb="8" eb="10">
      <t>サキ</t>
    </rPh>
    <phoneticPr fontId="2"/>
  </si>
  <si>
    <t>定員</t>
    <rPh sb="0" eb="2">
      <t>テイイン</t>
    </rPh>
    <phoneticPr fontId="2"/>
  </si>
  <si>
    <t>人</t>
    <rPh sb="0" eb="1">
      <t>ニン</t>
    </rPh>
    <phoneticPr fontId="2"/>
  </si>
  <si>
    <t>※24時間以上の勤務の場合は、24＋〇時で入力
（例：5：00～翌日6：00　→　5：00～30：00）</t>
    <rPh sb="3" eb="5">
      <t>ジカン</t>
    </rPh>
    <rPh sb="5" eb="7">
      <t>イジョウ</t>
    </rPh>
    <rPh sb="8" eb="10">
      <t>キンム</t>
    </rPh>
    <rPh sb="11" eb="13">
      <t>バアイ</t>
    </rPh>
    <rPh sb="19" eb="20">
      <t>ジ</t>
    </rPh>
    <rPh sb="21" eb="23">
      <t>ニュウリョク</t>
    </rPh>
    <rPh sb="25" eb="26">
      <t>レイ</t>
    </rPh>
    <rPh sb="32" eb="34">
      <t>ヨクジツ</t>
    </rPh>
    <phoneticPr fontId="2"/>
  </si>
  <si>
    <t>【勤務時間数の自動計算用：以下のシートは入力不要】</t>
    <rPh sb="1" eb="3">
      <t>キンム</t>
    </rPh>
    <rPh sb="3" eb="5">
      <t>ジカン</t>
    </rPh>
    <rPh sb="5" eb="6">
      <t>スウ</t>
    </rPh>
    <rPh sb="7" eb="9">
      <t>ジドウ</t>
    </rPh>
    <rPh sb="9" eb="11">
      <t>ケイサン</t>
    </rPh>
    <rPh sb="11" eb="12">
      <t>ヨウ</t>
    </rPh>
    <rPh sb="13" eb="15">
      <t>イカ</t>
    </rPh>
    <rPh sb="20" eb="22">
      <t>ニュウリョク</t>
    </rPh>
    <rPh sb="22" eb="24">
      <t>フヨウ</t>
    </rPh>
    <phoneticPr fontId="2"/>
  </si>
  <si>
    <t>人員配置区分</t>
    <rPh sb="0" eb="2">
      <t>ジンイン</t>
    </rPh>
    <rPh sb="2" eb="4">
      <t>ハイチ</t>
    </rPh>
    <rPh sb="4" eb="6">
      <t>クブン</t>
    </rPh>
    <phoneticPr fontId="2"/>
  </si>
  <si>
    <t>4週の合計</t>
    <rPh sb="1" eb="2">
      <t>シュウ</t>
    </rPh>
    <rPh sb="3" eb="5">
      <t>ゴウケイ</t>
    </rPh>
    <phoneticPr fontId="2"/>
  </si>
  <si>
    <t>資格等</t>
    <rPh sb="0" eb="2">
      <t>シカク</t>
    </rPh>
    <rPh sb="2" eb="3">
      <t>トウ</t>
    </rPh>
    <phoneticPr fontId="2"/>
  </si>
  <si>
    <t>開始時間</t>
    <rPh sb="0" eb="2">
      <t>カイシ</t>
    </rPh>
    <rPh sb="2" eb="4">
      <t>ジカン</t>
    </rPh>
    <phoneticPr fontId="2"/>
  </si>
  <si>
    <t>～</t>
    <phoneticPr fontId="2"/>
  </si>
  <si>
    <t>終了時間</t>
    <rPh sb="0" eb="2">
      <t>シュウリョウ</t>
    </rPh>
    <rPh sb="2" eb="4">
      <t>ジカン</t>
    </rPh>
    <phoneticPr fontId="2"/>
  </si>
  <si>
    <t>休憩時間</t>
    <rPh sb="0" eb="2">
      <t>キュウケイ</t>
    </rPh>
    <rPh sb="2" eb="4">
      <t>ジカン</t>
    </rPh>
    <phoneticPr fontId="2"/>
  </si>
  <si>
    <t>経過時間</t>
    <rPh sb="0" eb="2">
      <t>ケイカ</t>
    </rPh>
    <rPh sb="2" eb="4">
      <t>ジカン</t>
    </rPh>
    <phoneticPr fontId="2"/>
  </si>
  <si>
    <t>勤務時間</t>
    <rPh sb="0" eb="2">
      <t>キンム</t>
    </rPh>
    <rPh sb="2" eb="4">
      <t>ジカン</t>
    </rPh>
    <phoneticPr fontId="2"/>
  </si>
  <si>
    <t>勤務
時間
合計</t>
    <rPh sb="0" eb="2">
      <t>キンム</t>
    </rPh>
    <rPh sb="3" eb="5">
      <t>ジカン</t>
    </rPh>
    <rPh sb="6" eb="8">
      <t>ゴウケイ</t>
    </rPh>
    <phoneticPr fontId="2"/>
  </si>
  <si>
    <t>例①</t>
    <rPh sb="0" eb="1">
      <t>レイ</t>
    </rPh>
    <phoneticPr fontId="2"/>
  </si>
  <si>
    <t>:</t>
    <phoneticPr fontId="2"/>
  </si>
  <si>
    <t>例②</t>
    <rPh sb="0" eb="1">
      <t>レイ</t>
    </rPh>
    <phoneticPr fontId="2"/>
  </si>
  <si>
    <t>①</t>
    <phoneticPr fontId="2"/>
  </si>
  <si>
    <t>:</t>
  </si>
  <si>
    <t>～</t>
  </si>
  <si>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</si>
  <si>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</si>
  <si>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</si>
  <si>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</si>
  <si>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</si>
  <si>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</si>
  <si>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</si>
  <si>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</si>
  <si>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</si>
  <si>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</si>
  <si>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</si>
  <si>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</si>
  <si>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</si>
  <si>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</si>
  <si>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</si>
  <si>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</si>
  <si>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⑲</t>
    <phoneticPr fontId="2"/>
  </si>
  <si>
    <t>⑳</t>
    <phoneticPr fontId="2"/>
  </si>
  <si>
    <t>㉑</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</si>
  <si>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</si>
  <si>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</si>
  <si>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</si>
  <si>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</si>
  <si>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</si>
  <si>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</si>
  <si>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</si>
  <si>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</si>
  <si>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</si>
  <si>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㉛</t>
    <phoneticPr fontId="2"/>
  </si>
  <si>
    <t>㉜</t>
    <phoneticPr fontId="2"/>
  </si>
  <si>
    <t>㉝</t>
    <phoneticPr fontId="2"/>
  </si>
  <si>
    <t>㉞</t>
    <phoneticPr fontId="2"/>
  </si>
  <si>
    <t>㉟</t>
    <phoneticPr fontId="2"/>
  </si>
  <si>
    <t>㊱</t>
    <phoneticPr fontId="2"/>
  </si>
  <si>
    <t>㊲</t>
    <phoneticPr fontId="2"/>
  </si>
  <si>
    <t>㊳</t>
    <phoneticPr fontId="2"/>
  </si>
  <si>
    <t>㊴</t>
    <phoneticPr fontId="2"/>
  </si>
  <si>
    <t>㊵</t>
    <phoneticPr fontId="2"/>
  </si>
  <si>
    <t>㊶</t>
    <phoneticPr fontId="2"/>
  </si>
  <si>
    <t>㊷</t>
    <phoneticPr fontId="2"/>
  </si>
  <si>
    <t>㊸</t>
    <phoneticPr fontId="2"/>
  </si>
  <si>
    <t>㊹</t>
    <phoneticPr fontId="2"/>
  </si>
  <si>
    <t>㊺</t>
    <phoneticPr fontId="2"/>
  </si>
  <si>
    <t>㊻</t>
    <phoneticPr fontId="2"/>
  </si>
  <si>
    <t>㊼</t>
    <phoneticPr fontId="2"/>
  </si>
  <si>
    <t>㊽</t>
    <phoneticPr fontId="2"/>
  </si>
  <si>
    <t>㊾</t>
    <phoneticPr fontId="2"/>
  </si>
  <si>
    <t>㊿</t>
    <phoneticPr fontId="2"/>
  </si>
  <si>
    <t>計</t>
    <phoneticPr fontId="2"/>
  </si>
  <si>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</si>
  <si>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サービス提供時間</t>
    <rPh sb="4" eb="6">
      <t>テイキョウ</t>
    </rPh>
    <rPh sb="6" eb="8">
      <t>ジカン</t>
    </rPh>
    <phoneticPr fontId="2"/>
  </si>
  <si>
    <t>注１　本表はサービスの種類ごとに作成してください。</t>
    <rPh sb="0" eb="1">
      <t>チュウ</t>
    </rPh>
    <rPh sb="3" eb="4">
      <t>ホン</t>
    </rPh>
    <rPh sb="4" eb="5">
      <t>ヒョウ</t>
    </rPh>
    <rPh sb="11" eb="13">
      <t>シュルイ</t>
    </rPh>
    <rPh sb="16" eb="18">
      <t>サクセイ</t>
    </rPh>
    <phoneticPr fontId="2"/>
  </si>
  <si>
    <t>※自動計算のため入力不要</t>
    <rPh sb="1" eb="3">
      <t>ジドウ</t>
    </rPh>
    <rPh sb="3" eb="5">
      <t>ケイサン</t>
    </rPh>
    <rPh sb="8" eb="10">
      <t>ニュウリョク</t>
    </rPh>
    <rPh sb="10" eb="12">
      <t>フヨウ</t>
    </rPh>
    <phoneticPr fontId="2"/>
  </si>
  <si>
    <t>常勤換算後の人数合計</t>
    <rPh sb="8" eb="10">
      <t>ゴウケイ</t>
    </rPh>
    <phoneticPr fontId="2"/>
  </si>
  <si>
    <t>注２　＊欄は、当該月の曜日を記入してください。</t>
    <rPh sb="0" eb="1">
      <t>チュウ</t>
    </rPh>
    <rPh sb="4" eb="5">
      <t>ラン</t>
    </rPh>
    <rPh sb="7" eb="9">
      <t>トウガイ</t>
    </rPh>
    <rPh sb="9" eb="10">
      <t>ツキ</t>
    </rPh>
    <rPh sb="11" eb="13">
      <t>ヨウビ</t>
    </rPh>
    <rPh sb="14" eb="16">
      <t>キニュウ</t>
    </rPh>
    <phoneticPr fontId="2"/>
  </si>
  <si>
    <t>注３　申請する事業に係る従業者全員（管理者含む）について、４週間分の勤務すべき時間数を記載してください。別紙２－２「勤務時間区分表」へ勤務時間区分を入力し、その番号を記載してください。</t>
    <rPh sb="52" eb="54">
      <t>ベッシ</t>
    </rPh>
    <phoneticPr fontId="2"/>
  </si>
  <si>
    <t>サービス管理責任者</t>
  </si>
  <si>
    <t>注４　「人員配置区分」欄は、報酬算定上の区分を記載し、「該当する体制等」欄は、（別紙１）「介護給付費等の算定に係る体制等状況一覧表」に掲げる体制加算等の内容を記載してください。
　　（この際、（別紙１）「介護給付費等の算定に係る体制等状況一覧表」の記載内容と同様に記載してください。）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6" eb="78">
      <t>ナイヨウ</t>
    </rPh>
    <rPh sb="79" eb="81">
      <t>キサイ</t>
    </rPh>
    <rPh sb="94" eb="95">
      <t>サイ</t>
    </rPh>
    <rPh sb="124" eb="126">
      <t>キサイ</t>
    </rPh>
    <rPh sb="126" eb="128">
      <t>ナイヨウ</t>
    </rPh>
    <rPh sb="129" eb="131">
      <t>ドウヨウ</t>
    </rPh>
    <rPh sb="132" eb="134">
      <t>キサイ</t>
    </rPh>
    <phoneticPr fontId="2"/>
  </si>
  <si>
    <t>医師</t>
  </si>
  <si>
    <t>看護職員</t>
  </si>
  <si>
    <t>注５　「職種」欄は、直接サービス提供職員に係る職種を記載し、「勤務形態」欄は、①常勤・専従、②常勤・兼務、③非常勤・専従、④非常勤・兼務のいずれかを記載するとともに、加算等に係る職員
　　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95" eb="97">
      <t>カハイ</t>
    </rPh>
    <rPh sb="98" eb="100">
      <t>クブン</t>
    </rPh>
    <rPh sb="102" eb="103">
      <t>ウエ</t>
    </rPh>
    <rPh sb="109" eb="110">
      <t>ニチ</t>
    </rPh>
    <rPh sb="114" eb="116">
      <t>キンム</t>
    </rPh>
    <rPh sb="116" eb="118">
      <t>ジカン</t>
    </rPh>
    <rPh sb="119" eb="121">
      <t>キサイ</t>
    </rPh>
    <phoneticPr fontId="2"/>
  </si>
  <si>
    <t>理学療法士</t>
  </si>
  <si>
    <t>作業療法士</t>
  </si>
  <si>
    <t>注６　「週平均の勤務時間」「常勤換算後の人数」の算出に当たっては、小数点以下第２位を切り捨ててください。</t>
    <rPh sb="0" eb="1">
      <t>チュウ</t>
    </rPh>
    <rPh sb="4" eb="5">
      <t>シュウ</t>
    </rPh>
    <rPh sb="5" eb="7">
      <t>ヘイキン</t>
    </rPh>
    <rPh sb="8" eb="10">
      <t>キンム</t>
    </rPh>
    <rPh sb="10" eb="12">
      <t>ジカン</t>
    </rPh>
    <rPh sb="14" eb="16">
      <t>ジョウキン</t>
    </rPh>
    <rPh sb="16" eb="18">
      <t>カンサン</t>
    </rPh>
    <rPh sb="18" eb="19">
      <t>ゴ</t>
    </rPh>
    <rPh sb="20" eb="22">
      <t>ニンズウ</t>
    </rPh>
    <rPh sb="24" eb="26">
      <t>サンシュツ</t>
    </rPh>
    <rPh sb="27" eb="28">
      <t>ア</t>
    </rPh>
    <rPh sb="33" eb="36">
      <t>ショウスウテン</t>
    </rPh>
    <rPh sb="36" eb="38">
      <t>イカ</t>
    </rPh>
    <rPh sb="38" eb="39">
      <t>ダイ</t>
    </rPh>
    <rPh sb="40" eb="41">
      <t>イ</t>
    </rPh>
    <rPh sb="42" eb="43">
      <t>キ</t>
    </rPh>
    <rPh sb="44" eb="45">
      <t>ス</t>
    </rPh>
    <phoneticPr fontId="2"/>
  </si>
  <si>
    <t>生活支援員</t>
  </si>
  <si>
    <t>就労支援員</t>
  </si>
  <si>
    <t>就労定着支援員</t>
  </si>
  <si>
    <t>（令和</t>
    <rPh sb="1" eb="3">
      <t>レイワ</t>
    </rPh>
    <phoneticPr fontId="2"/>
  </si>
  <si>
    <t>年</t>
    <rPh sb="0" eb="1">
      <t>ネン</t>
    </rPh>
    <phoneticPr fontId="2"/>
  </si>
  <si>
    <t>月</t>
    <rPh sb="0" eb="1">
      <t>ガツ</t>
    </rPh>
    <phoneticPr fontId="2"/>
  </si>
  <si>
    <t>）</t>
    <phoneticPr fontId="2"/>
  </si>
  <si>
    <t>　従業者の勤務の体制及び勤務形態一覧表（通所系・入所系）</t>
    <rPh sb="1" eb="4">
      <t>ジュウギョウシャ</t>
    </rPh>
    <rPh sb="5" eb="7">
      <t>キンム</t>
    </rPh>
    <rPh sb="8" eb="10">
      <t>タイセイ</t>
    </rPh>
    <rPh sb="10" eb="11">
      <t>オヨ</t>
    </rPh>
    <rPh sb="12" eb="14">
      <t>キンム</t>
    </rPh>
    <rPh sb="14" eb="16">
      <t>ケイタイ</t>
    </rPh>
    <rPh sb="16" eb="19">
      <t>イチランヒョウ</t>
    </rPh>
    <rPh sb="20" eb="22">
      <t>ツウショ</t>
    </rPh>
    <rPh sb="22" eb="23">
      <t>ケイ</t>
    </rPh>
    <rPh sb="23" eb="24">
      <t>ニッケイ</t>
    </rPh>
    <rPh sb="24" eb="26">
      <t>ニュウショ</t>
    </rPh>
    <rPh sb="26" eb="27">
      <t>ケイ</t>
    </rPh>
    <phoneticPr fontId="2"/>
  </si>
  <si>
    <t>　従業者の勤務の体制及び勤務形態一覧表（共同生活援助）</t>
    <rPh sb="1" eb="4">
      <t>ジュウギョウシャ</t>
    </rPh>
    <rPh sb="5" eb="7">
      <t>キンム</t>
    </rPh>
    <rPh sb="8" eb="10">
      <t>タイセイ</t>
    </rPh>
    <rPh sb="10" eb="11">
      <t>オヨ</t>
    </rPh>
    <rPh sb="12" eb="14">
      <t>キンム</t>
    </rPh>
    <rPh sb="14" eb="16">
      <t>ケイタイ</t>
    </rPh>
    <rPh sb="16" eb="19">
      <t>イチランヒョウ</t>
    </rPh>
    <rPh sb="20" eb="22">
      <t>キョウドウ</t>
    </rPh>
    <rPh sb="22" eb="24">
      <t>セイカツ</t>
    </rPh>
    <rPh sb="24" eb="26">
      <t>エンジョ</t>
    </rPh>
    <phoneticPr fontId="2"/>
  </si>
  <si>
    <t>～</t>
    <phoneticPr fontId="2"/>
  </si>
  <si>
    <t>№</t>
    <phoneticPr fontId="2"/>
  </si>
  <si>
    <t>:</t>
    <phoneticPr fontId="2"/>
  </si>
  <si>
    <t>～</t>
    <phoneticPr fontId="2"/>
  </si>
  <si>
    <t>:</t>
    <phoneticPr fontId="2"/>
  </si>
  <si>
    <t>:</t>
    <phoneticPr fontId="2"/>
  </si>
  <si>
    <t>～</t>
    <phoneticPr fontId="2"/>
  </si>
  <si>
    <t>:</t>
    <phoneticPr fontId="2"/>
  </si>
  <si>
    <t>⑥</t>
    <phoneticPr fontId="2"/>
  </si>
  <si>
    <t>⑧</t>
    <phoneticPr fontId="2"/>
  </si>
  <si>
    <t>⑮</t>
    <phoneticPr fontId="2"/>
  </si>
  <si>
    <t>⑰</t>
    <phoneticPr fontId="2"/>
  </si>
  <si>
    <t>㉔</t>
    <phoneticPr fontId="2"/>
  </si>
  <si>
    <t>㉖</t>
    <phoneticPr fontId="2"/>
  </si>
  <si>
    <t>㉛</t>
    <phoneticPr fontId="2"/>
  </si>
  <si>
    <t>㉞</t>
    <phoneticPr fontId="2"/>
  </si>
  <si>
    <t>㊱</t>
    <phoneticPr fontId="2"/>
  </si>
  <si>
    <t>㊵</t>
    <phoneticPr fontId="2"/>
  </si>
  <si>
    <t>㊹</t>
    <phoneticPr fontId="2"/>
  </si>
  <si>
    <t>～</t>
    <phoneticPr fontId="2"/>
  </si>
  <si>
    <t>●　同一敷地内（近接地を含む。）の共同生活住居の入居定員の合計数</t>
    <rPh sb="2" eb="4">
      <t>ドウイツ</t>
    </rPh>
    <rPh sb="4" eb="6">
      <t>シキチ</t>
    </rPh>
    <rPh sb="6" eb="7">
      <t>ナイ</t>
    </rPh>
    <rPh sb="8" eb="10">
      <t>キンセツ</t>
    </rPh>
    <rPh sb="10" eb="11">
      <t>チ</t>
    </rPh>
    <rPh sb="12" eb="13">
      <t>フク</t>
    </rPh>
    <rPh sb="17" eb="19">
      <t>キョウドウ</t>
    </rPh>
    <rPh sb="19" eb="21">
      <t>セイカツ</t>
    </rPh>
    <rPh sb="21" eb="23">
      <t>ジュウキョ</t>
    </rPh>
    <rPh sb="24" eb="26">
      <t>ニュウキョ</t>
    </rPh>
    <rPh sb="26" eb="28">
      <t>テイイン</t>
    </rPh>
    <rPh sb="29" eb="32">
      <t>ゴウケイスウ</t>
    </rPh>
    <phoneticPr fontId="2"/>
  </si>
  <si>
    <t>管理者</t>
    <rPh sb="0" eb="3">
      <t>カンリシャ</t>
    </rPh>
    <phoneticPr fontId="2"/>
  </si>
  <si>
    <t>注２　本表はサービスの種類ごとに作成してください。</t>
    <rPh sb="0" eb="1">
      <t>チュウ</t>
    </rPh>
    <rPh sb="3" eb="4">
      <t>ホン</t>
    </rPh>
    <rPh sb="4" eb="5">
      <t>ヒョウ</t>
    </rPh>
    <rPh sb="11" eb="13">
      <t>シュルイ</t>
    </rPh>
    <rPh sb="16" eb="18">
      <t>サクセイ</t>
    </rPh>
    <phoneticPr fontId="2"/>
  </si>
  <si>
    <t>サービス管理責任者</t>
    <rPh sb="4" eb="6">
      <t>カンリ</t>
    </rPh>
    <rPh sb="6" eb="8">
      <t>セキニン</t>
    </rPh>
    <rPh sb="8" eb="9">
      <t>シャ</t>
    </rPh>
    <phoneticPr fontId="2"/>
  </si>
  <si>
    <t>注３　＊欄は、当該月の曜日を記入してください。</t>
    <rPh sb="0" eb="1">
      <t>チュウ</t>
    </rPh>
    <rPh sb="4" eb="5">
      <t>ラン</t>
    </rPh>
    <rPh sb="7" eb="9">
      <t>トウガイ</t>
    </rPh>
    <rPh sb="9" eb="10">
      <t>ツキ</t>
    </rPh>
    <rPh sb="11" eb="13">
      <t>ヨウビ</t>
    </rPh>
    <rPh sb="14" eb="16">
      <t>キニュウ</t>
    </rPh>
    <phoneticPr fontId="2"/>
  </si>
  <si>
    <t>世話人</t>
    <rPh sb="0" eb="2">
      <t>セワ</t>
    </rPh>
    <rPh sb="2" eb="3">
      <t>ニン</t>
    </rPh>
    <phoneticPr fontId="2"/>
  </si>
  <si>
    <t>注４　申請する事業に係る従業者全員（管理者含む）について、４週間分の勤務すべき時間数を記載してください。別紙２－３「勤務時間区分表」へ勤務時間区分を入力し、その番号を記載してください。</t>
    <rPh sb="52" eb="54">
      <t>ベッシ</t>
    </rPh>
    <rPh sb="58" eb="60">
      <t>キンム</t>
    </rPh>
    <rPh sb="60" eb="62">
      <t>ジカン</t>
    </rPh>
    <rPh sb="62" eb="64">
      <t>クブン</t>
    </rPh>
    <rPh sb="64" eb="65">
      <t>ヒョウ</t>
    </rPh>
    <rPh sb="74" eb="76">
      <t>ニュウリョク</t>
    </rPh>
    <phoneticPr fontId="2"/>
  </si>
  <si>
    <t>生活支援員</t>
    <rPh sb="0" eb="2">
      <t>セイカツ</t>
    </rPh>
    <rPh sb="2" eb="4">
      <t>シエン</t>
    </rPh>
    <rPh sb="4" eb="5">
      <t>イン</t>
    </rPh>
    <phoneticPr fontId="2"/>
  </si>
  <si>
    <t>注６　「職種」欄は、直接サービス提供職員に係る職種を記載し、「勤務形態」欄は、①常勤・専従、②常勤・兼務、③非常勤・専従、④非常勤・兼務のいずれかを記載するとともに、加算等に係る職員
　　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95" eb="97">
      <t>カハイ</t>
    </rPh>
    <rPh sb="98" eb="100">
      <t>クブン</t>
    </rPh>
    <rPh sb="102" eb="103">
      <t>ウエ</t>
    </rPh>
    <rPh sb="109" eb="110">
      <t>ニチ</t>
    </rPh>
    <rPh sb="114" eb="116">
      <t>キンム</t>
    </rPh>
    <rPh sb="116" eb="118">
      <t>ジカン</t>
    </rPh>
    <rPh sb="119" eb="121">
      <t>キサイ</t>
    </rPh>
    <phoneticPr fontId="2"/>
  </si>
  <si>
    <t>注７　「週平均の勤務時間」「常勤換算後の人数」の算出に当たっては、小数点以下第２位を切り捨ててください。</t>
    <rPh sb="0" eb="1">
      <t>チュウ</t>
    </rPh>
    <rPh sb="4" eb="5">
      <t>シュウ</t>
    </rPh>
    <rPh sb="5" eb="7">
      <t>ヘイキン</t>
    </rPh>
    <rPh sb="8" eb="10">
      <t>キンム</t>
    </rPh>
    <rPh sb="10" eb="12">
      <t>ジカン</t>
    </rPh>
    <rPh sb="14" eb="16">
      <t>ジョウキン</t>
    </rPh>
    <rPh sb="16" eb="18">
      <t>カンサン</t>
    </rPh>
    <rPh sb="18" eb="19">
      <t>ゴ</t>
    </rPh>
    <rPh sb="20" eb="22">
      <t>ニンズウ</t>
    </rPh>
    <rPh sb="24" eb="26">
      <t>サンシュツ</t>
    </rPh>
    <rPh sb="27" eb="28">
      <t>ア</t>
    </rPh>
    <rPh sb="33" eb="36">
      <t>ショウスウテン</t>
    </rPh>
    <rPh sb="36" eb="38">
      <t>イカ</t>
    </rPh>
    <rPh sb="38" eb="39">
      <t>ダイ</t>
    </rPh>
    <rPh sb="40" eb="41">
      <t>イ</t>
    </rPh>
    <rPh sb="42" eb="43">
      <t>キ</t>
    </rPh>
    <rPh sb="44" eb="45">
      <t>ス</t>
    </rPh>
    <phoneticPr fontId="2"/>
  </si>
  <si>
    <t>　従業者の勤務の体制及び勤務形態一覧表（相談支援）</t>
    <rPh sb="1" eb="4">
      <t>ジュウギョウシャ</t>
    </rPh>
    <rPh sb="5" eb="7">
      <t>キンム</t>
    </rPh>
    <rPh sb="8" eb="10">
      <t>タイセイ</t>
    </rPh>
    <rPh sb="10" eb="11">
      <t>オヨ</t>
    </rPh>
    <rPh sb="12" eb="14">
      <t>キンム</t>
    </rPh>
    <rPh sb="14" eb="16">
      <t>ケイタイ</t>
    </rPh>
    <rPh sb="16" eb="19">
      <t>イチランヒョウ</t>
    </rPh>
    <rPh sb="20" eb="22">
      <t>ソウダン</t>
    </rPh>
    <rPh sb="22" eb="24">
      <t>シエン</t>
    </rPh>
    <phoneticPr fontId="2"/>
  </si>
  <si>
    <t>№</t>
    <phoneticPr fontId="2"/>
  </si>
  <si>
    <t>＊</t>
    <phoneticPr fontId="2"/>
  </si>
  <si>
    <t>1週間に当該事業所における常勤職員の勤務すべき時間数</t>
    <rPh sb="1" eb="3">
      <t>シュウカン</t>
    </rPh>
    <rPh sb="4" eb="6">
      <t>トウガイ</t>
    </rPh>
    <rPh sb="6" eb="9">
      <t>ジギョウショ</t>
    </rPh>
    <rPh sb="13" eb="15">
      <t>ジョウキン</t>
    </rPh>
    <rPh sb="15" eb="17">
      <t>ショクイン</t>
    </rPh>
    <rPh sb="18" eb="20">
      <t>キンム</t>
    </rPh>
    <rPh sb="23" eb="26">
      <t>ジカンスウ</t>
    </rPh>
    <phoneticPr fontId="2"/>
  </si>
  <si>
    <t>備考１　申請する事業に係る従業者全員（管理者含む）について、４週間分の勤務すべき時間数を記載してください。</t>
    <phoneticPr fontId="2"/>
  </si>
  <si>
    <t>　　２　＊欄は、当該月の曜日を記入してください。</t>
    <rPh sb="5" eb="6">
      <t>ラン</t>
    </rPh>
    <rPh sb="8" eb="10">
      <t>トウガイ</t>
    </rPh>
    <rPh sb="10" eb="11">
      <t>ツキ</t>
    </rPh>
    <rPh sb="12" eb="14">
      <t>ヨウビ</t>
    </rPh>
    <rPh sb="15" eb="17">
      <t>キニュウ</t>
    </rPh>
    <phoneticPr fontId="2"/>
  </si>
  <si>
    <t>　　３　従業者の記載欄が不足する場合は、適宜、行を追加してください。</t>
    <rPh sb="4" eb="7">
      <t>ジュウギョウシャ</t>
    </rPh>
    <phoneticPr fontId="2"/>
  </si>
  <si>
    <t>　　４　「勤務形態」欄は、①常勤・専従、②常勤・兼務、③非常勤・専従、④非常勤・兼務のいずれかを記載してください。</t>
    <phoneticPr fontId="2"/>
  </si>
  <si>
    <t>　　５　常勤換算が必要な職種は、「週平均の勤務時間」をすべて足し、常勤の従業者が週に勤務すべき時間数で割って、「常勤換算後の人数」を算出してください。
　　　算出に当たっては小数点以下第２位を切り捨ててください。</t>
    <rPh sb="79" eb="81">
      <t>サンシュツ</t>
    </rPh>
    <rPh sb="82" eb="83">
      <t>ア</t>
    </rPh>
    <phoneticPr fontId="2"/>
  </si>
  <si>
    <t>　　６　「資格の有無及び種類」欄にその資格を記入するとともに、その者の資格等を証明する書類の写しを添付すること。</t>
    <rPh sb="5" eb="7">
      <t>シカク</t>
    </rPh>
    <rPh sb="8" eb="10">
      <t>ウム</t>
    </rPh>
    <rPh sb="10" eb="11">
      <t>オヨ</t>
    </rPh>
    <rPh sb="12" eb="14">
      <t>シュルイ</t>
    </rPh>
    <rPh sb="15" eb="16">
      <t>ラン</t>
    </rPh>
    <rPh sb="19" eb="21">
      <t>シカク</t>
    </rPh>
    <rPh sb="22" eb="24">
      <t>キニュウ</t>
    </rPh>
    <rPh sb="33" eb="34">
      <t>モノ</t>
    </rPh>
    <rPh sb="35" eb="37">
      <t>シカク</t>
    </rPh>
    <rPh sb="37" eb="38">
      <t>トウ</t>
    </rPh>
    <rPh sb="39" eb="41">
      <t>ショウメイ</t>
    </rPh>
    <rPh sb="43" eb="45">
      <t>ショルイ</t>
    </rPh>
    <rPh sb="46" eb="47">
      <t>ウツ</t>
    </rPh>
    <rPh sb="49" eb="51">
      <t>テンプ</t>
    </rPh>
    <phoneticPr fontId="2"/>
  </si>
  <si>
    <t>以下のサービス区分をクリックすると、該当する付表のシートに移動します。</t>
    <rPh sb="0" eb="2">
      <t>イカ</t>
    </rPh>
    <rPh sb="7" eb="9">
      <t>クブン</t>
    </rPh>
    <rPh sb="18" eb="20">
      <t>ガイトウ</t>
    </rPh>
    <rPh sb="22" eb="24">
      <t>フヒョウ</t>
    </rPh>
    <rPh sb="29" eb="31">
      <t>イドウ</t>
    </rPh>
    <phoneticPr fontId="2"/>
  </si>
  <si>
    <t>（参考様式７兼体制付表１－３）</t>
    <rPh sb="1" eb="3">
      <t>サンコウ</t>
    </rPh>
    <rPh sb="3" eb="5">
      <t>ヨウシキ</t>
    </rPh>
    <phoneticPr fontId="2"/>
  </si>
  <si>
    <t>（参考様式７兼体制付表１－３　従業者の勤務の体制及び勤務形態一覧表）</t>
    <rPh sb="1" eb="5">
      <t>サンコウヨウシキ</t>
    </rPh>
    <rPh sb="6" eb="7">
      <t>ケン</t>
    </rPh>
    <rPh sb="7" eb="11">
      <t>タイセイフヒョウ</t>
    </rPh>
    <rPh sb="15" eb="18">
      <t>ジュウギョウシャ</t>
    </rPh>
    <rPh sb="19" eb="21">
      <t>キンム</t>
    </rPh>
    <rPh sb="22" eb="24">
      <t>タイセイ</t>
    </rPh>
    <rPh sb="24" eb="25">
      <t>オヨ</t>
    </rPh>
    <rPh sb="26" eb="33">
      <t>キンムケイタイイチランヒョウ</t>
    </rPh>
    <phoneticPr fontId="2"/>
  </si>
  <si>
    <t>前年度の平均実利用者数</t>
    <rPh sb="0" eb="3">
      <t>ゼンネンド</t>
    </rPh>
    <rPh sb="4" eb="6">
      <t>ヘイキン</t>
    </rPh>
    <rPh sb="6" eb="10">
      <t>ジツリヨウシャ</t>
    </rPh>
    <rPh sb="10" eb="11">
      <t>スウ</t>
    </rPh>
    <phoneticPr fontId="2"/>
  </si>
  <si>
    <t>①</t>
  </si>
  <si>
    <t>医師</t>
    <rPh sb="0" eb="2">
      <t>イシ</t>
    </rPh>
    <phoneticPr fontId="2"/>
  </si>
  <si>
    <t>看護職員</t>
    <rPh sb="0" eb="2">
      <t>カンゴ</t>
    </rPh>
    <rPh sb="2" eb="4">
      <t>ショクイン</t>
    </rPh>
    <phoneticPr fontId="2"/>
  </si>
  <si>
    <t>職業指導員</t>
    <rPh sb="0" eb="2">
      <t>ショクギョウ</t>
    </rPh>
    <rPh sb="2" eb="5">
      <t>シドウイン</t>
    </rPh>
    <phoneticPr fontId="2"/>
  </si>
  <si>
    <t>理学療法士</t>
    <rPh sb="0" eb="2">
      <t>リガク</t>
    </rPh>
    <rPh sb="2" eb="5">
      <t>リョウホウシ</t>
    </rPh>
    <phoneticPr fontId="2"/>
  </si>
  <si>
    <t>作業療法士</t>
    <rPh sb="0" eb="2">
      <t>サギョウ</t>
    </rPh>
    <rPh sb="2" eb="5">
      <t>リョウホウシ</t>
    </rPh>
    <phoneticPr fontId="2"/>
  </si>
  <si>
    <t>就労支援員</t>
    <rPh sb="0" eb="2">
      <t>シュウロウ</t>
    </rPh>
    <rPh sb="2" eb="4">
      <t>シエン</t>
    </rPh>
    <rPh sb="4" eb="5">
      <t>イン</t>
    </rPh>
    <phoneticPr fontId="2"/>
  </si>
  <si>
    <t>就労定着支援員</t>
    <rPh sb="0" eb="2">
      <t>シュウロウ</t>
    </rPh>
    <rPh sb="2" eb="4">
      <t>テイチャク</t>
    </rPh>
    <rPh sb="4" eb="6">
      <t>シエン</t>
    </rPh>
    <rPh sb="6" eb="7">
      <t>イン</t>
    </rPh>
    <phoneticPr fontId="2"/>
  </si>
  <si>
    <t>栄養士</t>
    <rPh sb="0" eb="3">
      <t>エイヨウシ</t>
    </rPh>
    <phoneticPr fontId="2"/>
  </si>
  <si>
    <t>調理員</t>
    <rPh sb="0" eb="3">
      <t>チョウリイン</t>
    </rPh>
    <phoneticPr fontId="2"/>
  </si>
  <si>
    <t>運転手</t>
    <rPh sb="0" eb="3">
      <t>ウンテンシュ</t>
    </rPh>
    <phoneticPr fontId="2"/>
  </si>
  <si>
    <t>事務職員</t>
    <rPh sb="0" eb="2">
      <t>ジム</t>
    </rPh>
    <rPh sb="2" eb="4">
      <t>ショクイン</t>
    </rPh>
    <phoneticPr fontId="2"/>
  </si>
  <si>
    <t>その他従業者</t>
    <rPh sb="2" eb="3">
      <t>タ</t>
    </rPh>
    <rPh sb="3" eb="6">
      <t>ジュウギョウシャ</t>
    </rPh>
    <phoneticPr fontId="2"/>
  </si>
  <si>
    <t>地域生活支援員</t>
    <rPh sb="0" eb="2">
      <t>チイキ</t>
    </rPh>
    <rPh sb="2" eb="4">
      <t>セイカツ</t>
    </rPh>
    <rPh sb="4" eb="6">
      <t>シエン</t>
    </rPh>
    <rPh sb="6" eb="7">
      <t>イン</t>
    </rPh>
    <phoneticPr fontId="2"/>
  </si>
  <si>
    <t>地域移行支援員</t>
    <rPh sb="0" eb="2">
      <t>チイキ</t>
    </rPh>
    <rPh sb="2" eb="4">
      <t>イコウ</t>
    </rPh>
    <rPh sb="4" eb="6">
      <t>シエン</t>
    </rPh>
    <rPh sb="6" eb="7">
      <t>イン</t>
    </rPh>
    <phoneticPr fontId="2"/>
  </si>
  <si>
    <t>目標工賃達成指導員</t>
    <rPh sb="0" eb="9">
      <t>モクヒョウコウチンタッセイシドウイン</t>
    </rPh>
    <phoneticPr fontId="2"/>
  </si>
  <si>
    <t>②</t>
  </si>
  <si>
    <t>：1</t>
    <phoneticPr fontId="2"/>
  </si>
  <si>
    <t>生活介護</t>
  </si>
  <si>
    <t>生活介護ふなばし苑</t>
    <rPh sb="0" eb="2">
      <t>セイカツ</t>
    </rPh>
    <rPh sb="2" eb="4">
      <t>カイゴ</t>
    </rPh>
    <rPh sb="8" eb="9">
      <t>ソノ</t>
    </rPh>
    <phoneticPr fontId="2"/>
  </si>
  <si>
    <t>船橋　一郎</t>
    <rPh sb="0" eb="2">
      <t>フナバシ</t>
    </rPh>
    <rPh sb="3" eb="5">
      <t>イチロウ</t>
    </rPh>
    <phoneticPr fontId="2"/>
  </si>
  <si>
    <t>④</t>
  </si>
  <si>
    <t>⑤</t>
  </si>
  <si>
    <t>非常勤・兼務</t>
  </si>
  <si>
    <t>海神　花子</t>
    <rPh sb="0" eb="2">
      <t>カイジン</t>
    </rPh>
    <rPh sb="3" eb="5">
      <t>ハナコ</t>
    </rPh>
    <phoneticPr fontId="2"/>
  </si>
  <si>
    <t>西船　良子</t>
    <rPh sb="0" eb="2">
      <t>ニシフナ</t>
    </rPh>
    <rPh sb="3" eb="5">
      <t>ヨシコ</t>
    </rPh>
    <phoneticPr fontId="2"/>
  </si>
  <si>
    <t>③</t>
  </si>
  <si>
    <t>三咲　一男</t>
    <rPh sb="0" eb="2">
      <t>ミサキ</t>
    </rPh>
    <rPh sb="3" eb="5">
      <t>カズオ</t>
    </rPh>
    <phoneticPr fontId="2"/>
  </si>
  <si>
    <t>高根　太郎</t>
    <rPh sb="0" eb="2">
      <t>タカネ</t>
    </rPh>
    <rPh sb="3" eb="5">
      <t>タロウ</t>
    </rPh>
    <phoneticPr fontId="2"/>
  </si>
  <si>
    <t>金杉　和子</t>
    <rPh sb="0" eb="2">
      <t>カナスギ</t>
    </rPh>
    <rPh sb="3" eb="5">
      <t>カズコ</t>
    </rPh>
    <phoneticPr fontId="2"/>
  </si>
  <si>
    <t>馬込　次郎</t>
    <rPh sb="0" eb="2">
      <t>マゴメ</t>
    </rPh>
    <rPh sb="3" eb="5">
      <t>ジロウ</t>
    </rPh>
    <phoneticPr fontId="2"/>
  </si>
  <si>
    <t>大穴　博</t>
    <rPh sb="0" eb="2">
      <t>オオアナ</t>
    </rPh>
    <rPh sb="3" eb="4">
      <t>ヒロシ</t>
    </rPh>
    <phoneticPr fontId="2"/>
  </si>
  <si>
    <t>利用者区分</t>
    <rPh sb="0" eb="3">
      <t>リヨウシャ</t>
    </rPh>
    <rPh sb="3" eb="5">
      <t>クブン</t>
    </rPh>
    <phoneticPr fontId="2"/>
  </si>
  <si>
    <t>区分２</t>
    <rPh sb="0" eb="2">
      <t>クブン</t>
    </rPh>
    <phoneticPr fontId="2"/>
  </si>
  <si>
    <t>区分３</t>
    <rPh sb="0" eb="2">
      <t>クブン</t>
    </rPh>
    <phoneticPr fontId="2"/>
  </si>
  <si>
    <t>区分４</t>
    <rPh sb="0" eb="2">
      <t>クブン</t>
    </rPh>
    <phoneticPr fontId="2"/>
  </si>
  <si>
    <t>区分５</t>
    <rPh sb="0" eb="2">
      <t>クブン</t>
    </rPh>
    <phoneticPr fontId="2"/>
  </si>
  <si>
    <t>区分６</t>
    <rPh sb="0" eb="2">
      <t>クブン</t>
    </rPh>
    <phoneticPr fontId="2"/>
  </si>
  <si>
    <t>：1</t>
    <phoneticPr fontId="2"/>
  </si>
  <si>
    <t>注５　「人員配置区分」欄は、報酬算定上の区分を記載ししてください。（この際、（別紙１）「介護給付費等の算定に係る体制等状況一覧表」の記載内容と同様に記載してください。）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phoneticPr fontId="2"/>
  </si>
  <si>
    <t>強度行動障害支援者養成研修（基礎）</t>
    <rPh sb="0" eb="2">
      <t>キョウド</t>
    </rPh>
    <rPh sb="2" eb="4">
      <t>コウドウ</t>
    </rPh>
    <rPh sb="4" eb="6">
      <t>ショウガイ</t>
    </rPh>
    <rPh sb="6" eb="8">
      <t>シエン</t>
    </rPh>
    <rPh sb="8" eb="9">
      <t>シャ</t>
    </rPh>
    <rPh sb="9" eb="11">
      <t>ヨウセイ</t>
    </rPh>
    <rPh sb="11" eb="13">
      <t>ケンシュウ</t>
    </rPh>
    <rPh sb="14" eb="16">
      <t>キソ</t>
    </rPh>
    <phoneticPr fontId="2"/>
  </si>
  <si>
    <t>夜間支援員</t>
    <rPh sb="0" eb="2">
      <t>ヤカン</t>
    </rPh>
    <rPh sb="2" eb="4">
      <t>シエン</t>
    </rPh>
    <rPh sb="4" eb="5">
      <t>イン</t>
    </rPh>
    <phoneticPr fontId="2"/>
  </si>
  <si>
    <t>日中支援員</t>
    <rPh sb="0" eb="2">
      <t>ニッチュウ</t>
    </rPh>
    <rPh sb="2" eb="4">
      <t>シエン</t>
    </rPh>
    <rPh sb="4" eb="5">
      <t>イン</t>
    </rPh>
    <phoneticPr fontId="2"/>
  </si>
  <si>
    <t>基準人員</t>
    <rPh sb="0" eb="2">
      <t>キジュン</t>
    </rPh>
    <rPh sb="2" eb="4">
      <t>ジンイン</t>
    </rPh>
    <phoneticPr fontId="2"/>
  </si>
  <si>
    <t>区分１以下</t>
    <rPh sb="0" eb="2">
      <t>クブン</t>
    </rPh>
    <rPh sb="3" eb="5">
      <t>イカ</t>
    </rPh>
    <phoneticPr fontId="2"/>
  </si>
  <si>
    <t>共同生活援助（介護サービス包括型）</t>
  </si>
  <si>
    <t>ふなばし共同生活援助事業所</t>
    <rPh sb="4" eb="10">
      <t>キョウドウセイカツエンジョ</t>
    </rPh>
    <rPh sb="10" eb="13">
      <t>ジギョウショ</t>
    </rPh>
    <phoneticPr fontId="2"/>
  </si>
  <si>
    <t>※入力方法の詳細につきましては、記載例をご参照ください。
※日付を跨ぐ時間帯については、明朝の時刻を24＋〇時で入力
（例：22：00～翌日5：00　→　22：00～29：00）</t>
    <rPh sb="1" eb="3">
      <t>ニュウリョク</t>
    </rPh>
    <rPh sb="3" eb="5">
      <t>ホウホウ</t>
    </rPh>
    <rPh sb="6" eb="8">
      <t>ショウサイ</t>
    </rPh>
    <rPh sb="16" eb="18">
      <t>キサイ</t>
    </rPh>
    <rPh sb="18" eb="19">
      <t>レイ</t>
    </rPh>
    <rPh sb="21" eb="23">
      <t>サンショウ</t>
    </rPh>
    <rPh sb="30" eb="32">
      <t>ヒヅケ</t>
    </rPh>
    <rPh sb="33" eb="34">
      <t>マタ</t>
    </rPh>
    <rPh sb="35" eb="38">
      <t>ジカンタイ</t>
    </rPh>
    <rPh sb="44" eb="46">
      <t>ミョウチョウ</t>
    </rPh>
    <rPh sb="47" eb="49">
      <t>ジコク</t>
    </rPh>
    <phoneticPr fontId="2"/>
  </si>
  <si>
    <t>]</t>
    <phoneticPr fontId="2"/>
  </si>
  <si>
    <t>⑥</t>
  </si>
  <si>
    <t>判定</t>
    <rPh sb="0" eb="2">
      <t>ハンテイ</t>
    </rPh>
    <phoneticPr fontId="2"/>
  </si>
  <si>
    <t>令和</t>
    <rPh sb="0" eb="2">
      <t>レイワ</t>
    </rPh>
    <phoneticPr fontId="2"/>
  </si>
  <si>
    <t>従業者数</t>
    <rPh sb="0" eb="1">
      <t>ジュウ</t>
    </rPh>
    <rPh sb="1" eb="4">
      <t>ギョウシャスウ</t>
    </rPh>
    <phoneticPr fontId="2"/>
  </si>
  <si>
    <t>常勤（人）</t>
    <rPh sb="0" eb="2">
      <t>ジョウキン</t>
    </rPh>
    <rPh sb="3" eb="4">
      <t>ニン</t>
    </rPh>
    <phoneticPr fontId="2"/>
  </si>
  <si>
    <t>非常勤（人）</t>
    <rPh sb="0" eb="3">
      <t>ヒジョウキン</t>
    </rPh>
    <rPh sb="4" eb="5">
      <t>ニン</t>
    </rPh>
    <phoneticPr fontId="2"/>
  </si>
  <si>
    <t>従業者の職種・員数</t>
    <rPh sb="0" eb="3">
      <t>ジュウギョウシャ</t>
    </rPh>
    <rPh sb="4" eb="6">
      <t>ショクシュ</t>
    </rPh>
    <rPh sb="7" eb="9">
      <t>インズウ</t>
    </rPh>
    <phoneticPr fontId="2"/>
  </si>
  <si>
    <t>専従</t>
    <rPh sb="0" eb="2">
      <t>センジュウ</t>
    </rPh>
    <phoneticPr fontId="2"/>
  </si>
  <si>
    <t>兼務</t>
    <rPh sb="0" eb="2">
      <t>ケンム</t>
    </rPh>
    <phoneticPr fontId="2"/>
  </si>
  <si>
    <t>世話人</t>
    <rPh sb="0" eb="2">
      <t>セワ</t>
    </rPh>
    <rPh sb="2" eb="3">
      <t>ニン</t>
    </rPh>
    <phoneticPr fontId="2"/>
  </si>
  <si>
    <t>生活支援員</t>
    <rPh sb="0" eb="2">
      <t>セイカツ</t>
    </rPh>
    <rPh sb="2" eb="4">
      <t>シエン</t>
    </rPh>
    <rPh sb="4" eb="5">
      <t>イン</t>
    </rPh>
    <phoneticPr fontId="2"/>
  </si>
  <si>
    <t>常勤・専従</t>
    <phoneticPr fontId="2"/>
  </si>
  <si>
    <t>従業者の職種・員数</t>
    <phoneticPr fontId="2"/>
  </si>
  <si>
    <t>生活介護</t>
    <rPh sb="0" eb="2">
      <t>セイカツ</t>
    </rPh>
    <rPh sb="2" eb="4">
      <t>カイゴ</t>
    </rPh>
    <phoneticPr fontId="2"/>
  </si>
  <si>
    <t>短期入所</t>
    <rPh sb="0" eb="2">
      <t>タンキ</t>
    </rPh>
    <rPh sb="2" eb="4">
      <t>ニュウショ</t>
    </rPh>
    <phoneticPr fontId="2"/>
  </si>
  <si>
    <t>自立訓練（生活訓練）</t>
    <rPh sb="0" eb="2">
      <t>ジリツ</t>
    </rPh>
    <rPh sb="2" eb="4">
      <t>クンレン</t>
    </rPh>
    <rPh sb="5" eb="7">
      <t>セイカツ</t>
    </rPh>
    <rPh sb="7" eb="9">
      <t>クンレン</t>
    </rPh>
    <phoneticPr fontId="2"/>
  </si>
  <si>
    <t>宿泊型自立訓練</t>
    <rPh sb="0" eb="3">
      <t>シュクハクガタ</t>
    </rPh>
    <rPh sb="3" eb="5">
      <t>ジリツ</t>
    </rPh>
    <rPh sb="5" eb="7">
      <t>クンレン</t>
    </rPh>
    <phoneticPr fontId="2"/>
  </si>
  <si>
    <t>就労移行支援</t>
    <rPh sb="0" eb="6">
      <t>シュウロウイコウシエン</t>
    </rPh>
    <phoneticPr fontId="2"/>
  </si>
  <si>
    <t>就労継続支援A型</t>
    <rPh sb="0" eb="2">
      <t>シュウロウ</t>
    </rPh>
    <rPh sb="2" eb="4">
      <t>ケイゾク</t>
    </rPh>
    <rPh sb="4" eb="6">
      <t>シエン</t>
    </rPh>
    <rPh sb="7" eb="8">
      <t>ガタ</t>
    </rPh>
    <phoneticPr fontId="2"/>
  </si>
  <si>
    <t>就労継続支援B型</t>
    <rPh sb="0" eb="2">
      <t>シュウロウ</t>
    </rPh>
    <rPh sb="2" eb="4">
      <t>ケイゾク</t>
    </rPh>
    <rPh sb="4" eb="6">
      <t>シエン</t>
    </rPh>
    <rPh sb="7" eb="8">
      <t>ガタ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</si>
  <si>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</si>
  <si>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</si>
  <si>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共同生活援助（介護サービス包括型）</t>
    <rPh sb="0" eb="6">
      <t>キョウドウセイカツエンジョ</t>
    </rPh>
    <rPh sb="7" eb="9">
      <t>カイゴ</t>
    </rPh>
    <rPh sb="13" eb="16">
      <t>ホウカツガタ</t>
    </rPh>
    <phoneticPr fontId="2"/>
  </si>
  <si>
    <t>共同生活援助（日中サービス支援型）</t>
    <rPh sb="0" eb="6">
      <t>キョウドウセイカツエンジョ</t>
    </rPh>
    <rPh sb="7" eb="9">
      <t>ニッチュウ</t>
    </rPh>
    <rPh sb="13" eb="15">
      <t>シエン</t>
    </rPh>
    <rPh sb="15" eb="16">
      <t>ガタ</t>
    </rPh>
    <phoneticPr fontId="2"/>
  </si>
  <si>
    <t>共同生活援助（外部サービス利用型）</t>
    <rPh sb="0" eb="6">
      <t>キョウドウセイカツエンジョ</t>
    </rPh>
    <rPh sb="7" eb="9">
      <t>ガイブ</t>
    </rPh>
    <rPh sb="13" eb="15">
      <t>リヨウ</t>
    </rPh>
    <rPh sb="15" eb="16">
      <t>ガタ</t>
    </rPh>
    <phoneticPr fontId="2"/>
  </si>
  <si>
    <t>/</t>
    <phoneticPr fontId="2"/>
  </si>
  <si>
    <t>注３　申請する事業に係る従業者全員（管理者含む）について、４週間分の勤務すべき時間数を記載してください。別紙２－３「勤務時間区分表」へ勤務時間区分を入力し、その番号を記載してください。</t>
    <rPh sb="52" eb="54">
      <t>ベッシ</t>
    </rPh>
    <rPh sb="58" eb="60">
      <t>キンム</t>
    </rPh>
    <rPh sb="60" eb="62">
      <t>ジカン</t>
    </rPh>
    <rPh sb="62" eb="64">
      <t>クブン</t>
    </rPh>
    <rPh sb="64" eb="65">
      <t>ヒョウ</t>
    </rPh>
    <rPh sb="74" eb="76">
      <t>ニュウリョク</t>
    </rPh>
    <phoneticPr fontId="2"/>
  </si>
  <si>
    <t>注４　「人員配置区分」欄は、報酬算定上の区分を記載ししてください。（この際、（別紙１）「介護給付費等の算定に係る体制等状況一覧表」の記載内容と同様に記載してください。）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phoneticPr fontId="2"/>
  </si>
  <si>
    <t>施設外就労</t>
    <rPh sb="0" eb="2">
      <t>シセツ</t>
    </rPh>
    <rPh sb="2" eb="3">
      <t>ガイ</t>
    </rPh>
    <rPh sb="3" eb="5">
      <t>シュウロウ</t>
    </rPh>
    <phoneticPr fontId="2"/>
  </si>
  <si>
    <t>施設外就労</t>
    <rPh sb="0" eb="3">
      <t>シセツガイ</t>
    </rPh>
    <rPh sb="3" eb="5">
      <t>シュウロウ</t>
    </rPh>
    <phoneticPr fontId="2"/>
  </si>
  <si>
    <t>④</t>
    <phoneticPr fontId="2"/>
  </si>
  <si>
    <t>従事サービス</t>
    <rPh sb="0" eb="2">
      <t>ジュウジ</t>
    </rPh>
    <phoneticPr fontId="2"/>
  </si>
  <si>
    <t>重度訪問</t>
    <rPh sb="0" eb="4">
      <t>ジュウドホウモン</t>
    </rPh>
    <phoneticPr fontId="2"/>
  </si>
  <si>
    <t>同行援護</t>
    <rPh sb="0" eb="4">
      <t>ドウコウエンゴ</t>
    </rPh>
    <phoneticPr fontId="2"/>
  </si>
  <si>
    <t>行動援護</t>
    <rPh sb="0" eb="4">
      <t>コウドウエンゴ</t>
    </rPh>
    <phoneticPr fontId="2"/>
  </si>
  <si>
    <t>移動支援</t>
    <rPh sb="0" eb="4">
      <t>イドウシエン</t>
    </rPh>
    <phoneticPr fontId="2"/>
  </si>
  <si>
    <t>居宅介護</t>
    <rPh sb="0" eb="2">
      <t>キョタク</t>
    </rPh>
    <rPh sb="2" eb="4">
      <t>カイゴ</t>
    </rPh>
    <phoneticPr fontId="2"/>
  </si>
  <si>
    <t>○</t>
  </si>
  <si>
    <t>居宅介護</t>
    <rPh sb="0" eb="4">
      <t>キョタクカイゴ</t>
    </rPh>
    <phoneticPr fontId="2"/>
  </si>
  <si>
    <t>重度訪問介護</t>
    <rPh sb="0" eb="4">
      <t>ジュウドホウモン</t>
    </rPh>
    <rPh sb="4" eb="6">
      <t>カイゴ</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</si>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</sst>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_ "/>
    <numFmt numFmtId="177" formatCode="00"/>
    <numFmt numFmtId="178" formatCode="#,##0.0_ "/>
    <numFmt numFmtId="179" formatCode="0.00_ "/>
    <numFmt numFmtId="180" formatCode="0.00_);[Red]\(0.00\)"/>
    <numFmt numFmtId="181" formatCode="0_);[Red]\(0\)"/>
    <numFmt numFmtId="182" formatCode="0.0_);[Red]\(0.0\)"/>
    <numFmt numFmtId="183" formatCode="#,##0_ "/>
    <numFmt numFmtId="184" formatCode="aaa"/>
  </numFmts>
  <fonts count="3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4"/>
      <name val="ＭＳ ゴシック"/>
      <family val="3"/>
      <charset val="128"/>
    </font>
    <font>
      <sz val="12"/>
      <name val="ＭＳ ゴシック"/>
      <family val="3"/>
      <charset val="128"/>
    </font>
    <font>
      <b/>
      <sz val="12"/>
      <name val="ＭＳ ゴシック"/>
      <family val="3"/>
      <charset val="128"/>
    </font>
    <font>
      <sz val="11"/>
      <name val="ＭＳ ゴシック"/>
      <family val="3"/>
      <charset val="128"/>
    </font>
    <font>
      <b/>
      <sz val="10"/>
      <name val="ＭＳ ゴシック"/>
      <family val="3"/>
      <charset val="128"/>
    </font>
    <font>
      <sz val="10"/>
      <name val="ＭＳ ゴシック"/>
      <family val="3"/>
      <charset val="128"/>
    </font>
    <font>
      <b/>
      <sz val="10"/>
      <color indexed="10"/>
      <name val="ＭＳ ゴシック"/>
      <family val="3"/>
      <charset val="128"/>
    </font>
    <font>
      <b/>
      <sz val="9"/>
      <name val="MS P ゴシック"/>
      <family val="3"/>
      <charset val="128"/>
    </font>
    <font>
      <b/>
      <sz val="16"/>
      <name val="ＭＳ ゴシック"/>
      <family val="3"/>
      <charset val="128"/>
    </font>
    <font>
      <b/>
      <sz val="14"/>
      <color indexed="8"/>
      <name val="MS P ゴシック"/>
      <family val="3"/>
      <charset val="128"/>
    </font>
    <font>
      <b/>
      <sz val="12"/>
      <color indexed="8"/>
      <name val="MS P ゴシック"/>
      <family val="3"/>
      <charset val="128"/>
    </font>
    <font>
      <sz val="9"/>
      <color indexed="8"/>
      <name val="MS P ゴシック"/>
      <family val="3"/>
      <charset val="128"/>
    </font>
    <font>
      <b/>
      <sz val="11"/>
      <color indexed="8"/>
      <name val="ＭＳ Ｐゴシック"/>
      <family val="3"/>
      <charset val="128"/>
    </font>
    <font>
      <b/>
      <sz val="14"/>
      <color indexed="8"/>
      <name val="ＭＳ Ｐゴシック"/>
      <family val="3"/>
      <charset val="128"/>
    </font>
    <font>
      <b/>
      <sz val="14"/>
      <color indexed="81"/>
      <name val="MS P ゴシック"/>
      <family val="3"/>
      <charset val="128"/>
    </font>
    <font>
      <b/>
      <sz val="12"/>
      <color indexed="81"/>
      <name val="MS P ゴシック"/>
      <family val="3"/>
      <charset val="128"/>
    </font>
    <font>
      <sz val="9"/>
      <color indexed="81"/>
      <name val="MS P ゴシック"/>
      <family val="3"/>
      <charset val="128"/>
    </font>
    <font>
      <b/>
      <sz val="11"/>
      <color indexed="81"/>
      <name val="ＭＳ Ｐゴシック"/>
      <family val="3"/>
      <charset val="128"/>
    </font>
    <font>
      <b/>
      <sz val="14"/>
      <color indexed="81"/>
      <name val="ＭＳ Ｐゴシック"/>
      <family val="3"/>
      <charset val="128"/>
    </font>
    <font>
      <sz val="14"/>
      <name val="ＭＳ Ｐゴシック"/>
      <family val="3"/>
      <charset val="128"/>
    </font>
    <font>
      <sz val="13"/>
      <name val="ＭＳ Ｐゴシック"/>
      <family val="3"/>
      <charset val="128"/>
    </font>
    <font>
      <b/>
      <sz val="9"/>
      <color indexed="81"/>
      <name val="MS P ゴシック"/>
      <family val="3"/>
      <charset val="128"/>
    </font>
    <font>
      <sz val="12"/>
      <color indexed="81"/>
      <name val="MS P ゴシック"/>
      <family val="3"/>
      <charset val="128"/>
    </font>
    <font>
      <sz val="12"/>
      <color rgb="FFFF0000"/>
      <name val="ＭＳ ゴシック"/>
      <family val="3"/>
      <charset val="128"/>
    </font>
    <font>
      <sz val="11"/>
      <color rgb="FFFF0000"/>
      <name val="ＭＳ ゴシック"/>
      <family val="3"/>
      <charset val="128"/>
    </font>
    <font>
      <b/>
      <sz val="16"/>
      <color indexed="81"/>
      <name val="MS P ゴシック"/>
      <family val="3"/>
      <charset val="128"/>
    </font>
    <font>
      <sz val="9"/>
      <name val="ＭＳ ゴシック"/>
      <family val="3"/>
      <charset val="128"/>
    </font>
  </fonts>
  <fills count="12">
    <fill>
      <patternFill patternType="none"/>
    </fill>
    <fill>
      <patternFill patternType="gray125"/>
    </fill>
    <fill>
      <patternFill patternType="solid">
        <fgColor indexed="26"/>
        <bgColor indexed="64"/>
      </patternFill>
    </fill>
    <fill>
      <patternFill patternType="solid">
        <fgColor indexed="13"/>
        <bgColor indexed="64"/>
      </patternFill>
    </fill>
    <fill>
      <patternFill patternType="solid">
        <fgColor rgb="FFFFFFCC"/>
        <bgColor rgb="FF000000"/>
      </patternFill>
    </fill>
    <fill>
      <patternFill patternType="solid">
        <fgColor rgb="FFFFFFCC"/>
        <bgColor indexed="64"/>
      </patternFill>
    </fill>
    <fill>
      <patternFill patternType="solid">
        <fgColor theme="0"/>
        <bgColor rgb="FF000000"/>
      </patternFill>
    </fill>
    <fill>
      <patternFill patternType="solid">
        <fgColor theme="0"/>
        <bgColor indexed="64"/>
      </patternFill>
    </fill>
    <fill>
      <patternFill patternType="solid">
        <fgColor rgb="FFFFFFFF"/>
        <bgColor rgb="FF000000"/>
      </patternFill>
    </fill>
    <fill>
      <patternFill patternType="solid">
        <fgColor theme="9" tint="0.79998168889431442"/>
        <bgColor indexed="64"/>
      </patternFill>
    </fill>
    <fill>
      <patternFill patternType="solid">
        <fgColor rgb="FFFFFF00"/>
        <bgColor rgb="FF000000"/>
      </patternFill>
    </fill>
    <fill>
      <patternFill patternType="solid">
        <fgColor rgb="FFFFFF0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diagonalUp="1">
      <left style="medium">
        <color indexed="64"/>
      </left>
      <right/>
      <top style="medium">
        <color indexed="64"/>
      </top>
      <bottom style="medium">
        <color indexed="64"/>
      </bottom>
      <diagonal style="thin">
        <color indexed="64"/>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1" fillId="0" borderId="0">
      <alignment vertical="center"/>
    </xf>
  </cellStyleXfs>
  <cellXfs count="554">
    <xf numFmtId="0" fontId="0" fillId="0" borderId="0" xfId="0">
      <alignment vertical="center"/>
    </xf>
    <xf numFmtId="0" fontId="4" fillId="0" borderId="0" xfId="1" applyFont="1" applyAlignment="1">
      <alignment vertical="center"/>
    </xf>
    <xf numFmtId="0" fontId="5" fillId="0" borderId="0" xfId="1" applyFont="1" applyAlignment="1">
      <alignment vertical="center" textRotation="255" shrinkToFit="1"/>
    </xf>
    <xf numFmtId="0" fontId="6" fillId="0" borderId="0" xfId="1" applyFont="1" applyAlignment="1">
      <alignment vertical="center" shrinkToFit="1"/>
    </xf>
    <xf numFmtId="0" fontId="5" fillId="0" borderId="0" xfId="1" applyFont="1" applyAlignment="1">
      <alignment vertical="center"/>
    </xf>
    <xf numFmtId="0" fontId="7" fillId="0" borderId="0" xfId="1" applyFont="1" applyAlignment="1">
      <alignment vertical="center" shrinkToFit="1"/>
    </xf>
    <xf numFmtId="0" fontId="7" fillId="0" borderId="1" xfId="1" applyFont="1" applyFill="1" applyBorder="1" applyAlignment="1">
      <alignment horizontal="center" vertical="center" shrinkToFit="1"/>
    </xf>
    <xf numFmtId="0" fontId="7" fillId="0" borderId="2" xfId="1" applyFont="1" applyFill="1" applyBorder="1" applyAlignment="1">
      <alignment horizontal="right" vertical="center" shrinkToFit="1"/>
    </xf>
    <xf numFmtId="0" fontId="7" fillId="0" borderId="1" xfId="1" applyFont="1" applyFill="1" applyBorder="1" applyAlignment="1">
      <alignment horizontal="center" vertical="center"/>
    </xf>
    <xf numFmtId="0" fontId="7" fillId="0" borderId="1" xfId="1" applyFont="1" applyFill="1" applyBorder="1" applyAlignment="1">
      <alignment horizontal="center" vertical="center" wrapText="1" shrinkToFit="1"/>
    </xf>
    <xf numFmtId="0" fontId="7" fillId="0" borderId="3" xfId="1" applyFont="1" applyFill="1" applyBorder="1" applyAlignment="1">
      <alignment horizontal="center" vertical="center" shrinkToFit="1"/>
    </xf>
    <xf numFmtId="0" fontId="7" fillId="0" borderId="1" xfId="1" applyFont="1" applyFill="1" applyBorder="1" applyAlignment="1">
      <alignment vertical="center" shrinkToFit="1"/>
    </xf>
    <xf numFmtId="0" fontId="5" fillId="0" borderId="0" xfId="1" applyFont="1" applyFill="1" applyAlignment="1">
      <alignment vertical="center"/>
    </xf>
    <xf numFmtId="0" fontId="7" fillId="0" borderId="2" xfId="1" applyFont="1" applyFill="1" applyBorder="1" applyAlignment="1">
      <alignment horizontal="right" vertical="center"/>
    </xf>
    <xf numFmtId="0" fontId="7" fillId="0" borderId="0" xfId="1" applyFont="1" applyFill="1" applyBorder="1" applyAlignment="1">
      <alignment horizontal="center" vertical="center" shrinkToFit="1"/>
    </xf>
    <xf numFmtId="0" fontId="7" fillId="0" borderId="0" xfId="1" applyFont="1" applyFill="1" applyBorder="1" applyAlignment="1">
      <alignment vertical="center" shrinkToFit="1"/>
    </xf>
    <xf numFmtId="0" fontId="7" fillId="0" borderId="0" xfId="1" applyFont="1" applyFill="1" applyBorder="1" applyAlignment="1" applyProtection="1">
      <alignment vertical="center" shrinkToFit="1"/>
      <protection locked="0"/>
    </xf>
    <xf numFmtId="0" fontId="5" fillId="0" borderId="4" xfId="1" applyFont="1" applyFill="1" applyBorder="1" applyAlignment="1" applyProtection="1">
      <alignment horizontal="center" vertical="center" shrinkToFit="1"/>
    </xf>
    <xf numFmtId="0" fontId="5" fillId="0" borderId="5" xfId="1" applyFont="1" applyFill="1" applyBorder="1" applyAlignment="1" applyProtection="1">
      <alignment horizontal="center" vertical="center" shrinkToFit="1"/>
    </xf>
    <xf numFmtId="0" fontId="5" fillId="0" borderId="5" xfId="1" applyFont="1" applyFill="1" applyBorder="1" applyAlignment="1" applyProtection="1">
      <alignment horizontal="center" vertical="center"/>
    </xf>
    <xf numFmtId="0" fontId="5" fillId="0" borderId="6" xfId="1" applyFont="1" applyFill="1" applyBorder="1" applyAlignment="1" applyProtection="1">
      <alignment horizontal="center" vertical="center" shrinkToFit="1"/>
    </xf>
    <xf numFmtId="0" fontId="5" fillId="0" borderId="0" xfId="1" applyFont="1" applyFill="1" applyBorder="1" applyAlignment="1" applyProtection="1">
      <alignment vertical="center"/>
    </xf>
    <xf numFmtId="0" fontId="5" fillId="0" borderId="0" xfId="1" applyFont="1" applyFill="1" applyBorder="1" applyAlignment="1" applyProtection="1">
      <alignment horizontal="center" vertical="center"/>
    </xf>
    <xf numFmtId="0" fontId="5" fillId="0" borderId="7" xfId="1" applyFont="1" applyFill="1" applyBorder="1" applyAlignment="1" applyProtection="1">
      <alignment horizontal="center" vertical="center" shrinkToFit="1"/>
    </xf>
    <xf numFmtId="0" fontId="5" fillId="0" borderId="1" xfId="1" applyFont="1" applyFill="1" applyBorder="1" applyAlignment="1" applyProtection="1">
      <alignment horizontal="center" vertical="center" shrinkToFit="1"/>
    </xf>
    <xf numFmtId="0" fontId="5" fillId="0" borderId="8" xfId="1" applyFont="1" applyFill="1" applyBorder="1" applyAlignment="1" applyProtection="1">
      <alignment horizontal="center" vertical="center" shrinkToFit="1"/>
    </xf>
    <xf numFmtId="0" fontId="5" fillId="0" borderId="9" xfId="1" applyFont="1" applyFill="1" applyBorder="1" applyAlignment="1" applyProtection="1">
      <alignment horizontal="center" vertical="center" shrinkToFit="1"/>
    </xf>
    <xf numFmtId="0" fontId="5" fillId="4" borderId="7" xfId="1" applyFont="1" applyFill="1" applyBorder="1" applyAlignment="1" applyProtection="1">
      <alignment horizontal="center" vertical="center" shrinkToFit="1"/>
      <protection locked="0"/>
    </xf>
    <xf numFmtId="0" fontId="5" fillId="4" borderId="1" xfId="1" applyFont="1" applyFill="1" applyBorder="1" applyAlignment="1" applyProtection="1">
      <alignment horizontal="center" vertical="center" shrinkToFit="1"/>
      <protection locked="0"/>
    </xf>
    <xf numFmtId="0" fontId="5" fillId="4" borderId="8" xfId="1" applyFont="1" applyFill="1" applyBorder="1" applyAlignment="1" applyProtection="1">
      <alignment horizontal="center" vertical="center" shrinkToFit="1"/>
      <protection locked="0"/>
    </xf>
    <xf numFmtId="0" fontId="5" fillId="4" borderId="9" xfId="1" applyFont="1" applyFill="1" applyBorder="1" applyAlignment="1" applyProtection="1">
      <alignment horizontal="center" vertical="center" shrinkToFit="1"/>
      <protection locked="0"/>
    </xf>
    <xf numFmtId="0" fontId="5" fillId="4" borderId="10" xfId="1" applyNumberFormat="1" applyFont="1" applyFill="1" applyBorder="1" applyAlignment="1" applyProtection="1">
      <alignment horizontal="center" vertical="center"/>
      <protection locked="0"/>
    </xf>
    <xf numFmtId="177" fontId="5" fillId="4" borderId="11" xfId="1" applyNumberFormat="1" applyFont="1" applyFill="1" applyBorder="1" applyAlignment="1" applyProtection="1">
      <alignment horizontal="center" vertical="center"/>
      <protection locked="0"/>
    </xf>
    <xf numFmtId="0" fontId="5" fillId="4" borderId="11" xfId="1" applyNumberFormat="1" applyFont="1" applyFill="1" applyBorder="1" applyAlignment="1" applyProtection="1">
      <alignment horizontal="center" vertical="center"/>
      <protection locked="0"/>
    </xf>
    <xf numFmtId="177" fontId="5" fillId="4" borderId="12" xfId="1" applyNumberFormat="1" applyFont="1" applyFill="1" applyBorder="1" applyAlignment="1" applyProtection="1">
      <alignment horizontal="center" vertical="center"/>
      <protection locked="0"/>
    </xf>
    <xf numFmtId="0" fontId="5" fillId="0" borderId="13" xfId="1" applyFont="1" applyFill="1" applyBorder="1" applyAlignment="1" applyProtection="1">
      <alignment horizontal="center" vertical="center"/>
    </xf>
    <xf numFmtId="0" fontId="5" fillId="0" borderId="14" xfId="1" applyFont="1" applyFill="1" applyBorder="1" applyAlignment="1" applyProtection="1">
      <alignment horizontal="center" vertical="center" shrinkToFit="1"/>
    </xf>
    <xf numFmtId="0" fontId="5" fillId="4" borderId="15" xfId="1" applyFont="1" applyFill="1" applyBorder="1" applyAlignment="1" applyProtection="1">
      <alignment horizontal="center" vertical="center" shrinkToFit="1"/>
      <protection locked="0"/>
    </xf>
    <xf numFmtId="0" fontId="5" fillId="0" borderId="9" xfId="1" applyNumberFormat="1" applyFont="1" applyFill="1" applyBorder="1" applyAlignment="1" applyProtection="1">
      <alignment horizontal="center" vertical="center" shrinkToFit="1"/>
    </xf>
    <xf numFmtId="0" fontId="5" fillId="4" borderId="16" xfId="1" applyFont="1" applyFill="1" applyBorder="1" applyAlignment="1" applyProtection="1">
      <alignment horizontal="center" vertical="center" shrinkToFit="1"/>
      <protection locked="0"/>
    </xf>
    <xf numFmtId="0" fontId="5" fillId="4" borderId="14" xfId="1" applyNumberFormat="1" applyFont="1" applyFill="1" applyBorder="1" applyAlignment="1" applyProtection="1">
      <alignment horizontal="center" vertical="center"/>
      <protection locked="0"/>
    </xf>
    <xf numFmtId="177" fontId="5" fillId="4" borderId="2" xfId="1" applyNumberFormat="1" applyFont="1" applyFill="1" applyBorder="1" applyAlignment="1" applyProtection="1">
      <alignment horizontal="center" vertical="center"/>
      <protection locked="0"/>
    </xf>
    <xf numFmtId="0" fontId="5" fillId="4" borderId="2" xfId="1" applyNumberFormat="1" applyFont="1" applyFill="1" applyBorder="1" applyAlignment="1" applyProtection="1">
      <alignment horizontal="center" vertical="center"/>
      <protection locked="0"/>
    </xf>
    <xf numFmtId="177" fontId="5" fillId="4" borderId="9" xfId="1" applyNumberFormat="1" applyFont="1" applyFill="1" applyBorder="1" applyAlignment="1" applyProtection="1">
      <alignment horizontal="center" vertical="center"/>
      <protection locked="0"/>
    </xf>
    <xf numFmtId="0" fontId="5" fillId="0" borderId="7" xfId="1" applyFont="1" applyFill="1" applyBorder="1" applyAlignment="1" applyProtection="1">
      <alignment horizontal="center" vertical="center"/>
    </xf>
    <xf numFmtId="0" fontId="5" fillId="0" borderId="7" xfId="1" applyNumberFormat="1" applyFont="1" applyFill="1" applyBorder="1" applyAlignment="1" applyProtection="1">
      <alignment horizontal="center" vertical="center" shrinkToFit="1"/>
    </xf>
    <xf numFmtId="0" fontId="5" fillId="0" borderId="15" xfId="1" applyNumberFormat="1" applyFont="1" applyFill="1" applyBorder="1" applyAlignment="1" applyProtection="1">
      <alignment horizontal="center" vertical="center" shrinkToFit="1"/>
    </xf>
    <xf numFmtId="0" fontId="5" fillId="0" borderId="1" xfId="1" applyNumberFormat="1" applyFont="1" applyFill="1" applyBorder="1" applyAlignment="1" applyProtection="1">
      <alignment horizontal="center" vertical="center" shrinkToFit="1"/>
    </xf>
    <xf numFmtId="0" fontId="5" fillId="0" borderId="8" xfId="1" applyNumberFormat="1" applyFont="1" applyFill="1" applyBorder="1" applyAlignment="1" applyProtection="1">
      <alignment horizontal="center" vertical="center" shrinkToFit="1"/>
    </xf>
    <xf numFmtId="0" fontId="5" fillId="0" borderId="17" xfId="1" applyNumberFormat="1" applyFont="1" applyFill="1" applyBorder="1" applyAlignment="1" applyProtection="1">
      <alignment horizontal="center" vertical="center" shrinkToFit="1"/>
    </xf>
    <xf numFmtId="0" fontId="5" fillId="0" borderId="8" xfId="1" applyNumberFormat="1" applyFont="1" applyFill="1" applyBorder="1" applyAlignment="1" applyProtection="1">
      <alignment horizontal="center" vertical="center"/>
    </xf>
    <xf numFmtId="0" fontId="5" fillId="0" borderId="18" xfId="1" applyNumberFormat="1" applyFont="1" applyFill="1" applyBorder="1" applyAlignment="1" applyProtection="1">
      <alignment horizontal="center" vertical="center"/>
    </xf>
    <xf numFmtId="0" fontId="5" fillId="0" borderId="19" xfId="1" applyNumberFormat="1" applyFont="1" applyFill="1" applyBorder="1" applyAlignment="1" applyProtection="1">
      <alignment horizontal="center" vertical="center"/>
    </xf>
    <xf numFmtId="0" fontId="5" fillId="0" borderId="20" xfId="1" applyNumberFormat="1" applyFont="1" applyFill="1" applyBorder="1" applyAlignment="1" applyProtection="1">
      <alignment horizontal="center" vertical="center"/>
    </xf>
    <xf numFmtId="0" fontId="5" fillId="0" borderId="21" xfId="1" applyFont="1" applyFill="1" applyBorder="1" applyAlignment="1" applyProtection="1">
      <alignment horizontal="center" vertical="center" shrinkToFit="1"/>
    </xf>
    <xf numFmtId="0" fontId="5" fillId="0" borderId="22" xfId="1" applyFont="1" applyFill="1" applyBorder="1" applyAlignment="1" applyProtection="1">
      <alignment horizontal="center" vertical="center" shrinkToFit="1"/>
    </xf>
    <xf numFmtId="0" fontId="5" fillId="0" borderId="22" xfId="1" applyNumberFormat="1" applyFont="1" applyFill="1" applyBorder="1" applyAlignment="1" applyProtection="1">
      <alignment horizontal="center" vertical="center" shrinkToFit="1"/>
    </xf>
    <xf numFmtId="0" fontId="5" fillId="0" borderId="23" xfId="1" applyNumberFormat="1" applyFont="1" applyFill="1" applyBorder="1" applyAlignment="1" applyProtection="1">
      <alignment horizontal="center" vertical="center" shrinkToFit="1"/>
    </xf>
    <xf numFmtId="0" fontId="5" fillId="0" borderId="24" xfId="1" applyNumberFormat="1" applyFont="1" applyFill="1" applyBorder="1" applyAlignment="1" applyProtection="1">
      <alignment horizontal="center" vertical="center" shrinkToFit="1"/>
    </xf>
    <xf numFmtId="0" fontId="5" fillId="0" borderId="25" xfId="1" applyNumberFormat="1" applyFont="1" applyFill="1" applyBorder="1" applyAlignment="1" applyProtection="1">
      <alignment horizontal="center" vertical="center" shrinkToFit="1"/>
    </xf>
    <xf numFmtId="0" fontId="5" fillId="0" borderId="26" xfId="1" applyNumberFormat="1" applyFont="1" applyFill="1" applyBorder="1" applyAlignment="1" applyProtection="1">
      <alignment horizontal="center" vertical="center" shrinkToFit="1"/>
    </xf>
    <xf numFmtId="0" fontId="5" fillId="4" borderId="27" xfId="1" applyFont="1" applyFill="1" applyBorder="1" applyAlignment="1" applyProtection="1">
      <alignment horizontal="center" vertical="center" shrinkToFit="1"/>
      <protection locked="0"/>
    </xf>
    <xf numFmtId="0" fontId="5" fillId="4" borderId="28" xfId="1" applyFont="1" applyFill="1" applyBorder="1" applyAlignment="1" applyProtection="1">
      <alignment horizontal="center" vertical="center" shrinkToFit="1"/>
      <protection locked="0"/>
    </xf>
    <xf numFmtId="0" fontId="5" fillId="4" borderId="29" xfId="1" applyFont="1" applyFill="1" applyBorder="1" applyAlignment="1" applyProtection="1">
      <alignment horizontal="center" vertical="center" shrinkToFit="1"/>
      <protection locked="0"/>
    </xf>
    <xf numFmtId="0" fontId="5" fillId="4" borderId="30" xfId="1" applyFont="1" applyFill="1" applyBorder="1" applyAlignment="1" applyProtection="1">
      <alignment horizontal="center" vertical="center" shrinkToFit="1"/>
      <protection locked="0"/>
    </xf>
    <xf numFmtId="0" fontId="5" fillId="0" borderId="5" xfId="1" applyFont="1" applyBorder="1" applyAlignment="1" applyProtection="1">
      <alignment horizontal="center" vertical="center"/>
    </xf>
    <xf numFmtId="0" fontId="5" fillId="2" borderId="31" xfId="1" applyFont="1" applyFill="1" applyBorder="1" applyAlignment="1" applyProtection="1">
      <alignment horizontal="center" vertical="center" shrinkToFit="1"/>
      <protection locked="0"/>
    </xf>
    <xf numFmtId="0" fontId="5" fillId="0" borderId="0" xfId="1" applyFont="1" applyAlignment="1" applyProtection="1">
      <alignment vertical="center"/>
    </xf>
    <xf numFmtId="0" fontId="5" fillId="0" borderId="0" xfId="1" applyFont="1" applyAlignment="1" applyProtection="1">
      <alignment horizontal="center" vertical="center"/>
    </xf>
    <xf numFmtId="0" fontId="5" fillId="5" borderId="7" xfId="1" applyFont="1" applyFill="1" applyBorder="1" applyAlignment="1" applyProtection="1">
      <alignment horizontal="center" vertical="center" shrinkToFit="1"/>
      <protection locked="0"/>
    </xf>
    <xf numFmtId="0" fontId="5" fillId="5" borderId="1" xfId="1" applyFont="1" applyFill="1" applyBorder="1" applyAlignment="1" applyProtection="1">
      <alignment horizontal="center" vertical="center" shrinkToFit="1"/>
      <protection locked="0"/>
    </xf>
    <xf numFmtId="0" fontId="5" fillId="5" borderId="8" xfId="1" applyFont="1" applyFill="1" applyBorder="1" applyAlignment="1" applyProtection="1">
      <alignment horizontal="center" vertical="center" shrinkToFit="1"/>
      <protection locked="0"/>
    </xf>
    <xf numFmtId="0" fontId="5" fillId="5" borderId="10" xfId="1" applyNumberFormat="1" applyFont="1" applyFill="1" applyBorder="1" applyAlignment="1" applyProtection="1">
      <alignment horizontal="center" vertical="center"/>
      <protection locked="0"/>
    </xf>
    <xf numFmtId="177" fontId="5" fillId="5" borderId="11" xfId="1" applyNumberFormat="1" applyFont="1" applyFill="1" applyBorder="1" applyAlignment="1" applyProtection="1">
      <alignment horizontal="center" vertical="center"/>
      <protection locked="0"/>
    </xf>
    <xf numFmtId="0" fontId="5" fillId="5" borderId="11" xfId="1" applyNumberFormat="1" applyFont="1" applyFill="1" applyBorder="1" applyAlignment="1" applyProtection="1">
      <alignment horizontal="center" vertical="center"/>
      <protection locked="0"/>
    </xf>
    <xf numFmtId="177" fontId="5" fillId="5" borderId="12" xfId="1" applyNumberFormat="1" applyFont="1" applyFill="1" applyBorder="1" applyAlignment="1" applyProtection="1">
      <alignment horizontal="center" vertical="center"/>
      <protection locked="0"/>
    </xf>
    <xf numFmtId="0" fontId="5" fillId="2" borderId="16" xfId="1" applyFont="1" applyFill="1" applyBorder="1" applyAlignment="1" applyProtection="1">
      <alignment horizontal="center" vertical="center" shrinkToFit="1"/>
      <protection locked="0"/>
    </xf>
    <xf numFmtId="0" fontId="5" fillId="2" borderId="14" xfId="1" applyNumberFormat="1" applyFont="1" applyFill="1" applyBorder="1" applyAlignment="1" applyProtection="1">
      <alignment horizontal="center" vertical="center"/>
      <protection locked="0"/>
    </xf>
    <xf numFmtId="177" fontId="5" fillId="2" borderId="2" xfId="1" applyNumberFormat="1" applyFont="1" applyFill="1" applyBorder="1" applyAlignment="1" applyProtection="1">
      <alignment horizontal="center" vertical="center"/>
      <protection locked="0"/>
    </xf>
    <xf numFmtId="0" fontId="5" fillId="2" borderId="2" xfId="1" applyNumberFormat="1" applyFont="1" applyFill="1" applyBorder="1" applyAlignment="1" applyProtection="1">
      <alignment horizontal="center" vertical="center"/>
      <protection locked="0"/>
    </xf>
    <xf numFmtId="177" fontId="5" fillId="5" borderId="9" xfId="1" applyNumberFormat="1" applyFont="1" applyFill="1" applyBorder="1" applyAlignment="1" applyProtection="1">
      <alignment horizontal="center" vertical="center"/>
      <protection locked="0"/>
    </xf>
    <xf numFmtId="0" fontId="5" fillId="0" borderId="8" xfId="1" applyNumberFormat="1" applyFont="1" applyBorder="1" applyAlignment="1" applyProtection="1">
      <alignment horizontal="center" vertical="center"/>
    </xf>
    <xf numFmtId="0" fontId="5" fillId="0" borderId="7" xfId="1" applyFont="1" applyBorder="1" applyAlignment="1" applyProtection="1">
      <alignment horizontal="center" vertical="center"/>
    </xf>
    <xf numFmtId="0" fontId="5" fillId="0" borderId="17" xfId="1" applyNumberFormat="1" applyFont="1" applyBorder="1" applyAlignment="1" applyProtection="1">
      <alignment horizontal="center" vertical="center" shrinkToFit="1"/>
    </xf>
    <xf numFmtId="0" fontId="5" fillId="0" borderId="18" xfId="1" applyNumberFormat="1" applyFont="1" applyBorder="1" applyAlignment="1" applyProtection="1">
      <alignment horizontal="center" vertical="center"/>
    </xf>
    <xf numFmtId="0" fontId="5" fillId="0" borderId="32" xfId="1" applyNumberFormat="1" applyFont="1" applyBorder="1" applyAlignment="1" applyProtection="1">
      <alignment horizontal="center" vertical="center"/>
    </xf>
    <xf numFmtId="0" fontId="5" fillId="0" borderId="26" xfId="1" applyNumberFormat="1" applyFont="1" applyBorder="1" applyAlignment="1" applyProtection="1">
      <alignment horizontal="center" vertical="center" shrinkToFit="1"/>
    </xf>
    <xf numFmtId="0" fontId="5" fillId="2" borderId="25" xfId="1" applyFont="1" applyFill="1" applyBorder="1" applyAlignment="1" applyProtection="1">
      <alignment horizontal="center" vertical="center" shrinkToFit="1"/>
      <protection locked="0"/>
    </xf>
    <xf numFmtId="0" fontId="5" fillId="2" borderId="23" xfId="1" applyFont="1" applyFill="1" applyBorder="1" applyAlignment="1" applyProtection="1">
      <alignment horizontal="center" vertical="center" shrinkToFit="1"/>
      <protection locked="0"/>
    </xf>
    <xf numFmtId="0" fontId="7" fillId="0" borderId="1" xfId="1" applyFont="1" applyFill="1" applyBorder="1" applyAlignment="1" applyProtection="1">
      <alignment horizontal="center" vertical="center"/>
      <protection locked="0"/>
    </xf>
    <xf numFmtId="0" fontId="7" fillId="0" borderId="1" xfId="1" applyFont="1" applyFill="1" applyBorder="1" applyAlignment="1" applyProtection="1">
      <alignment horizontal="center" vertical="center" shrinkToFit="1"/>
      <protection locked="0"/>
    </xf>
    <xf numFmtId="0" fontId="4" fillId="0" borderId="0" xfId="1" applyFont="1" applyFill="1" applyBorder="1" applyAlignment="1" applyProtection="1">
      <alignment vertical="center"/>
    </xf>
    <xf numFmtId="0" fontId="5" fillId="0" borderId="0" xfId="1" applyFont="1" applyFill="1" applyBorder="1" applyAlignment="1" applyProtection="1">
      <alignment vertical="center" textRotation="255" shrinkToFit="1"/>
    </xf>
    <xf numFmtId="0" fontId="6" fillId="0" borderId="0" xfId="1" applyFont="1" applyFill="1" applyBorder="1" applyAlignment="1" applyProtection="1">
      <alignment vertical="center" shrinkToFit="1"/>
    </xf>
    <xf numFmtId="0" fontId="7" fillId="0" borderId="0" xfId="1" applyFont="1" applyFill="1" applyBorder="1" applyAlignment="1" applyProtection="1">
      <alignment vertical="center" shrinkToFit="1"/>
    </xf>
    <xf numFmtId="0" fontId="5" fillId="6" borderId="33" xfId="1" applyFont="1" applyFill="1" applyBorder="1" applyAlignment="1" applyProtection="1">
      <alignment vertical="center" shrinkToFit="1"/>
    </xf>
    <xf numFmtId="0" fontId="5" fillId="7" borderId="33" xfId="1" applyFont="1" applyFill="1" applyBorder="1" applyAlignment="1" applyProtection="1">
      <alignment vertical="center" shrinkToFit="1"/>
    </xf>
    <xf numFmtId="0" fontId="5" fillId="7" borderId="34" xfId="1" applyFont="1" applyFill="1" applyBorder="1" applyAlignment="1" applyProtection="1">
      <alignment vertical="center" shrinkToFit="1"/>
    </xf>
    <xf numFmtId="0" fontId="5" fillId="0" borderId="4" xfId="1" applyFont="1" applyFill="1" applyBorder="1" applyAlignment="1" applyProtection="1">
      <alignment horizontal="center" vertical="center"/>
    </xf>
    <xf numFmtId="0" fontId="5" fillId="0" borderId="35"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0" fontId="5" fillId="8" borderId="36" xfId="1" applyFont="1" applyFill="1" applyBorder="1" applyAlignment="1" applyProtection="1">
      <alignment horizontal="center" vertical="center" shrinkToFit="1"/>
    </xf>
    <xf numFmtId="0" fontId="5" fillId="4" borderId="37" xfId="1" applyNumberFormat="1" applyFont="1" applyFill="1" applyBorder="1" applyAlignment="1" applyProtection="1">
      <alignment horizontal="center" vertical="center"/>
    </xf>
    <xf numFmtId="0" fontId="5" fillId="8" borderId="38" xfId="1" applyNumberFormat="1" applyFont="1" applyFill="1" applyBorder="1" applyAlignment="1" applyProtection="1">
      <alignment horizontal="center" vertical="center"/>
    </xf>
    <xf numFmtId="177" fontId="5" fillId="4" borderId="38" xfId="1" applyNumberFormat="1" applyFont="1" applyFill="1" applyBorder="1" applyAlignment="1" applyProtection="1">
      <alignment horizontal="center" vertical="center"/>
    </xf>
    <xf numFmtId="0" fontId="5" fillId="4" borderId="38" xfId="1" applyNumberFormat="1" applyFont="1" applyFill="1" applyBorder="1" applyAlignment="1" applyProtection="1">
      <alignment horizontal="center" vertical="center"/>
    </xf>
    <xf numFmtId="177" fontId="5" fillId="4" borderId="39" xfId="1" applyNumberFormat="1" applyFont="1" applyFill="1" applyBorder="1" applyAlignment="1" applyProtection="1">
      <alignment horizontal="center" vertical="center"/>
    </xf>
    <xf numFmtId="0" fontId="5" fillId="8" borderId="37" xfId="1" applyNumberFormat="1" applyFont="1" applyFill="1" applyBorder="1" applyAlignment="1" applyProtection="1">
      <alignment horizontal="center" vertical="center"/>
    </xf>
    <xf numFmtId="0" fontId="5" fillId="8" borderId="32" xfId="1" applyNumberFormat="1" applyFont="1" applyFill="1" applyBorder="1" applyAlignment="1" applyProtection="1">
      <alignment horizontal="center" vertical="center"/>
    </xf>
    <xf numFmtId="0" fontId="5" fillId="4" borderId="7" xfId="1" applyFont="1" applyFill="1" applyBorder="1" applyAlignment="1" applyProtection="1">
      <alignment horizontal="center" vertical="center" shrinkToFit="1"/>
    </xf>
    <xf numFmtId="0" fontId="5" fillId="4" borderId="1" xfId="1" applyFont="1" applyFill="1" applyBorder="1" applyAlignment="1" applyProtection="1">
      <alignment horizontal="center" vertical="center" shrinkToFit="1"/>
    </xf>
    <xf numFmtId="0" fontId="5" fillId="4" borderId="8" xfId="1" applyFont="1" applyFill="1" applyBorder="1" applyAlignment="1" applyProtection="1">
      <alignment horizontal="center" vertical="center" shrinkToFit="1"/>
    </xf>
    <xf numFmtId="0" fontId="5" fillId="4" borderId="9" xfId="1" applyFont="1" applyFill="1" applyBorder="1" applyAlignment="1" applyProtection="1">
      <alignment horizontal="center" vertical="center" shrinkToFit="1"/>
    </xf>
    <xf numFmtId="0" fontId="5" fillId="8" borderId="40" xfId="1" applyFont="1" applyFill="1" applyBorder="1" applyAlignment="1" applyProtection="1">
      <alignment horizontal="center" vertical="center" shrinkToFit="1"/>
    </xf>
    <xf numFmtId="0" fontId="5" fillId="4" borderId="10" xfId="1" applyNumberFormat="1" applyFont="1" applyFill="1" applyBorder="1" applyAlignment="1" applyProtection="1">
      <alignment horizontal="center" vertical="center"/>
    </xf>
    <xf numFmtId="0" fontId="5" fillId="8" borderId="11" xfId="1" applyNumberFormat="1" applyFont="1" applyFill="1" applyBorder="1" applyAlignment="1" applyProtection="1">
      <alignment horizontal="center" vertical="center"/>
    </xf>
    <xf numFmtId="177" fontId="5" fillId="4" borderId="11" xfId="1" applyNumberFormat="1" applyFont="1" applyFill="1" applyBorder="1" applyAlignment="1" applyProtection="1">
      <alignment horizontal="center" vertical="center"/>
    </xf>
    <xf numFmtId="0" fontId="5" fillId="4" borderId="11" xfId="1" applyNumberFormat="1" applyFont="1" applyFill="1" applyBorder="1" applyAlignment="1" applyProtection="1">
      <alignment horizontal="center" vertical="center"/>
    </xf>
    <xf numFmtId="177" fontId="5" fillId="4" borderId="12" xfId="1" applyNumberFormat="1" applyFont="1" applyFill="1" applyBorder="1" applyAlignment="1" applyProtection="1">
      <alignment horizontal="center" vertical="center"/>
    </xf>
    <xf numFmtId="0" fontId="5" fillId="8" borderId="10" xfId="1" applyNumberFormat="1" applyFont="1" applyFill="1" applyBorder="1" applyAlignment="1" applyProtection="1">
      <alignment horizontal="center" vertical="center"/>
    </xf>
    <xf numFmtId="0" fontId="5" fillId="8" borderId="18" xfId="1" applyNumberFormat="1" applyFont="1" applyFill="1" applyBorder="1" applyAlignment="1" applyProtection="1">
      <alignment horizontal="center" vertical="center"/>
    </xf>
    <xf numFmtId="0" fontId="5" fillId="4" borderId="15" xfId="1" applyFont="1" applyFill="1" applyBorder="1" applyAlignment="1" applyProtection="1">
      <alignment horizontal="center" vertical="center" shrinkToFit="1"/>
    </xf>
    <xf numFmtId="0" fontId="5" fillId="4" borderId="16" xfId="1" applyFont="1" applyFill="1" applyBorder="1" applyAlignment="1" applyProtection="1">
      <alignment horizontal="center" vertical="center" shrinkToFit="1"/>
    </xf>
    <xf numFmtId="0" fontId="5" fillId="0" borderId="2" xfId="1" applyNumberFormat="1" applyFont="1" applyFill="1" applyBorder="1" applyAlignment="1" applyProtection="1">
      <alignment horizontal="center" vertical="center"/>
    </xf>
    <xf numFmtId="0" fontId="5" fillId="0" borderId="14" xfId="1" applyNumberFormat="1" applyFont="1" applyFill="1" applyBorder="1" applyAlignment="1" applyProtection="1">
      <alignment horizontal="center" vertical="center"/>
    </xf>
    <xf numFmtId="0" fontId="5" fillId="0" borderId="40" xfId="1" applyFont="1" applyFill="1" applyBorder="1" applyAlignment="1" applyProtection="1">
      <alignment horizontal="center" vertical="center"/>
    </xf>
    <xf numFmtId="0" fontId="5" fillId="0" borderId="11" xfId="1" applyNumberFormat="1" applyFont="1" applyFill="1" applyBorder="1" applyAlignment="1" applyProtection="1">
      <alignment horizontal="center" vertical="center"/>
    </xf>
    <xf numFmtId="0" fontId="5" fillId="0" borderId="10" xfId="1" applyNumberFormat="1" applyFont="1" applyFill="1" applyBorder="1" applyAlignment="1" applyProtection="1">
      <alignment horizontal="center" vertical="center"/>
    </xf>
    <xf numFmtId="0" fontId="5" fillId="4" borderId="41" xfId="1" applyNumberFormat="1" applyFont="1" applyFill="1" applyBorder="1" applyAlignment="1" applyProtection="1">
      <alignment horizontal="center" vertical="center"/>
    </xf>
    <xf numFmtId="0" fontId="5" fillId="0" borderId="0" xfId="1" applyNumberFormat="1" applyFont="1" applyFill="1" applyBorder="1" applyAlignment="1" applyProtection="1">
      <alignment horizontal="center" vertical="center"/>
    </xf>
    <xf numFmtId="177" fontId="5" fillId="4" borderId="0" xfId="1" applyNumberFormat="1" applyFont="1" applyFill="1" applyBorder="1" applyAlignment="1" applyProtection="1">
      <alignment horizontal="center" vertical="center"/>
    </xf>
    <xf numFmtId="0" fontId="5" fillId="4" borderId="0" xfId="1" applyNumberFormat="1" applyFont="1" applyFill="1" applyBorder="1" applyAlignment="1" applyProtection="1">
      <alignment horizontal="center" vertical="center"/>
    </xf>
    <xf numFmtId="177" fontId="5" fillId="4" borderId="42" xfId="1" applyNumberFormat="1" applyFont="1" applyFill="1" applyBorder="1" applyAlignment="1" applyProtection="1">
      <alignment horizontal="center" vertical="center"/>
    </xf>
    <xf numFmtId="0" fontId="5" fillId="0" borderId="41" xfId="1" applyNumberFormat="1" applyFont="1" applyFill="1" applyBorder="1" applyAlignment="1" applyProtection="1">
      <alignment horizontal="center" vertical="center"/>
    </xf>
    <xf numFmtId="0" fontId="5" fillId="4" borderId="43" xfId="1" applyNumberFormat="1" applyFont="1" applyFill="1" applyBorder="1" applyAlignment="1" applyProtection="1">
      <alignment horizontal="center" vertical="center"/>
    </xf>
    <xf numFmtId="0" fontId="5" fillId="0" borderId="44" xfId="1" applyNumberFormat="1" applyFont="1" applyFill="1" applyBorder="1" applyAlignment="1" applyProtection="1">
      <alignment horizontal="center" vertical="center"/>
    </xf>
    <xf numFmtId="177" fontId="5" fillId="4" borderId="44" xfId="1" applyNumberFormat="1" applyFont="1" applyFill="1" applyBorder="1" applyAlignment="1" applyProtection="1">
      <alignment horizontal="center" vertical="center"/>
    </xf>
    <xf numFmtId="0" fontId="5" fillId="4" borderId="44" xfId="1" applyNumberFormat="1" applyFont="1" applyFill="1" applyBorder="1" applyAlignment="1" applyProtection="1">
      <alignment horizontal="center" vertical="center"/>
    </xf>
    <xf numFmtId="177" fontId="5" fillId="4" borderId="45" xfId="1" applyNumberFormat="1" applyFont="1" applyFill="1" applyBorder="1" applyAlignment="1" applyProtection="1">
      <alignment horizontal="center" vertical="center"/>
    </xf>
    <xf numFmtId="0" fontId="5" fillId="0" borderId="43" xfId="1" applyNumberFormat="1" applyFont="1" applyFill="1" applyBorder="1" applyAlignment="1" applyProtection="1">
      <alignment horizontal="center" vertical="center"/>
    </xf>
    <xf numFmtId="0" fontId="5" fillId="4" borderId="46" xfId="1" applyFont="1" applyFill="1" applyBorder="1" applyAlignment="1" applyProtection="1">
      <alignment horizontal="center" vertical="center" shrinkToFit="1"/>
    </xf>
    <xf numFmtId="0" fontId="5" fillId="0" borderId="47" xfId="1" applyFont="1" applyFill="1" applyBorder="1" applyAlignment="1" applyProtection="1">
      <alignment horizontal="center" vertical="center" shrinkToFit="1"/>
    </xf>
    <xf numFmtId="0" fontId="4" fillId="0" borderId="0" xfId="1" applyFont="1" applyFill="1" applyAlignment="1" applyProtection="1">
      <alignment vertical="center"/>
    </xf>
    <xf numFmtId="0" fontId="5" fillId="0" borderId="0" xfId="1" applyFont="1" applyFill="1" applyAlignment="1" applyProtection="1">
      <alignment vertical="center" textRotation="255" shrinkToFit="1"/>
    </xf>
    <xf numFmtId="0" fontId="6" fillId="0" borderId="0" xfId="1" applyFont="1" applyFill="1" applyAlignment="1" applyProtection="1">
      <alignment vertical="center" shrinkToFit="1"/>
    </xf>
    <xf numFmtId="0" fontId="7" fillId="0" borderId="0" xfId="1" applyFont="1" applyAlignment="1" applyProtection="1">
      <alignment vertical="center" shrinkToFit="1"/>
    </xf>
    <xf numFmtId="0" fontId="5" fillId="0" borderId="4" xfId="1" applyFont="1" applyBorder="1" applyAlignment="1" applyProtection="1">
      <alignment horizontal="center" vertical="center"/>
    </xf>
    <xf numFmtId="0" fontId="5" fillId="0" borderId="35" xfId="1" applyFont="1" applyBorder="1" applyAlignment="1" applyProtection="1">
      <alignment horizontal="center" vertical="center"/>
    </xf>
    <xf numFmtId="0" fontId="5" fillId="0" borderId="6" xfId="1" applyFont="1" applyBorder="1" applyAlignment="1" applyProtection="1">
      <alignment horizontal="center" vertical="center"/>
    </xf>
    <xf numFmtId="0" fontId="5" fillId="7" borderId="36" xfId="1" applyFont="1" applyFill="1" applyBorder="1" applyAlignment="1" applyProtection="1">
      <alignment horizontal="center" vertical="center" shrinkToFit="1"/>
    </xf>
    <xf numFmtId="0" fontId="5" fillId="5" borderId="37" xfId="1" applyNumberFormat="1" applyFont="1" applyFill="1" applyBorder="1" applyAlignment="1" applyProtection="1">
      <alignment horizontal="center" vertical="center"/>
    </xf>
    <xf numFmtId="0" fontId="5" fillId="7" borderId="38" xfId="1" applyNumberFormat="1" applyFont="1" applyFill="1" applyBorder="1" applyAlignment="1" applyProtection="1">
      <alignment horizontal="center" vertical="center"/>
    </xf>
    <xf numFmtId="177" fontId="5" fillId="5" borderId="38" xfId="1" applyNumberFormat="1" applyFont="1" applyFill="1" applyBorder="1" applyAlignment="1" applyProtection="1">
      <alignment horizontal="center" vertical="center"/>
    </xf>
    <xf numFmtId="0" fontId="5" fillId="5" borderId="38" xfId="1" applyNumberFormat="1" applyFont="1" applyFill="1" applyBorder="1" applyAlignment="1" applyProtection="1">
      <alignment horizontal="center" vertical="center"/>
    </xf>
    <xf numFmtId="177" fontId="5" fillId="5" borderId="39" xfId="1" applyNumberFormat="1" applyFont="1" applyFill="1" applyBorder="1" applyAlignment="1" applyProtection="1">
      <alignment horizontal="center" vertical="center"/>
    </xf>
    <xf numFmtId="0" fontId="5" fillId="7" borderId="32" xfId="1" applyNumberFormat="1" applyFont="1" applyFill="1" applyBorder="1" applyAlignment="1" applyProtection="1">
      <alignment horizontal="center" vertical="center"/>
    </xf>
    <xf numFmtId="0" fontId="5" fillId="5" borderId="7" xfId="1" applyFont="1" applyFill="1" applyBorder="1" applyAlignment="1" applyProtection="1">
      <alignment horizontal="center" vertical="center" shrinkToFit="1"/>
    </xf>
    <xf numFmtId="0" fontId="5" fillId="5" borderId="1" xfId="1" applyFont="1" applyFill="1" applyBorder="1" applyAlignment="1" applyProtection="1">
      <alignment horizontal="center" vertical="center" shrinkToFit="1"/>
    </xf>
    <xf numFmtId="0" fontId="5" fillId="5" borderId="8" xfId="1" applyFont="1" applyFill="1" applyBorder="1" applyAlignment="1" applyProtection="1">
      <alignment horizontal="center" vertical="center" shrinkToFit="1"/>
    </xf>
    <xf numFmtId="0" fontId="5" fillId="7" borderId="40" xfId="1" applyFont="1" applyFill="1" applyBorder="1" applyAlignment="1" applyProtection="1">
      <alignment horizontal="center" vertical="center" shrinkToFit="1"/>
    </xf>
    <xf numFmtId="0" fontId="5" fillId="5" borderId="10" xfId="1" applyNumberFormat="1" applyFont="1" applyFill="1" applyBorder="1" applyAlignment="1" applyProtection="1">
      <alignment horizontal="center" vertical="center"/>
    </xf>
    <xf numFmtId="0" fontId="5" fillId="7" borderId="11" xfId="1" applyNumberFormat="1" applyFont="1" applyFill="1" applyBorder="1" applyAlignment="1" applyProtection="1">
      <alignment horizontal="center" vertical="center"/>
    </xf>
    <xf numFmtId="177" fontId="5" fillId="5" borderId="11" xfId="1" applyNumberFormat="1" applyFont="1" applyFill="1" applyBorder="1" applyAlignment="1" applyProtection="1">
      <alignment horizontal="center" vertical="center"/>
    </xf>
    <xf numFmtId="0" fontId="5" fillId="5" borderId="11" xfId="1" applyNumberFormat="1" applyFont="1" applyFill="1" applyBorder="1" applyAlignment="1" applyProtection="1">
      <alignment horizontal="center" vertical="center"/>
    </xf>
    <xf numFmtId="177" fontId="5" fillId="5" borderId="12" xfId="1" applyNumberFormat="1" applyFont="1" applyFill="1" applyBorder="1" applyAlignment="1" applyProtection="1">
      <alignment horizontal="center" vertical="center"/>
    </xf>
    <xf numFmtId="0" fontId="5" fillId="7" borderId="18" xfId="1" applyNumberFormat="1" applyFont="1" applyFill="1" applyBorder="1" applyAlignment="1" applyProtection="1">
      <alignment horizontal="center" vertical="center"/>
    </xf>
    <xf numFmtId="0" fontId="5" fillId="2" borderId="16" xfId="1" applyFont="1" applyFill="1" applyBorder="1" applyAlignment="1" applyProtection="1">
      <alignment horizontal="center" vertical="center" shrinkToFit="1"/>
    </xf>
    <xf numFmtId="0" fontId="5" fillId="2" borderId="14" xfId="1" applyNumberFormat="1" applyFont="1" applyFill="1" applyBorder="1" applyAlignment="1" applyProtection="1">
      <alignment horizontal="center" vertical="center"/>
    </xf>
    <xf numFmtId="177" fontId="5" fillId="2" borderId="2" xfId="1" applyNumberFormat="1" applyFont="1" applyFill="1" applyBorder="1" applyAlignment="1" applyProtection="1">
      <alignment horizontal="center" vertical="center"/>
    </xf>
    <xf numFmtId="0" fontId="5" fillId="0" borderId="2" xfId="1" applyNumberFormat="1" applyFont="1" applyBorder="1" applyAlignment="1" applyProtection="1">
      <alignment horizontal="center" vertical="center"/>
    </xf>
    <xf numFmtId="0" fontId="5" fillId="2" borderId="2" xfId="1" applyNumberFormat="1" applyFont="1" applyFill="1" applyBorder="1" applyAlignment="1" applyProtection="1">
      <alignment horizontal="center" vertical="center"/>
    </xf>
    <xf numFmtId="177" fontId="5" fillId="5" borderId="9" xfId="1" applyNumberFormat="1" applyFont="1" applyFill="1" applyBorder="1" applyAlignment="1" applyProtection="1">
      <alignment horizontal="center" vertical="center"/>
    </xf>
    <xf numFmtId="0" fontId="5" fillId="0" borderId="40" xfId="1" applyFont="1" applyBorder="1" applyAlignment="1" applyProtection="1">
      <alignment horizontal="center" vertical="center"/>
    </xf>
    <xf numFmtId="0" fontId="5" fillId="0" borderId="11" xfId="1" applyNumberFormat="1" applyFont="1" applyBorder="1" applyAlignment="1" applyProtection="1">
      <alignment horizontal="center" vertical="center"/>
    </xf>
    <xf numFmtId="0" fontId="5" fillId="0" borderId="36" xfId="1" applyFont="1" applyBorder="1" applyAlignment="1" applyProtection="1">
      <alignment horizontal="center" vertical="center"/>
    </xf>
    <xf numFmtId="0" fontId="5" fillId="0" borderId="38" xfId="1" applyNumberFormat="1" applyFont="1" applyFill="1" applyBorder="1" applyAlignment="1" applyProtection="1">
      <alignment horizontal="center" vertical="center"/>
    </xf>
    <xf numFmtId="0" fontId="5" fillId="0" borderId="38" xfId="1" applyNumberFormat="1" applyFont="1" applyBorder="1" applyAlignment="1" applyProtection="1">
      <alignment horizontal="center" vertical="center"/>
    </xf>
    <xf numFmtId="0" fontId="5" fillId="2" borderId="46" xfId="1" applyFont="1" applyFill="1" applyBorder="1" applyAlignment="1" applyProtection="1">
      <alignment horizontal="center" vertical="center" shrinkToFit="1"/>
    </xf>
    <xf numFmtId="0" fontId="5" fillId="0" borderId="47" xfId="1" applyFont="1" applyBorder="1" applyAlignment="1" applyProtection="1">
      <alignment horizontal="center" vertical="center" shrinkToFit="1"/>
    </xf>
    <xf numFmtId="0" fontId="5" fillId="0" borderId="33" xfId="1" applyFont="1" applyFill="1" applyBorder="1" applyAlignment="1" applyProtection="1">
      <alignment vertical="center" shrinkToFit="1"/>
    </xf>
    <xf numFmtId="0" fontId="5" fillId="0" borderId="48" xfId="1" applyFont="1" applyFill="1" applyBorder="1" applyAlignment="1" applyProtection="1">
      <alignment vertical="center" shrinkToFit="1"/>
    </xf>
    <xf numFmtId="0" fontId="5" fillId="0" borderId="0" xfId="1" applyFont="1" applyAlignment="1" applyProtection="1">
      <alignment vertical="center" textRotation="255" shrinkToFit="1"/>
    </xf>
    <xf numFmtId="176" fontId="5" fillId="7" borderId="22" xfId="1" applyNumberFormat="1" applyFont="1" applyFill="1" applyBorder="1" applyAlignment="1" applyProtection="1">
      <alignment vertical="center" shrinkToFit="1"/>
    </xf>
    <xf numFmtId="176" fontId="5" fillId="7" borderId="33" xfId="1" applyNumberFormat="1" applyFont="1" applyFill="1" applyBorder="1" applyAlignment="1" applyProtection="1">
      <alignment vertical="center" shrinkToFit="1"/>
    </xf>
    <xf numFmtId="176" fontId="5" fillId="7" borderId="48" xfId="1" applyNumberFormat="1" applyFont="1" applyFill="1" applyBorder="1" applyAlignment="1" applyProtection="1">
      <alignment vertical="center" shrinkToFit="1"/>
    </xf>
    <xf numFmtId="0" fontId="5" fillId="0" borderId="0" xfId="1" applyFont="1" applyFill="1" applyAlignment="1" applyProtection="1">
      <alignment vertical="center"/>
    </xf>
    <xf numFmtId="0" fontId="7" fillId="0" borderId="1" xfId="1" applyFont="1" applyFill="1" applyBorder="1" applyAlignment="1" applyProtection="1">
      <alignment horizontal="center" vertical="center" shrinkToFit="1"/>
    </xf>
    <xf numFmtId="0" fontId="7" fillId="0" borderId="1" xfId="1" applyFont="1" applyFill="1" applyBorder="1" applyAlignment="1" applyProtection="1">
      <alignment horizontal="center" vertical="center"/>
    </xf>
    <xf numFmtId="0" fontId="7" fillId="0" borderId="3" xfId="1" applyFont="1" applyFill="1" applyBorder="1" applyAlignment="1" applyProtection="1">
      <alignment horizontal="center" vertical="center" shrinkToFit="1"/>
    </xf>
    <xf numFmtId="0" fontId="7" fillId="9" borderId="1" xfId="1" applyFont="1" applyFill="1" applyBorder="1" applyAlignment="1" applyProtection="1">
      <alignment horizontal="center" vertical="center" shrinkToFit="1"/>
      <protection locked="0"/>
    </xf>
    <xf numFmtId="0" fontId="7" fillId="9" borderId="2" xfId="1" applyFont="1" applyFill="1" applyBorder="1" applyAlignment="1" applyProtection="1">
      <alignment horizontal="right" vertical="center" shrinkToFit="1"/>
      <protection locked="0"/>
    </xf>
    <xf numFmtId="0" fontId="4" fillId="7" borderId="0" xfId="1" applyFont="1" applyFill="1" applyAlignment="1">
      <alignment vertical="center"/>
    </xf>
    <xf numFmtId="0" fontId="5" fillId="7" borderId="0" xfId="1" applyFont="1" applyFill="1" applyAlignment="1">
      <alignment vertical="center" textRotation="255" shrinkToFit="1"/>
    </xf>
    <xf numFmtId="0" fontId="6" fillId="7" borderId="0" xfId="1" applyFont="1" applyFill="1" applyAlignment="1">
      <alignment vertical="center" shrinkToFit="1"/>
    </xf>
    <xf numFmtId="0" fontId="7" fillId="7" borderId="0" xfId="1" applyFont="1" applyFill="1" applyAlignment="1">
      <alignment vertical="center" shrinkToFit="1"/>
    </xf>
    <xf numFmtId="0" fontId="7" fillId="7" borderId="0" xfId="1" applyFont="1" applyFill="1" applyBorder="1" applyAlignment="1" applyProtection="1">
      <alignment vertical="center" shrinkToFit="1"/>
      <protection locked="0"/>
    </xf>
    <xf numFmtId="0" fontId="5" fillId="7" borderId="0" xfId="1" applyFont="1" applyFill="1" applyAlignment="1">
      <alignment vertical="center"/>
    </xf>
    <xf numFmtId="0" fontId="9" fillId="7" borderId="0" xfId="1" applyFont="1" applyFill="1" applyAlignment="1">
      <alignment vertical="center"/>
    </xf>
    <xf numFmtId="0" fontId="7" fillId="9" borderId="14" xfId="1" applyFont="1" applyFill="1" applyBorder="1" applyAlignment="1" applyProtection="1">
      <alignment horizontal="right" vertical="center" shrinkToFit="1"/>
      <protection locked="0"/>
    </xf>
    <xf numFmtId="0" fontId="4" fillId="7" borderId="0" xfId="1" applyFont="1" applyFill="1" applyAlignment="1" applyProtection="1">
      <alignment vertical="center"/>
    </xf>
    <xf numFmtId="0" fontId="5" fillId="7" borderId="0" xfId="1" applyFont="1" applyFill="1" applyAlignment="1" applyProtection="1">
      <alignment vertical="center" textRotation="255" shrinkToFit="1"/>
    </xf>
    <xf numFmtId="0" fontId="6" fillId="7" borderId="0" xfId="1" applyFont="1" applyFill="1" applyAlignment="1" applyProtection="1">
      <alignment vertical="center" shrinkToFit="1"/>
    </xf>
    <xf numFmtId="0" fontId="7" fillId="7" borderId="0" xfId="1" applyFont="1" applyFill="1" applyAlignment="1" applyProtection="1">
      <alignment vertical="center" shrinkToFit="1"/>
    </xf>
    <xf numFmtId="0" fontId="5" fillId="7" borderId="0" xfId="1" applyFont="1" applyFill="1" applyAlignment="1" applyProtection="1">
      <alignment vertical="center"/>
    </xf>
    <xf numFmtId="0" fontId="23" fillId="0" borderId="0" xfId="0" applyFont="1">
      <alignment vertical="center"/>
    </xf>
    <xf numFmtId="0" fontId="23" fillId="7" borderId="0" xfId="0" applyFont="1" applyFill="1">
      <alignment vertical="center"/>
    </xf>
    <xf numFmtId="0" fontId="0" fillId="7" borderId="0" xfId="0" applyFill="1">
      <alignment vertical="center"/>
    </xf>
    <xf numFmtId="0" fontId="4" fillId="7" borderId="0" xfId="1" applyFont="1" applyFill="1" applyAlignment="1">
      <alignment horizontal="right" vertical="center"/>
    </xf>
    <xf numFmtId="0" fontId="4" fillId="7" borderId="0" xfId="1" applyFont="1" applyFill="1" applyAlignment="1" applyProtection="1">
      <alignment horizontal="right" vertical="center"/>
    </xf>
    <xf numFmtId="0" fontId="4" fillId="0" borderId="0" xfId="1" applyFont="1" applyFill="1" applyAlignment="1" applyProtection="1">
      <alignment horizontal="right" vertical="center"/>
    </xf>
    <xf numFmtId="0" fontId="4" fillId="0" borderId="0" xfId="1" applyFont="1" applyFill="1" applyBorder="1" applyAlignment="1" applyProtection="1">
      <alignment horizontal="right" vertical="center"/>
    </xf>
    <xf numFmtId="0" fontId="9" fillId="0" borderId="0" xfId="1" applyFont="1" applyFill="1" applyBorder="1" applyAlignment="1" applyProtection="1">
      <alignment vertical="center" wrapText="1"/>
    </xf>
    <xf numFmtId="0" fontId="5" fillId="4" borderId="9" xfId="1" applyFont="1" applyFill="1" applyBorder="1" applyAlignment="1" applyProtection="1">
      <alignment horizontal="center" vertical="center" shrinkToFit="1"/>
      <protection locked="0"/>
    </xf>
    <xf numFmtId="0" fontId="5" fillId="4" borderId="1" xfId="1" applyFont="1" applyFill="1" applyBorder="1" applyAlignment="1" applyProtection="1">
      <alignment horizontal="center" vertical="center" shrinkToFit="1"/>
      <protection locked="0"/>
    </xf>
    <xf numFmtId="0" fontId="5" fillId="0" borderId="14" xfId="1" applyNumberFormat="1" applyFont="1" applyFill="1" applyBorder="1" applyAlignment="1" applyProtection="1">
      <alignment horizontal="center" vertical="center" shrinkToFit="1"/>
    </xf>
    <xf numFmtId="0" fontId="5" fillId="4" borderId="8" xfId="1" applyFont="1" applyFill="1" applyBorder="1" applyAlignment="1" applyProtection="1">
      <alignment horizontal="center" vertical="center" shrinkToFit="1"/>
      <protection locked="0"/>
    </xf>
    <xf numFmtId="0" fontId="5" fillId="4" borderId="1" xfId="1" applyFont="1" applyFill="1" applyBorder="1" applyAlignment="1" applyProtection="1">
      <alignment horizontal="center" vertical="center" shrinkToFit="1"/>
    </xf>
    <xf numFmtId="0" fontId="5" fillId="4" borderId="8" xfId="1" applyFont="1" applyFill="1" applyBorder="1" applyAlignment="1" applyProtection="1">
      <alignment horizontal="center" vertical="center" shrinkToFit="1"/>
    </xf>
    <xf numFmtId="0" fontId="5" fillId="4" borderId="9" xfId="1" applyFont="1" applyFill="1" applyBorder="1" applyAlignment="1" applyProtection="1">
      <alignment horizontal="center" vertical="center" shrinkToFit="1"/>
    </xf>
    <xf numFmtId="0" fontId="5" fillId="0" borderId="34" xfId="1" applyNumberFormat="1" applyFont="1" applyFill="1" applyBorder="1" applyAlignment="1" applyProtection="1">
      <alignment horizontal="center" vertical="center" shrinkToFit="1"/>
    </xf>
    <xf numFmtId="0" fontId="5" fillId="0" borderId="31" xfId="1" applyNumberFormat="1" applyFont="1" applyFill="1" applyBorder="1" applyAlignment="1" applyProtection="1">
      <alignment horizontal="center" vertical="center" shrinkToFit="1"/>
    </xf>
    <xf numFmtId="0" fontId="5" fillId="5" borderId="1" xfId="1" applyFont="1" applyFill="1" applyBorder="1" applyAlignment="1" applyProtection="1">
      <alignment horizontal="center" vertical="center" shrinkToFit="1"/>
      <protection locked="0"/>
    </xf>
    <xf numFmtId="0" fontId="5" fillId="5" borderId="8" xfId="1" applyFont="1" applyFill="1" applyBorder="1" applyAlignment="1" applyProtection="1">
      <alignment horizontal="center" vertical="center" shrinkToFit="1"/>
      <protection locked="0"/>
    </xf>
    <xf numFmtId="0" fontId="5" fillId="5" borderId="1" xfId="1" applyFont="1" applyFill="1" applyBorder="1" applyAlignment="1" applyProtection="1">
      <alignment horizontal="center" vertical="center" shrinkToFit="1"/>
    </xf>
    <xf numFmtId="0" fontId="5" fillId="5" borderId="8" xfId="1" applyFont="1" applyFill="1" applyBorder="1" applyAlignment="1" applyProtection="1">
      <alignment horizontal="center" vertical="center" shrinkToFit="1"/>
    </xf>
    <xf numFmtId="0" fontId="9" fillId="0" borderId="0" xfId="1" applyFont="1" applyAlignment="1" applyProtection="1">
      <alignment vertical="center" wrapText="1"/>
    </xf>
    <xf numFmtId="0" fontId="27" fillId="4" borderId="7" xfId="1" applyFont="1" applyFill="1" applyBorder="1" applyAlignment="1" applyProtection="1">
      <alignment horizontal="center" vertical="center" shrinkToFit="1"/>
      <protection locked="0"/>
    </xf>
    <xf numFmtId="0" fontId="27" fillId="4" borderId="15" xfId="1" applyFont="1" applyFill="1" applyBorder="1" applyAlignment="1" applyProtection="1">
      <alignment horizontal="center" vertical="center" shrinkToFit="1"/>
      <protection locked="0"/>
    </xf>
    <xf numFmtId="0" fontId="27" fillId="4" borderId="1" xfId="1" applyFont="1" applyFill="1" applyBorder="1" applyAlignment="1" applyProtection="1">
      <alignment horizontal="center" vertical="center" shrinkToFit="1"/>
      <protection locked="0"/>
    </xf>
    <xf numFmtId="0" fontId="27" fillId="4" borderId="8" xfId="1" applyFont="1" applyFill="1" applyBorder="1" applyAlignment="1" applyProtection="1">
      <alignment horizontal="center" vertical="center" shrinkToFit="1"/>
      <protection locked="0"/>
    </xf>
    <xf numFmtId="0" fontId="27" fillId="4" borderId="9" xfId="1" applyFont="1" applyFill="1" applyBorder="1" applyAlignment="1" applyProtection="1">
      <alignment horizontal="center" vertical="center" shrinkToFit="1"/>
      <protection locked="0"/>
    </xf>
    <xf numFmtId="0" fontId="27" fillId="4" borderId="14" xfId="1" applyNumberFormat="1" applyFont="1" applyFill="1" applyBorder="1" applyAlignment="1" applyProtection="1">
      <alignment horizontal="center" vertical="center"/>
      <protection locked="0"/>
    </xf>
    <xf numFmtId="177" fontId="27" fillId="4" borderId="2" xfId="1" applyNumberFormat="1" applyFont="1" applyFill="1" applyBorder="1" applyAlignment="1" applyProtection="1">
      <alignment horizontal="center" vertical="center"/>
      <protection locked="0"/>
    </xf>
    <xf numFmtId="0" fontId="27" fillId="4" borderId="2" xfId="1" applyNumberFormat="1" applyFont="1" applyFill="1" applyBorder="1" applyAlignment="1" applyProtection="1">
      <alignment horizontal="center" vertical="center"/>
      <protection locked="0"/>
    </xf>
    <xf numFmtId="177" fontId="27" fillId="4" borderId="9" xfId="1" applyNumberFormat="1" applyFont="1" applyFill="1" applyBorder="1" applyAlignment="1" applyProtection="1">
      <alignment horizontal="center" vertical="center"/>
      <protection locked="0"/>
    </xf>
    <xf numFmtId="49" fontId="7" fillId="7" borderId="48" xfId="0" applyNumberFormat="1" applyFont="1" applyFill="1" applyBorder="1" applyAlignment="1" applyProtection="1">
      <alignment horizontal="center" vertical="center" shrinkToFit="1"/>
      <protection locked="0"/>
    </xf>
    <xf numFmtId="0" fontId="27" fillId="4" borderId="16" xfId="1" applyFont="1" applyFill="1" applyBorder="1" applyAlignment="1" applyProtection="1">
      <alignment horizontal="center" vertical="center" shrinkToFit="1"/>
      <protection locked="0"/>
    </xf>
    <xf numFmtId="0" fontId="5" fillId="7" borderId="49" xfId="1" applyNumberFormat="1" applyFont="1" applyFill="1" applyBorder="1" applyAlignment="1" applyProtection="1">
      <alignment horizontal="center" vertical="center"/>
    </xf>
    <xf numFmtId="0" fontId="5" fillId="7" borderId="1" xfId="1" applyNumberFormat="1" applyFont="1" applyFill="1" applyBorder="1" applyAlignment="1" applyProtection="1">
      <alignment horizontal="center" vertical="center"/>
    </xf>
    <xf numFmtId="0" fontId="5" fillId="7" borderId="50" xfId="1" applyNumberFormat="1" applyFont="1" applyFill="1" applyBorder="1" applyAlignment="1" applyProtection="1">
      <alignment horizontal="center" vertical="center"/>
    </xf>
    <xf numFmtId="0" fontId="5" fillId="7" borderId="15" xfId="1" applyNumberFormat="1" applyFont="1" applyFill="1" applyBorder="1" applyAlignment="1" applyProtection="1">
      <alignment horizontal="center" vertical="center"/>
    </xf>
    <xf numFmtId="179" fontId="5" fillId="0" borderId="0" xfId="1" applyNumberFormat="1" applyFont="1" applyAlignment="1" applyProtection="1">
      <alignment vertical="center"/>
    </xf>
    <xf numFmtId="0" fontId="5" fillId="0" borderId="40" xfId="1" applyNumberFormat="1" applyFont="1" applyFill="1" applyBorder="1" applyAlignment="1" applyProtection="1">
      <alignment horizontal="center" vertical="center" shrinkToFit="1"/>
    </xf>
    <xf numFmtId="0" fontId="5" fillId="0" borderId="50" xfId="1" applyNumberFormat="1" applyFont="1" applyFill="1" applyBorder="1" applyAlignment="1" applyProtection="1">
      <alignment horizontal="center" vertical="center" shrinkToFit="1"/>
    </xf>
    <xf numFmtId="0" fontId="5" fillId="0" borderId="18" xfId="1" applyNumberFormat="1" applyFont="1" applyFill="1" applyBorder="1" applyAlignment="1" applyProtection="1">
      <alignment horizontal="center" vertical="center" shrinkToFit="1"/>
    </xf>
    <xf numFmtId="0" fontId="5" fillId="0" borderId="10" xfId="1" applyNumberFormat="1" applyFont="1" applyFill="1" applyBorder="1" applyAlignment="1" applyProtection="1">
      <alignment horizontal="center" vertical="center" shrinkToFit="1"/>
    </xf>
    <xf numFmtId="0" fontId="5" fillId="0" borderId="12" xfId="1" applyNumberFormat="1" applyFont="1" applyFill="1" applyBorder="1" applyAlignment="1" applyProtection="1">
      <alignment horizontal="center" vertical="center" shrinkToFit="1"/>
    </xf>
    <xf numFmtId="0" fontId="27" fillId="5" borderId="7" xfId="1" applyFont="1" applyFill="1" applyBorder="1" applyAlignment="1" applyProtection="1">
      <alignment horizontal="center" vertical="center" shrinkToFit="1"/>
      <protection locked="0"/>
    </xf>
    <xf numFmtId="0" fontId="27" fillId="5" borderId="1" xfId="1" applyFont="1" applyFill="1" applyBorder="1" applyAlignment="1" applyProtection="1">
      <alignment horizontal="center" vertical="center" shrinkToFit="1"/>
      <protection locked="0"/>
    </xf>
    <xf numFmtId="0" fontId="27" fillId="5" borderId="8" xfId="1" applyFont="1" applyFill="1" applyBorder="1" applyAlignment="1" applyProtection="1">
      <alignment horizontal="center" vertical="center" shrinkToFit="1"/>
      <protection locked="0"/>
    </xf>
    <xf numFmtId="0" fontId="27" fillId="2" borderId="14" xfId="1" applyNumberFormat="1" applyFont="1" applyFill="1" applyBorder="1" applyAlignment="1" applyProtection="1">
      <alignment horizontal="center" vertical="center"/>
      <protection locked="0"/>
    </xf>
    <xf numFmtId="177" fontId="27" fillId="2" borderId="2" xfId="1" applyNumberFormat="1" applyFont="1" applyFill="1" applyBorder="1" applyAlignment="1" applyProtection="1">
      <alignment horizontal="center" vertical="center"/>
      <protection locked="0"/>
    </xf>
    <xf numFmtId="0" fontId="27" fillId="2" borderId="2" xfId="1" applyNumberFormat="1" applyFont="1" applyFill="1" applyBorder="1" applyAlignment="1" applyProtection="1">
      <alignment horizontal="center" vertical="center"/>
      <protection locked="0"/>
    </xf>
    <xf numFmtId="177" fontId="27" fillId="5" borderId="9" xfId="1" applyNumberFormat="1" applyFont="1" applyFill="1" applyBorder="1" applyAlignment="1" applyProtection="1">
      <alignment horizontal="center" vertical="center"/>
      <protection locked="0"/>
    </xf>
    <xf numFmtId="0" fontId="5" fillId="4" borderId="1" xfId="1" applyNumberFormat="1" applyFont="1" applyFill="1" applyBorder="1" applyAlignment="1" applyProtection="1">
      <alignment horizontal="center" vertical="center"/>
      <protection locked="0"/>
    </xf>
    <xf numFmtId="177" fontId="5" fillId="4" borderId="0" xfId="1" applyNumberFormat="1" applyFont="1" applyFill="1" applyBorder="1" applyAlignment="1" applyProtection="1">
      <alignment horizontal="center" vertical="center"/>
      <protection locked="0"/>
    </xf>
    <xf numFmtId="0" fontId="5" fillId="4" borderId="41" xfId="1" applyNumberFormat="1" applyFont="1" applyFill="1" applyBorder="1" applyAlignment="1" applyProtection="1">
      <alignment horizontal="center" vertical="center"/>
      <protection locked="0"/>
    </xf>
    <xf numFmtId="177" fontId="5" fillId="4" borderId="44" xfId="1" applyNumberFormat="1" applyFont="1" applyFill="1" applyBorder="1" applyAlignment="1" applyProtection="1">
      <alignment horizontal="center" vertical="center"/>
      <protection locked="0"/>
    </xf>
    <xf numFmtId="0" fontId="5" fillId="4" borderId="43" xfId="1" applyNumberFormat="1" applyFont="1" applyFill="1" applyBorder="1" applyAlignment="1" applyProtection="1">
      <alignment horizontal="center" vertical="center"/>
      <protection locked="0"/>
    </xf>
    <xf numFmtId="0" fontId="7" fillId="0" borderId="2" xfId="1" applyFont="1" applyFill="1" applyBorder="1" applyAlignment="1" applyProtection="1">
      <alignment vertical="center" shrinkToFit="1"/>
    </xf>
    <xf numFmtId="0" fontId="7" fillId="0" borderId="41" xfId="1" applyFont="1" applyFill="1" applyBorder="1" applyAlignment="1" applyProtection="1">
      <alignment vertical="center" shrinkToFit="1"/>
    </xf>
    <xf numFmtId="0" fontId="7" fillId="0" borderId="1" xfId="1" applyFont="1" applyFill="1" applyBorder="1" applyAlignment="1" applyProtection="1">
      <alignment vertical="center" shrinkToFit="1"/>
    </xf>
    <xf numFmtId="49" fontId="7" fillId="7" borderId="48" xfId="0" applyNumberFormat="1" applyFont="1" applyFill="1" applyBorder="1" applyAlignment="1" applyProtection="1">
      <alignment horizontal="center" vertical="center" shrinkToFit="1"/>
    </xf>
    <xf numFmtId="0" fontId="9" fillId="7" borderId="0" xfId="1" applyFont="1" applyFill="1" applyAlignment="1">
      <alignment vertical="center"/>
    </xf>
    <xf numFmtId="0" fontId="8" fillId="7" borderId="0" xfId="1" applyFont="1" applyFill="1" applyBorder="1" applyAlignment="1">
      <alignment horizontal="center" vertical="center"/>
    </xf>
    <xf numFmtId="0" fontId="9" fillId="7" borderId="42" xfId="1" applyFont="1" applyFill="1" applyBorder="1" applyAlignment="1" applyProtection="1">
      <alignment vertical="center"/>
    </xf>
    <xf numFmtId="184" fontId="5" fillId="0" borderId="0" xfId="1" applyNumberFormat="1" applyFont="1" applyAlignment="1" applyProtection="1">
      <alignment vertical="center"/>
    </xf>
    <xf numFmtId="184" fontId="5" fillId="7" borderId="7" xfId="1" applyNumberFormat="1" applyFont="1" applyFill="1" applyBorder="1" applyAlignment="1" applyProtection="1">
      <alignment horizontal="center" vertical="center" shrinkToFit="1"/>
    </xf>
    <xf numFmtId="184" fontId="5" fillId="7" borderId="1" xfId="1" applyNumberFormat="1" applyFont="1" applyFill="1" applyBorder="1" applyAlignment="1" applyProtection="1">
      <alignment horizontal="center" vertical="center" shrinkToFit="1"/>
    </xf>
    <xf numFmtId="184" fontId="5" fillId="7" borderId="8" xfId="1" applyNumberFormat="1" applyFont="1" applyFill="1" applyBorder="1" applyAlignment="1" applyProtection="1">
      <alignment horizontal="center" vertical="center" shrinkToFit="1"/>
    </xf>
    <xf numFmtId="0" fontId="7" fillId="7" borderId="1" xfId="1" applyFont="1" applyFill="1" applyBorder="1" applyAlignment="1" applyProtection="1">
      <alignment vertical="center" shrinkToFit="1"/>
      <protection locked="0"/>
    </xf>
    <xf numFmtId="0" fontId="7" fillId="9" borderId="1" xfId="1" applyFont="1" applyFill="1" applyBorder="1" applyAlignment="1" applyProtection="1">
      <alignment vertical="center" shrinkToFit="1"/>
      <protection locked="0"/>
    </xf>
    <xf numFmtId="0" fontId="5" fillId="4" borderId="1" xfId="1" applyNumberFormat="1" applyFont="1" applyFill="1" applyBorder="1" applyAlignment="1" applyProtection="1">
      <alignment horizontal="center" vertical="center" shrinkToFit="1"/>
      <protection locked="0"/>
    </xf>
    <xf numFmtId="0" fontId="5" fillId="2" borderId="1" xfId="1" applyNumberFormat="1" applyFont="1" applyFill="1" applyBorder="1" applyAlignment="1" applyProtection="1">
      <alignment horizontal="center" vertical="center" shrinkToFit="1"/>
      <protection locked="0"/>
    </xf>
    <xf numFmtId="0" fontId="7" fillId="9" borderId="1" xfId="1" applyFont="1" applyFill="1" applyBorder="1" applyAlignment="1" applyProtection="1">
      <alignment horizontal="center" vertical="center" shrinkToFit="1"/>
      <protection locked="0"/>
    </xf>
    <xf numFmtId="0" fontId="27" fillId="4" borderId="9" xfId="1" applyFont="1" applyFill="1" applyBorder="1" applyAlignment="1" applyProtection="1">
      <alignment horizontal="center" vertical="center" shrinkToFit="1"/>
      <protection locked="0"/>
    </xf>
    <xf numFmtId="0" fontId="27" fillId="4" borderId="1" xfId="1" applyFont="1" applyFill="1" applyBorder="1" applyAlignment="1" applyProtection="1">
      <alignment horizontal="center" vertical="center" shrinkToFit="1"/>
      <protection locked="0"/>
    </xf>
    <xf numFmtId="176" fontId="7" fillId="0" borderId="9" xfId="1" applyNumberFormat="1" applyFont="1" applyFill="1" applyBorder="1" applyAlignment="1">
      <alignment horizontal="center" vertical="center" shrinkToFit="1"/>
    </xf>
    <xf numFmtId="0" fontId="9" fillId="7" borderId="0" xfId="1" applyFont="1" applyFill="1" applyAlignment="1">
      <alignment vertical="center"/>
    </xf>
    <xf numFmtId="0" fontId="8" fillId="7" borderId="0" xfId="1" applyFont="1" applyFill="1" applyBorder="1" applyAlignment="1">
      <alignment horizontal="center" vertical="center"/>
    </xf>
    <xf numFmtId="0" fontId="7" fillId="0" borderId="1" xfId="1" applyFont="1" applyFill="1" applyBorder="1" applyAlignment="1">
      <alignment horizontal="center" vertical="center" shrinkToFit="1"/>
    </xf>
    <xf numFmtId="0" fontId="8" fillId="7" borderId="0" xfId="1" applyFont="1" applyFill="1" applyBorder="1" applyAlignment="1">
      <alignment vertical="center"/>
    </xf>
    <xf numFmtId="176" fontId="7" fillId="0" borderId="0" xfId="1" applyNumberFormat="1" applyFont="1" applyFill="1" applyBorder="1" applyAlignment="1">
      <alignment horizontal="center" vertical="center" shrinkToFit="1"/>
    </xf>
    <xf numFmtId="0" fontId="3" fillId="7" borderId="0" xfId="0" applyFont="1" applyFill="1" applyAlignment="1">
      <alignment horizontal="center" vertical="center" shrinkToFit="1"/>
    </xf>
    <xf numFmtId="0" fontId="24" fillId="7" borderId="0" xfId="0" applyFont="1" applyFill="1" applyAlignment="1">
      <alignment horizontal="center" vertical="center" shrinkToFit="1"/>
    </xf>
    <xf numFmtId="176" fontId="7" fillId="0" borderId="14" xfId="1" applyNumberFormat="1" applyFont="1" applyFill="1" applyBorder="1" applyAlignment="1">
      <alignment horizontal="center" vertical="center" shrinkToFit="1"/>
    </xf>
    <xf numFmtId="176" fontId="7" fillId="0" borderId="2" xfId="1" applyNumberFormat="1" applyFont="1" applyFill="1" applyBorder="1" applyAlignment="1">
      <alignment horizontal="center" vertical="center" shrinkToFit="1"/>
    </xf>
    <xf numFmtId="176" fontId="7" fillId="0" borderId="9" xfId="1" applyNumberFormat="1" applyFont="1" applyFill="1" applyBorder="1" applyAlignment="1">
      <alignment horizontal="center" vertical="center" shrinkToFit="1"/>
    </xf>
    <xf numFmtId="0" fontId="7" fillId="0" borderId="14" xfId="1" applyFont="1" applyFill="1" applyBorder="1" applyAlignment="1">
      <alignment horizontal="left" vertical="center" shrinkToFit="1"/>
    </xf>
    <xf numFmtId="0" fontId="7" fillId="0" borderId="2" xfId="1" applyFont="1" applyFill="1" applyBorder="1" applyAlignment="1">
      <alignment horizontal="left" vertical="center" shrinkToFit="1"/>
    </xf>
    <xf numFmtId="0" fontId="7" fillId="0" borderId="9" xfId="1" applyFont="1" applyFill="1" applyBorder="1" applyAlignment="1">
      <alignment horizontal="left" vertical="center" shrinkToFit="1"/>
    </xf>
    <xf numFmtId="176" fontId="8" fillId="7" borderId="1" xfId="1" applyNumberFormat="1" applyFont="1" applyFill="1" applyBorder="1" applyAlignment="1">
      <alignment horizontal="center" vertical="center"/>
    </xf>
    <xf numFmtId="0" fontId="9" fillId="7" borderId="14" xfId="1" applyFont="1" applyFill="1" applyBorder="1" applyAlignment="1">
      <alignment horizontal="center" vertical="center"/>
    </xf>
    <xf numFmtId="0" fontId="9" fillId="7" borderId="2" xfId="1" applyFont="1" applyFill="1" applyBorder="1" applyAlignment="1">
      <alignment horizontal="center" vertical="center"/>
    </xf>
    <xf numFmtId="0" fontId="9" fillId="7" borderId="9" xfId="1" applyFont="1" applyFill="1" applyBorder="1" applyAlignment="1">
      <alignment horizontal="center" vertical="center"/>
    </xf>
    <xf numFmtId="0" fontId="7" fillId="9" borderId="1" xfId="1" applyFont="1" applyFill="1" applyBorder="1" applyAlignment="1" applyProtection="1">
      <alignment horizontal="center" vertical="center" shrinkToFit="1"/>
      <protection locked="0"/>
    </xf>
    <xf numFmtId="176" fontId="7" fillId="0" borderId="1" xfId="1" applyNumberFormat="1" applyFont="1" applyFill="1" applyBorder="1" applyAlignment="1">
      <alignment horizontal="center" vertical="center" shrinkToFit="1"/>
    </xf>
    <xf numFmtId="0" fontId="9" fillId="7" borderId="0" xfId="1" applyFont="1" applyFill="1" applyAlignment="1">
      <alignment vertical="center" wrapText="1"/>
    </xf>
    <xf numFmtId="0" fontId="9" fillId="7" borderId="0" xfId="1" applyFont="1" applyFill="1" applyAlignment="1">
      <alignment vertical="center"/>
    </xf>
    <xf numFmtId="0" fontId="7" fillId="0" borderId="1" xfId="1" applyFont="1" applyFill="1" applyBorder="1" applyAlignment="1" applyProtection="1">
      <alignment horizontal="center" vertical="center" shrinkToFit="1"/>
      <protection locked="0"/>
    </xf>
    <xf numFmtId="0" fontId="7" fillId="0" borderId="14" xfId="1" applyFont="1" applyFill="1" applyBorder="1" applyAlignment="1">
      <alignment horizontal="center" vertical="center" shrinkToFit="1"/>
    </xf>
    <xf numFmtId="0" fontId="7" fillId="0" borderId="2" xfId="1" applyFont="1" applyFill="1" applyBorder="1" applyAlignment="1">
      <alignment horizontal="center" vertical="center" shrinkToFit="1"/>
    </xf>
    <xf numFmtId="0" fontId="7" fillId="0" borderId="9" xfId="1" applyFont="1" applyFill="1" applyBorder="1" applyAlignment="1">
      <alignment horizontal="center" vertical="center" shrinkToFit="1"/>
    </xf>
    <xf numFmtId="0" fontId="7" fillId="3" borderId="1" xfId="1" applyFont="1" applyFill="1" applyBorder="1" applyAlignment="1" applyProtection="1">
      <alignment horizontal="center" vertical="center" shrinkToFit="1"/>
      <protection locked="0"/>
    </xf>
    <xf numFmtId="0" fontId="5" fillId="0" borderId="1" xfId="1" applyFont="1" applyBorder="1" applyAlignment="1" applyProtection="1">
      <alignment horizontal="center" vertical="center"/>
    </xf>
    <xf numFmtId="0" fontId="5" fillId="7" borderId="42" xfId="1" applyFont="1" applyFill="1" applyBorder="1" applyAlignment="1" applyProtection="1">
      <alignment horizontal="center" vertical="center"/>
    </xf>
    <xf numFmtId="0" fontId="9" fillId="0" borderId="14" xfId="1" applyFont="1" applyBorder="1" applyAlignment="1" applyProtection="1">
      <alignment horizontal="center" vertical="center"/>
    </xf>
    <xf numFmtId="0" fontId="9" fillId="0" borderId="2" xfId="1" applyFont="1" applyBorder="1" applyAlignment="1" applyProtection="1">
      <alignment horizontal="center" vertical="center"/>
    </xf>
    <xf numFmtId="0" fontId="9" fillId="0" borderId="9" xfId="1" applyFont="1" applyBorder="1" applyAlignment="1" applyProtection="1">
      <alignment horizontal="center" vertical="center"/>
    </xf>
    <xf numFmtId="0" fontId="8" fillId="7" borderId="44" xfId="1" applyFont="1" applyFill="1" applyBorder="1" applyAlignment="1">
      <alignment horizontal="center" vertical="center"/>
    </xf>
    <xf numFmtId="0" fontId="9" fillId="7" borderId="0" xfId="1" applyFont="1" applyFill="1" applyBorder="1" applyAlignment="1">
      <alignment vertical="center" wrapText="1"/>
    </xf>
    <xf numFmtId="0" fontId="7" fillId="9" borderId="14" xfId="1" applyFont="1" applyFill="1" applyBorder="1" applyAlignment="1" applyProtection="1">
      <alignment vertical="center" shrinkToFit="1"/>
      <protection locked="0"/>
    </xf>
    <xf numFmtId="0" fontId="7" fillId="9" borderId="2" xfId="1" applyFont="1" applyFill="1" applyBorder="1" applyAlignment="1" applyProtection="1">
      <alignment vertical="center" shrinkToFit="1"/>
      <protection locked="0"/>
    </xf>
    <xf numFmtId="0" fontId="7" fillId="9" borderId="9" xfId="1" applyFont="1" applyFill="1" applyBorder="1" applyAlignment="1" applyProtection="1">
      <alignment vertical="center" shrinkToFit="1"/>
      <protection locked="0"/>
    </xf>
    <xf numFmtId="0" fontId="7" fillId="0" borderId="1" xfId="1" applyFont="1" applyFill="1" applyBorder="1" applyAlignment="1">
      <alignment horizontal="center" vertical="center"/>
    </xf>
    <xf numFmtId="0" fontId="7" fillId="0" borderId="1" xfId="1" applyFont="1" applyFill="1" applyBorder="1" applyAlignment="1">
      <alignment horizontal="center" vertical="center" shrinkToFit="1"/>
    </xf>
    <xf numFmtId="0" fontId="7" fillId="0" borderId="1" xfId="1" applyFont="1" applyFill="1" applyBorder="1" applyAlignment="1">
      <alignment horizontal="center" vertical="center" wrapText="1" shrinkToFit="1"/>
    </xf>
    <xf numFmtId="0" fontId="7" fillId="0" borderId="9" xfId="1" applyFont="1" applyFill="1" applyBorder="1" applyAlignment="1">
      <alignment horizontal="center" vertical="center" wrapText="1" shrinkToFit="1"/>
    </xf>
    <xf numFmtId="0" fontId="7" fillId="0" borderId="14" xfId="1" applyFont="1" applyFill="1" applyBorder="1" applyAlignment="1">
      <alignment horizontal="center" vertical="center" wrapText="1" shrinkToFit="1"/>
    </xf>
    <xf numFmtId="0" fontId="7" fillId="0" borderId="2" xfId="1" applyFont="1" applyFill="1" applyBorder="1" applyAlignment="1">
      <alignment horizontal="center" vertical="center" wrapText="1" shrinkToFit="1"/>
    </xf>
    <xf numFmtId="0" fontId="30" fillId="0" borderId="71" xfId="1" applyFont="1" applyFill="1" applyBorder="1" applyAlignment="1">
      <alignment horizontal="center" vertical="center" wrapText="1" shrinkToFit="1"/>
    </xf>
    <xf numFmtId="0" fontId="30" fillId="0" borderId="15" xfId="1" applyFont="1" applyFill="1" applyBorder="1" applyAlignment="1">
      <alignment horizontal="center" vertical="center" wrapText="1" shrinkToFit="1"/>
    </xf>
    <xf numFmtId="0" fontId="7" fillId="7" borderId="1" xfId="1" applyFont="1" applyFill="1" applyBorder="1" applyAlignment="1" applyProtection="1">
      <alignment horizontal="center" vertical="center"/>
      <protection locked="0"/>
    </xf>
    <xf numFmtId="0" fontId="8" fillId="7" borderId="51" xfId="1" applyFont="1" applyFill="1" applyBorder="1" applyAlignment="1">
      <alignment horizontal="center" vertical="center"/>
    </xf>
    <xf numFmtId="0" fontId="7" fillId="0" borderId="2" xfId="1" applyFont="1" applyFill="1" applyBorder="1" applyAlignment="1" applyProtection="1">
      <alignment vertical="center" shrinkToFit="1"/>
      <protection locked="0"/>
    </xf>
    <xf numFmtId="0" fontId="7" fillId="0" borderId="9" xfId="1" applyFont="1" applyFill="1" applyBorder="1" applyAlignment="1" applyProtection="1">
      <alignment vertical="center" shrinkToFit="1"/>
      <protection locked="0"/>
    </xf>
    <xf numFmtId="0" fontId="8" fillId="3" borderId="44" xfId="1" applyFont="1" applyFill="1" applyBorder="1" applyAlignment="1">
      <alignment horizontal="center" vertical="center"/>
    </xf>
    <xf numFmtId="0" fontId="7" fillId="3" borderId="1" xfId="1" applyFont="1" applyFill="1" applyBorder="1" applyAlignment="1">
      <alignment horizontal="center" vertical="center" shrinkToFit="1"/>
    </xf>
    <xf numFmtId="0" fontId="7" fillId="0" borderId="0" xfId="1" applyFont="1" applyAlignment="1">
      <alignment vertical="center" shrinkToFit="1"/>
    </xf>
    <xf numFmtId="0" fontId="8" fillId="0" borderId="51" xfId="1" applyFont="1" applyBorder="1" applyAlignment="1">
      <alignment horizontal="center" vertical="center"/>
    </xf>
    <xf numFmtId="0" fontId="7" fillId="0" borderId="2" xfId="1" applyFont="1" applyFill="1" applyBorder="1" applyAlignment="1">
      <alignment vertical="center" shrinkToFit="1"/>
    </xf>
    <xf numFmtId="0" fontId="7" fillId="0" borderId="9" xfId="1" applyFont="1" applyFill="1" applyBorder="1" applyAlignment="1">
      <alignment vertical="center" shrinkToFit="1"/>
    </xf>
    <xf numFmtId="178" fontId="6" fillId="0" borderId="22" xfId="1" applyNumberFormat="1" applyFont="1" applyFill="1" applyBorder="1" applyAlignment="1" applyProtection="1">
      <alignment horizontal="center" vertical="center" shrinkToFit="1"/>
    </xf>
    <xf numFmtId="178" fontId="6" fillId="0" borderId="33" xfId="1" applyNumberFormat="1" applyFont="1" applyFill="1" applyBorder="1" applyAlignment="1" applyProtection="1">
      <alignment horizontal="center" vertical="center" shrinkToFit="1"/>
    </xf>
    <xf numFmtId="178" fontId="6" fillId="0" borderId="48" xfId="1" applyNumberFormat="1" applyFont="1" applyFill="1" applyBorder="1" applyAlignment="1" applyProtection="1">
      <alignment horizontal="center" vertical="center" shrinkToFit="1"/>
    </xf>
    <xf numFmtId="0" fontId="9" fillId="0" borderId="0" xfId="1" applyFont="1" applyFill="1" applyBorder="1" applyAlignment="1" applyProtection="1">
      <alignment vertical="center"/>
    </xf>
    <xf numFmtId="0" fontId="9" fillId="0" borderId="0" xfId="1" applyFont="1" applyFill="1" applyBorder="1" applyAlignment="1" applyProtection="1">
      <alignment horizontal="left" vertical="center" wrapText="1"/>
    </xf>
    <xf numFmtId="0" fontId="9" fillId="0" borderId="0" xfId="1" applyFont="1" applyFill="1" applyBorder="1" applyAlignment="1" applyProtection="1">
      <alignment vertical="center" wrapText="1"/>
    </xf>
    <xf numFmtId="0" fontId="5" fillId="0" borderId="22" xfId="1" applyFont="1" applyFill="1" applyBorder="1" applyAlignment="1" applyProtection="1">
      <alignment horizontal="center" vertical="center" shrinkToFit="1"/>
    </xf>
    <xf numFmtId="0" fontId="5" fillId="0" borderId="33" xfId="1" applyFont="1" applyFill="1" applyBorder="1" applyAlignment="1" applyProtection="1">
      <alignment horizontal="center" vertical="center" shrinkToFit="1"/>
    </xf>
    <xf numFmtId="0" fontId="5" fillId="0" borderId="48" xfId="1" applyFont="1" applyFill="1" applyBorder="1" applyAlignment="1" applyProtection="1">
      <alignment horizontal="center" vertical="center" shrinkToFit="1"/>
    </xf>
    <xf numFmtId="0" fontId="9" fillId="0" borderId="0" xfId="1" applyFont="1" applyFill="1" applyBorder="1" applyAlignment="1" applyProtection="1">
      <alignment vertical="center" wrapText="1" shrinkToFit="1"/>
    </xf>
    <xf numFmtId="176" fontId="5" fillId="0" borderId="33" xfId="1" applyNumberFormat="1" applyFont="1" applyFill="1" applyBorder="1" applyAlignment="1" applyProtection="1">
      <alignment horizontal="center" vertical="center" shrinkToFit="1"/>
    </xf>
    <xf numFmtId="176" fontId="5" fillId="0" borderId="34" xfId="1" applyNumberFormat="1" applyFont="1" applyFill="1" applyBorder="1" applyAlignment="1" applyProtection="1">
      <alignment horizontal="center" vertical="center" shrinkToFit="1"/>
    </xf>
    <xf numFmtId="0" fontId="5" fillId="0" borderId="52" xfId="1" applyFont="1" applyFill="1" applyBorder="1" applyAlignment="1" applyProtection="1">
      <alignment horizontal="center" vertical="center" shrinkToFit="1"/>
    </xf>
    <xf numFmtId="0" fontId="5" fillId="0" borderId="53" xfId="1" applyFont="1" applyFill="1" applyBorder="1" applyAlignment="1" applyProtection="1">
      <alignment horizontal="center" vertical="center" shrinkToFit="1"/>
    </xf>
    <xf numFmtId="0" fontId="5" fillId="0" borderId="54" xfId="1" applyFont="1" applyFill="1" applyBorder="1" applyAlignment="1" applyProtection="1">
      <alignment horizontal="center" vertical="center" shrinkToFit="1"/>
    </xf>
    <xf numFmtId="0" fontId="5" fillId="0" borderId="55" xfId="1" applyFont="1" applyFill="1" applyBorder="1" applyAlignment="1" applyProtection="1">
      <alignment horizontal="center" vertical="center" shrinkToFit="1"/>
    </xf>
    <xf numFmtId="0" fontId="9" fillId="0" borderId="35" xfId="1" applyFont="1" applyFill="1" applyBorder="1" applyAlignment="1" applyProtection="1">
      <alignment vertical="center"/>
    </xf>
    <xf numFmtId="0" fontId="5" fillId="0" borderId="33" xfId="1" applyNumberFormat="1" applyFont="1" applyFill="1" applyBorder="1" applyAlignment="1" applyProtection="1">
      <alignment horizontal="center" vertical="center" shrinkToFit="1"/>
    </xf>
    <xf numFmtId="0" fontId="5" fillId="0" borderId="34" xfId="1" applyNumberFormat="1" applyFont="1" applyFill="1" applyBorder="1" applyAlignment="1" applyProtection="1">
      <alignment horizontal="center" vertical="center" shrinkToFit="1"/>
    </xf>
    <xf numFmtId="0" fontId="5" fillId="0" borderId="31" xfId="1" applyNumberFormat="1" applyFont="1" applyFill="1" applyBorder="1" applyAlignment="1" applyProtection="1">
      <alignment horizontal="center" vertical="center" shrinkToFit="1"/>
    </xf>
    <xf numFmtId="0" fontId="5" fillId="0" borderId="48" xfId="1" applyNumberFormat="1" applyFont="1" applyFill="1" applyBorder="1" applyAlignment="1" applyProtection="1">
      <alignment horizontal="center" vertical="center" shrinkToFit="1"/>
    </xf>
    <xf numFmtId="0" fontId="5" fillId="10" borderId="22" xfId="1" applyFont="1" applyFill="1" applyBorder="1" applyAlignment="1" applyProtection="1">
      <alignment horizontal="center" vertical="center" shrinkToFit="1"/>
      <protection locked="0"/>
    </xf>
    <xf numFmtId="0" fontId="5" fillId="10" borderId="33" xfId="1" applyFont="1" applyFill="1" applyBorder="1" applyAlignment="1" applyProtection="1">
      <alignment horizontal="center" vertical="center" shrinkToFit="1"/>
      <protection locked="0"/>
    </xf>
    <xf numFmtId="0" fontId="5" fillId="10" borderId="48" xfId="1" applyFont="1" applyFill="1" applyBorder="1" applyAlignment="1" applyProtection="1">
      <alignment horizontal="center" vertical="center" shrinkToFit="1"/>
      <protection locked="0"/>
    </xf>
    <xf numFmtId="0" fontId="5" fillId="4" borderId="9" xfId="1" applyFont="1" applyFill="1" applyBorder="1" applyAlignment="1" applyProtection="1">
      <alignment horizontal="center" vertical="center" shrinkToFit="1"/>
      <protection locked="0"/>
    </xf>
    <xf numFmtId="0" fontId="5" fillId="4" borderId="1" xfId="1" applyFont="1" applyFill="1" applyBorder="1" applyAlignment="1" applyProtection="1">
      <alignment horizontal="center" vertical="center" shrinkToFit="1"/>
      <protection locked="0"/>
    </xf>
    <xf numFmtId="0" fontId="5" fillId="5" borderId="1" xfId="1" applyFont="1" applyFill="1" applyBorder="1" applyAlignment="1" applyProtection="1">
      <alignment horizontal="center" vertical="center" shrinkToFit="1"/>
      <protection locked="0"/>
    </xf>
    <xf numFmtId="0" fontId="5" fillId="4" borderId="14" xfId="1" applyFont="1" applyFill="1" applyBorder="1" applyAlignment="1" applyProtection="1">
      <alignment horizontal="center" vertical="center" shrinkToFit="1"/>
    </xf>
    <xf numFmtId="0" fontId="5" fillId="4" borderId="2" xfId="1" applyFont="1" applyFill="1" applyBorder="1" applyAlignment="1" applyProtection="1">
      <alignment horizontal="center" vertical="center" shrinkToFit="1"/>
    </xf>
    <xf numFmtId="0" fontId="5" fillId="4" borderId="56" xfId="1" applyFont="1" applyFill="1" applyBorder="1" applyAlignment="1" applyProtection="1">
      <alignment horizontal="center" vertical="center" shrinkToFit="1"/>
    </xf>
    <xf numFmtId="0" fontId="5" fillId="0" borderId="2" xfId="1" applyNumberFormat="1" applyFont="1" applyFill="1" applyBorder="1" applyAlignment="1" applyProtection="1">
      <alignment horizontal="center" vertical="center" shrinkToFit="1"/>
    </xf>
    <xf numFmtId="0" fontId="5" fillId="0" borderId="9" xfId="1" applyNumberFormat="1" applyFont="1" applyFill="1" applyBorder="1" applyAlignment="1" applyProtection="1">
      <alignment horizontal="center" vertical="center" shrinkToFit="1"/>
    </xf>
    <xf numFmtId="0" fontId="5" fillId="0" borderId="14" xfId="1" applyNumberFormat="1" applyFont="1" applyFill="1" applyBorder="1" applyAlignment="1" applyProtection="1">
      <alignment horizontal="center" vertical="center" shrinkToFit="1"/>
    </xf>
    <xf numFmtId="176" fontId="5" fillId="0" borderId="14" xfId="1" applyNumberFormat="1" applyFont="1" applyFill="1" applyBorder="1" applyAlignment="1" applyProtection="1">
      <alignment horizontal="center" vertical="center" shrinkToFit="1"/>
    </xf>
    <xf numFmtId="176" fontId="5" fillId="0" borderId="2" xfId="1" applyNumberFormat="1" applyFont="1" applyFill="1" applyBorder="1" applyAlignment="1" applyProtection="1">
      <alignment horizontal="center" vertical="center" shrinkToFit="1"/>
    </xf>
    <xf numFmtId="176" fontId="5" fillId="0" borderId="56" xfId="1" applyNumberFormat="1" applyFont="1" applyFill="1" applyBorder="1" applyAlignment="1" applyProtection="1">
      <alignment horizontal="center" vertical="center" shrinkToFit="1"/>
    </xf>
    <xf numFmtId="0" fontId="5" fillId="4" borderId="1" xfId="1" applyFont="1" applyFill="1" applyBorder="1" applyAlignment="1" applyProtection="1">
      <alignment horizontal="center" vertical="center" shrinkToFit="1"/>
    </xf>
    <xf numFmtId="0" fontId="5" fillId="4" borderId="8" xfId="1" applyFont="1" applyFill="1" applyBorder="1" applyAlignment="1" applyProtection="1">
      <alignment horizontal="center" vertical="center" shrinkToFit="1"/>
    </xf>
    <xf numFmtId="0" fontId="5" fillId="4" borderId="8" xfId="1" applyFont="1" applyFill="1" applyBorder="1" applyAlignment="1" applyProtection="1">
      <alignment horizontal="center" vertical="center" shrinkToFit="1"/>
      <protection locked="0"/>
    </xf>
    <xf numFmtId="0" fontId="5" fillId="4" borderId="14" xfId="1" applyFont="1" applyFill="1" applyBorder="1" applyAlignment="1" applyProtection="1">
      <alignment horizontal="center" vertical="center" shrinkToFit="1"/>
      <protection locked="0"/>
    </xf>
    <xf numFmtId="0" fontId="5" fillId="0" borderId="63" xfId="1" applyFont="1" applyFill="1" applyBorder="1" applyAlignment="1" applyProtection="1">
      <alignment horizontal="center" vertical="center"/>
    </xf>
    <xf numFmtId="0" fontId="5" fillId="0" borderId="13" xfId="1" applyFont="1" applyFill="1" applyBorder="1" applyAlignment="1" applyProtection="1">
      <alignment horizontal="center" vertical="center"/>
    </xf>
    <xf numFmtId="0" fontId="5" fillId="0" borderId="13" xfId="1" applyFont="1" applyFill="1" applyBorder="1" applyAlignment="1" applyProtection="1">
      <alignment horizontal="center" vertical="center" shrinkToFit="1"/>
    </xf>
    <xf numFmtId="0" fontId="5" fillId="0" borderId="15" xfId="1" applyFont="1" applyFill="1" applyBorder="1" applyAlignment="1" applyProtection="1">
      <alignment horizontal="center" vertical="center" shrinkToFit="1"/>
    </xf>
    <xf numFmtId="0" fontId="5" fillId="0" borderId="57" xfId="1" applyFont="1" applyFill="1" applyBorder="1" applyAlignment="1" applyProtection="1">
      <alignment horizontal="center" vertical="center" shrinkToFit="1"/>
    </xf>
    <xf numFmtId="0" fontId="5" fillId="0" borderId="59" xfId="1" applyFont="1" applyFill="1" applyBorder="1" applyAlignment="1" applyProtection="1">
      <alignment horizontal="center" vertical="center" shrinkToFit="1"/>
    </xf>
    <xf numFmtId="0" fontId="5" fillId="0" borderId="60" xfId="1" applyFont="1" applyFill="1" applyBorder="1" applyAlignment="1" applyProtection="1">
      <alignment horizontal="center" vertical="center" shrinkToFit="1"/>
    </xf>
    <xf numFmtId="0" fontId="5" fillId="0" borderId="4" xfId="1" applyFont="1" applyFill="1" applyBorder="1" applyAlignment="1" applyProtection="1">
      <alignment horizontal="center" vertical="center"/>
    </xf>
    <xf numFmtId="0" fontId="5" fillId="0" borderId="39" xfId="1" applyFont="1" applyFill="1" applyBorder="1" applyAlignment="1" applyProtection="1">
      <alignment horizontal="center" vertical="center" shrinkToFit="1"/>
    </xf>
    <xf numFmtId="0" fontId="5" fillId="0" borderId="49" xfId="1" applyFont="1" applyFill="1" applyBorder="1" applyAlignment="1" applyProtection="1">
      <alignment horizontal="center" vertical="center" shrinkToFit="1"/>
    </xf>
    <xf numFmtId="0" fontId="5" fillId="0" borderId="9" xfId="1" applyFont="1" applyFill="1" applyBorder="1" applyAlignment="1" applyProtection="1">
      <alignment horizontal="center" vertical="center" shrinkToFit="1"/>
    </xf>
    <xf numFmtId="0" fontId="5" fillId="0" borderId="1" xfId="1" applyFont="1" applyFill="1" applyBorder="1" applyAlignment="1" applyProtection="1">
      <alignment horizontal="center" vertical="center" shrinkToFit="1"/>
    </xf>
    <xf numFmtId="0" fontId="5" fillId="0" borderId="37" xfId="1" applyFont="1" applyFill="1" applyBorder="1" applyAlignment="1" applyProtection="1">
      <alignment horizontal="center" vertical="center" shrinkToFit="1"/>
    </xf>
    <xf numFmtId="0" fontId="5" fillId="0" borderId="14" xfId="1" applyFont="1" applyFill="1" applyBorder="1" applyAlignment="1" applyProtection="1">
      <alignment horizontal="center" vertical="center" shrinkToFit="1"/>
    </xf>
    <xf numFmtId="0" fontId="5" fillId="0" borderId="58" xfId="1" applyFont="1" applyFill="1" applyBorder="1" applyAlignment="1" applyProtection="1">
      <alignment horizontal="center" vertical="center" shrinkToFit="1"/>
    </xf>
    <xf numFmtId="0" fontId="5" fillId="0" borderId="59" xfId="1" applyFont="1" applyFill="1" applyBorder="1" applyAlignment="1" applyProtection="1">
      <alignment horizontal="center" vertical="center" wrapText="1"/>
    </xf>
    <xf numFmtId="0" fontId="5" fillId="0" borderId="60" xfId="1" applyFont="1" applyFill="1" applyBorder="1" applyAlignment="1" applyProtection="1">
      <alignment horizontal="center" vertical="center"/>
    </xf>
    <xf numFmtId="0" fontId="5" fillId="0" borderId="17" xfId="1" applyFont="1" applyFill="1" applyBorder="1" applyAlignment="1" applyProtection="1">
      <alignment horizontal="center" vertical="center"/>
    </xf>
    <xf numFmtId="0" fontId="5" fillId="0" borderId="61" xfId="1" applyFont="1" applyFill="1" applyBorder="1" applyAlignment="1" applyProtection="1">
      <alignment horizontal="center" vertical="center"/>
    </xf>
    <xf numFmtId="0" fontId="5" fillId="0" borderId="35" xfId="1" applyFont="1" applyFill="1" applyBorder="1" applyAlignment="1" applyProtection="1">
      <alignment horizontal="center" vertical="center"/>
    </xf>
    <xf numFmtId="0" fontId="5" fillId="0" borderId="36" xfId="1" applyFont="1" applyFill="1" applyBorder="1" applyAlignment="1" applyProtection="1">
      <alignment horizontal="center" vertical="center" shrinkToFit="1"/>
    </xf>
    <xf numFmtId="0" fontId="5" fillId="0" borderId="32" xfId="1" applyFont="1" applyFill="1" applyBorder="1" applyAlignment="1" applyProtection="1">
      <alignment horizontal="center" vertical="center" shrinkToFit="1"/>
    </xf>
    <xf numFmtId="0" fontId="5" fillId="0" borderId="39" xfId="1" applyFont="1" applyFill="1" applyBorder="1" applyAlignment="1" applyProtection="1">
      <alignment horizontal="center" vertical="center" wrapText="1" shrinkToFit="1"/>
    </xf>
    <xf numFmtId="0" fontId="5" fillId="0" borderId="49" xfId="1" applyFont="1" applyFill="1" applyBorder="1" applyAlignment="1" applyProtection="1">
      <alignment horizontal="center" vertical="center" wrapText="1" shrinkToFit="1"/>
    </xf>
    <xf numFmtId="0" fontId="5" fillId="0" borderId="9" xfId="1" applyFont="1" applyFill="1" applyBorder="1" applyAlignment="1" applyProtection="1">
      <alignment horizontal="center" vertical="center" wrapText="1" shrinkToFit="1"/>
    </xf>
    <xf numFmtId="0" fontId="5" fillId="0" borderId="1" xfId="1" applyFont="1" applyFill="1" applyBorder="1" applyAlignment="1" applyProtection="1">
      <alignment horizontal="center" vertical="center" wrapText="1" shrinkToFit="1"/>
    </xf>
    <xf numFmtId="0" fontId="5" fillId="0" borderId="32" xfId="1" applyFont="1" applyFill="1" applyBorder="1" applyAlignment="1" applyProtection="1">
      <alignment horizontal="center" vertical="center" wrapText="1" shrinkToFit="1"/>
    </xf>
    <xf numFmtId="0" fontId="5" fillId="0" borderId="8" xfId="1" applyFont="1" applyFill="1" applyBorder="1" applyAlignment="1" applyProtection="1">
      <alignment horizontal="center" vertical="center" wrapText="1" shrinkToFit="1"/>
    </xf>
    <xf numFmtId="0" fontId="5" fillId="0" borderId="62" xfId="1" applyFont="1" applyFill="1" applyBorder="1" applyAlignment="1" applyProtection="1">
      <alignment horizontal="center" vertical="center"/>
    </xf>
    <xf numFmtId="0" fontId="5" fillId="0" borderId="5" xfId="1" applyFont="1" applyFill="1" applyBorder="1" applyAlignment="1" applyProtection="1">
      <alignment horizontal="center" vertical="center" shrinkToFit="1"/>
    </xf>
    <xf numFmtId="0" fontId="5" fillId="4" borderId="31" xfId="1" applyFont="1" applyFill="1" applyBorder="1" applyAlignment="1" applyProtection="1">
      <alignment horizontal="center" vertical="center" shrinkToFit="1"/>
      <protection locked="0"/>
    </xf>
    <xf numFmtId="0" fontId="5" fillId="4" borderId="33" xfId="1" applyFont="1" applyFill="1" applyBorder="1" applyAlignment="1" applyProtection="1">
      <alignment horizontal="center" vertical="center" shrinkToFit="1"/>
      <protection locked="0"/>
    </xf>
    <xf numFmtId="0" fontId="7" fillId="4" borderId="48" xfId="0" applyFont="1" applyFill="1" applyBorder="1" applyAlignment="1" applyProtection="1">
      <alignment horizontal="center" vertical="center" shrinkToFit="1"/>
      <protection locked="0"/>
    </xf>
    <xf numFmtId="0" fontId="6" fillId="0" borderId="0" xfId="1" applyFont="1" applyFill="1" applyBorder="1" applyAlignment="1" applyProtection="1">
      <alignment horizontal="center" vertical="center" shrinkToFit="1"/>
    </xf>
    <xf numFmtId="0" fontId="5" fillId="0" borderId="34" xfId="1" applyFont="1" applyFill="1" applyBorder="1" applyAlignment="1" applyProtection="1">
      <alignment horizontal="center" vertical="center" shrinkToFit="1"/>
    </xf>
    <xf numFmtId="0" fontId="7" fillId="0" borderId="23" xfId="1" applyFont="1" applyFill="1" applyBorder="1" applyAlignment="1" applyProtection="1">
      <alignment horizontal="center" vertical="center" shrinkToFit="1"/>
    </xf>
    <xf numFmtId="0" fontId="5" fillId="4" borderId="34" xfId="1" applyFont="1" applyFill="1" applyBorder="1" applyAlignment="1" applyProtection="1">
      <alignment horizontal="center" vertical="center" shrinkToFit="1"/>
      <protection locked="0"/>
    </xf>
    <xf numFmtId="0" fontId="5" fillId="0" borderId="31" xfId="1" applyFont="1" applyFill="1" applyBorder="1" applyAlignment="1" applyProtection="1">
      <alignment horizontal="center" vertical="center" shrinkToFit="1"/>
    </xf>
    <xf numFmtId="0" fontId="5" fillId="0" borderId="0" xfId="1" applyFont="1" applyFill="1" applyBorder="1" applyAlignment="1" applyProtection="1">
      <alignment horizontal="left" vertical="center" wrapText="1"/>
    </xf>
    <xf numFmtId="0" fontId="12" fillId="0" borderId="21" xfId="1" applyFont="1" applyFill="1" applyBorder="1" applyAlignment="1" applyProtection="1">
      <alignment horizontal="center" vertical="center"/>
    </xf>
    <xf numFmtId="0" fontId="12" fillId="0" borderId="35" xfId="1" applyFont="1" applyFill="1" applyBorder="1" applyAlignment="1" applyProtection="1">
      <alignment horizontal="center" vertical="center"/>
    </xf>
    <xf numFmtId="0" fontId="12" fillId="0" borderId="64" xfId="1" applyFont="1" applyFill="1" applyBorder="1" applyAlignment="1" applyProtection="1">
      <alignment horizontal="center" vertical="center"/>
    </xf>
    <xf numFmtId="0" fontId="12" fillId="0" borderId="65" xfId="1" applyFont="1" applyFill="1" applyBorder="1" applyAlignment="1" applyProtection="1">
      <alignment horizontal="center" vertical="center"/>
    </xf>
    <xf numFmtId="0" fontId="12" fillId="0" borderId="66" xfId="1" applyFont="1" applyFill="1" applyBorder="1" applyAlignment="1" applyProtection="1">
      <alignment horizontal="center" vertical="center"/>
    </xf>
    <xf numFmtId="0" fontId="12" fillId="0" borderId="67" xfId="1" applyFont="1" applyFill="1" applyBorder="1" applyAlignment="1" applyProtection="1">
      <alignment horizontal="center" vertical="center"/>
    </xf>
    <xf numFmtId="0" fontId="5" fillId="6" borderId="33" xfId="1" applyFont="1" applyFill="1" applyBorder="1" applyAlignment="1" applyProtection="1">
      <alignment horizontal="left" vertical="center" shrinkToFit="1"/>
    </xf>
    <xf numFmtId="0" fontId="5" fillId="6" borderId="48" xfId="1" applyFont="1" applyFill="1" applyBorder="1" applyAlignment="1" applyProtection="1">
      <alignment horizontal="left" vertical="center" shrinkToFit="1"/>
    </xf>
    <xf numFmtId="0" fontId="5" fillId="7" borderId="22" xfId="1" applyFont="1" applyFill="1" applyBorder="1" applyAlignment="1" applyProtection="1">
      <alignment horizontal="center" vertical="center" shrinkToFit="1"/>
    </xf>
    <xf numFmtId="0" fontId="5" fillId="7" borderId="33" xfId="1" applyFont="1" applyFill="1" applyBorder="1" applyAlignment="1" applyProtection="1">
      <alignment horizontal="center" vertical="center" shrinkToFit="1"/>
    </xf>
    <xf numFmtId="0" fontId="5" fillId="7" borderId="48" xfId="1" applyFont="1" applyFill="1" applyBorder="1" applyAlignment="1" applyProtection="1">
      <alignment horizontal="center" vertical="center" shrinkToFit="1"/>
    </xf>
    <xf numFmtId="0" fontId="6" fillId="0" borderId="0" xfId="1" applyFont="1" applyFill="1" applyBorder="1" applyAlignment="1" applyProtection="1">
      <alignment horizontal="center" vertical="center"/>
    </xf>
    <xf numFmtId="0" fontId="5" fillId="0" borderId="4" xfId="1" applyFont="1" applyFill="1" applyBorder="1" applyAlignment="1" applyProtection="1">
      <alignment horizontal="center" vertical="center" shrinkToFit="1"/>
    </xf>
    <xf numFmtId="0" fontId="5" fillId="0" borderId="27" xfId="1" applyFont="1" applyFill="1" applyBorder="1" applyAlignment="1" applyProtection="1">
      <alignment horizontal="center" vertical="center" shrinkToFit="1"/>
    </xf>
    <xf numFmtId="0" fontId="5" fillId="0" borderId="28" xfId="1" applyFont="1" applyFill="1" applyBorder="1" applyAlignment="1" applyProtection="1">
      <alignment horizontal="center" vertical="center" shrinkToFit="1"/>
    </xf>
    <xf numFmtId="0" fontId="5" fillId="0" borderId="5" xfId="1" applyFont="1" applyFill="1" applyBorder="1" applyAlignment="1" applyProtection="1">
      <alignment horizontal="center" vertical="center"/>
    </xf>
    <xf numFmtId="0" fontId="5" fillId="0" borderId="28" xfId="1" applyFont="1" applyFill="1" applyBorder="1" applyAlignment="1" applyProtection="1">
      <alignment horizontal="center" vertical="center"/>
    </xf>
    <xf numFmtId="0" fontId="5" fillId="0" borderId="6" xfId="1" applyFont="1" applyFill="1" applyBorder="1" applyAlignment="1" applyProtection="1">
      <alignment horizontal="center" vertical="center" shrinkToFit="1"/>
    </xf>
    <xf numFmtId="0" fontId="5" fillId="0" borderId="30" xfId="1" applyFont="1" applyFill="1" applyBorder="1" applyAlignment="1" applyProtection="1">
      <alignment horizontal="center" vertical="center" shrinkToFit="1"/>
    </xf>
    <xf numFmtId="0" fontId="7" fillId="0" borderId="14" xfId="1" applyFont="1" applyFill="1" applyBorder="1" applyAlignment="1" applyProtection="1">
      <alignment horizontal="center" vertical="center"/>
    </xf>
    <xf numFmtId="0" fontId="7" fillId="0" borderId="2" xfId="1" applyFont="1" applyFill="1" applyBorder="1" applyAlignment="1" applyProtection="1">
      <alignment horizontal="center" vertical="center"/>
    </xf>
    <xf numFmtId="0" fontId="5" fillId="4" borderId="62" xfId="1" applyFont="1" applyFill="1" applyBorder="1" applyAlignment="1" applyProtection="1">
      <alignment horizontal="center" vertical="center" shrinkToFit="1"/>
      <protection locked="0"/>
    </xf>
    <xf numFmtId="0" fontId="5" fillId="4" borderId="5" xfId="1" applyFont="1" applyFill="1" applyBorder="1" applyAlignment="1" applyProtection="1">
      <alignment horizontal="center" vertical="center" shrinkToFit="1"/>
      <protection locked="0"/>
    </xf>
    <xf numFmtId="0" fontId="7" fillId="0" borderId="0" xfId="1" applyFont="1" applyFill="1" applyBorder="1" applyAlignment="1" applyProtection="1">
      <alignment horizontal="center" vertical="center"/>
    </xf>
    <xf numFmtId="0" fontId="27" fillId="4" borderId="62" xfId="1" applyFont="1" applyFill="1" applyBorder="1" applyAlignment="1" applyProtection="1">
      <alignment horizontal="center" vertical="center" shrinkToFit="1"/>
      <protection locked="0"/>
    </xf>
    <xf numFmtId="0" fontId="27" fillId="4" borderId="5" xfId="1" applyFont="1" applyFill="1" applyBorder="1" applyAlignment="1" applyProtection="1">
      <alignment horizontal="center" vertical="center" shrinkToFit="1"/>
      <protection locked="0"/>
    </xf>
    <xf numFmtId="0" fontId="27" fillId="4" borderId="31" xfId="1" applyFont="1" applyFill="1" applyBorder="1" applyAlignment="1" applyProtection="1">
      <alignment horizontal="center" vertical="center" shrinkToFit="1"/>
      <protection locked="0"/>
    </xf>
    <xf numFmtId="0" fontId="27" fillId="4" borderId="33" xfId="1" applyFont="1" applyFill="1" applyBorder="1" applyAlignment="1" applyProtection="1">
      <alignment horizontal="center" vertical="center" shrinkToFit="1"/>
      <protection locked="0"/>
    </xf>
    <xf numFmtId="0" fontId="28" fillId="4" borderId="48" xfId="0" applyFont="1" applyFill="1" applyBorder="1" applyAlignment="1" applyProtection="1">
      <alignment horizontal="center" vertical="center" shrinkToFit="1"/>
      <protection locked="0"/>
    </xf>
    <xf numFmtId="0" fontId="27" fillId="4" borderId="34" xfId="1" applyFont="1" applyFill="1" applyBorder="1" applyAlignment="1" applyProtection="1">
      <alignment horizontal="center" vertical="center" shrinkToFit="1"/>
      <protection locked="0"/>
    </xf>
    <xf numFmtId="0" fontId="5" fillId="6" borderId="33" xfId="1" applyFont="1" applyFill="1" applyBorder="1" applyAlignment="1" applyProtection="1">
      <alignment horizontal="left" vertical="center" shrinkToFit="1"/>
      <protection locked="0"/>
    </xf>
    <xf numFmtId="0" fontId="5" fillId="6" borderId="48" xfId="1" applyFont="1" applyFill="1" applyBorder="1" applyAlignment="1" applyProtection="1">
      <alignment horizontal="left" vertical="center" shrinkToFit="1"/>
      <protection locked="0"/>
    </xf>
    <xf numFmtId="0" fontId="27" fillId="4" borderId="9" xfId="1" applyFont="1" applyFill="1" applyBorder="1" applyAlignment="1" applyProtection="1">
      <alignment horizontal="center" vertical="center" shrinkToFit="1"/>
      <protection locked="0"/>
    </xf>
    <xf numFmtId="0" fontId="27" fillId="4" borderId="1" xfId="1" applyFont="1" applyFill="1" applyBorder="1" applyAlignment="1" applyProtection="1">
      <alignment horizontal="center" vertical="center" shrinkToFit="1"/>
      <protection locked="0"/>
    </xf>
    <xf numFmtId="0" fontId="27" fillId="4" borderId="14" xfId="1" applyFont="1" applyFill="1" applyBorder="1" applyAlignment="1" applyProtection="1">
      <alignment horizontal="center" vertical="center" shrinkToFit="1"/>
      <protection locked="0"/>
    </xf>
    <xf numFmtId="0" fontId="5" fillId="4" borderId="9" xfId="1" applyFont="1" applyFill="1" applyBorder="1" applyAlignment="1" applyProtection="1">
      <alignment horizontal="center" vertical="center" shrinkToFit="1"/>
    </xf>
    <xf numFmtId="0" fontId="27" fillId="10" borderId="22" xfId="1" applyFont="1" applyFill="1" applyBorder="1" applyAlignment="1" applyProtection="1">
      <alignment horizontal="center" vertical="center" shrinkToFit="1"/>
      <protection locked="0"/>
    </xf>
    <xf numFmtId="0" fontId="27" fillId="10" borderId="33" xfId="1" applyFont="1" applyFill="1" applyBorder="1" applyAlignment="1" applyProtection="1">
      <alignment horizontal="center" vertical="center" shrinkToFit="1"/>
      <protection locked="0"/>
    </xf>
    <xf numFmtId="0" fontId="27" fillId="10" borderId="48" xfId="1" applyFont="1" applyFill="1" applyBorder="1" applyAlignment="1" applyProtection="1">
      <alignment horizontal="center" vertical="center" shrinkToFit="1"/>
      <protection locked="0"/>
    </xf>
    <xf numFmtId="0" fontId="9" fillId="0" borderId="0" xfId="1" applyFont="1" applyAlignment="1" applyProtection="1">
      <alignment horizontal="left" vertical="center" wrapText="1"/>
    </xf>
    <xf numFmtId="0" fontId="9" fillId="0" borderId="0" xfId="1" applyFont="1" applyAlignment="1" applyProtection="1">
      <alignment vertical="center" wrapText="1"/>
    </xf>
    <xf numFmtId="0" fontId="9" fillId="0" borderId="0" xfId="1" applyFont="1" applyAlignment="1" applyProtection="1">
      <alignment vertical="center"/>
    </xf>
    <xf numFmtId="0" fontId="9" fillId="0" borderId="0" xfId="1" applyFont="1" applyAlignment="1" applyProtection="1">
      <alignment horizontal="left" vertical="center" wrapText="1" shrinkToFit="1"/>
    </xf>
    <xf numFmtId="176" fontId="5" fillId="0" borderId="22" xfId="1" applyNumberFormat="1" applyFont="1" applyFill="1" applyBorder="1" applyAlignment="1" applyProtection="1">
      <alignment horizontal="center" vertical="center" shrinkToFit="1"/>
    </xf>
    <xf numFmtId="176" fontId="5" fillId="3" borderId="22" xfId="1" applyNumberFormat="1" applyFont="1" applyFill="1" applyBorder="1" applyAlignment="1" applyProtection="1">
      <alignment horizontal="center" vertical="center" shrinkToFit="1"/>
      <protection locked="0"/>
    </xf>
    <xf numFmtId="176" fontId="5" fillId="3" borderId="33" xfId="1" applyNumberFormat="1" applyFont="1" applyFill="1" applyBorder="1" applyAlignment="1" applyProtection="1">
      <alignment horizontal="center" vertical="center" shrinkToFit="1"/>
      <protection locked="0"/>
    </xf>
    <xf numFmtId="176" fontId="5" fillId="3" borderId="48" xfId="1" applyNumberFormat="1" applyFont="1" applyFill="1" applyBorder="1" applyAlignment="1" applyProtection="1">
      <alignment horizontal="center" vertical="center" shrinkToFit="1"/>
      <protection locked="0"/>
    </xf>
    <xf numFmtId="0" fontId="5" fillId="3" borderId="22" xfId="1" applyFont="1" applyFill="1" applyBorder="1" applyAlignment="1" applyProtection="1">
      <alignment horizontal="center" vertical="center" shrinkToFit="1"/>
      <protection locked="0"/>
    </xf>
    <xf numFmtId="0" fontId="5" fillId="3" borderId="33" xfId="1" applyFont="1" applyFill="1" applyBorder="1" applyAlignment="1" applyProtection="1">
      <alignment horizontal="center" vertical="center" shrinkToFit="1"/>
      <protection locked="0"/>
    </xf>
    <xf numFmtId="0" fontId="5" fillId="3" borderId="48" xfId="1" applyFont="1" applyFill="1" applyBorder="1" applyAlignment="1" applyProtection="1">
      <alignment horizontal="center" vertical="center" shrinkToFit="1"/>
      <protection locked="0"/>
    </xf>
    <xf numFmtId="0" fontId="5" fillId="5" borderId="9" xfId="1" applyFont="1" applyFill="1" applyBorder="1" applyAlignment="1" applyProtection="1">
      <alignment horizontal="center" vertical="center" shrinkToFit="1"/>
      <protection locked="0"/>
    </xf>
    <xf numFmtId="0" fontId="5" fillId="5" borderId="1" xfId="1" applyFont="1" applyFill="1" applyBorder="1" applyAlignment="1" applyProtection="1">
      <alignment horizontal="center" vertical="center" shrinkToFit="1"/>
    </xf>
    <xf numFmtId="0" fontId="5" fillId="5" borderId="8" xfId="1" applyFont="1" applyFill="1" applyBorder="1" applyAlignment="1" applyProtection="1">
      <alignment horizontal="center" vertical="center" shrinkToFit="1"/>
    </xf>
    <xf numFmtId="0" fontId="5" fillId="2" borderId="14" xfId="1" applyFont="1" applyFill="1" applyBorder="1" applyAlignment="1" applyProtection="1">
      <alignment horizontal="center" vertical="center" shrinkToFit="1"/>
    </xf>
    <xf numFmtId="0" fontId="5" fillId="5" borderId="8" xfId="1" applyFont="1" applyFill="1" applyBorder="1" applyAlignment="1" applyProtection="1">
      <alignment horizontal="center" vertical="center" shrinkToFit="1"/>
      <protection locked="0"/>
    </xf>
    <xf numFmtId="0" fontId="5" fillId="2" borderId="14" xfId="1" applyFont="1" applyFill="1" applyBorder="1" applyAlignment="1" applyProtection="1">
      <alignment horizontal="center" vertical="center" shrinkToFit="1"/>
      <protection locked="0"/>
    </xf>
    <xf numFmtId="0" fontId="12" fillId="0" borderId="21" xfId="1" applyFont="1" applyBorder="1" applyAlignment="1" applyProtection="1">
      <alignment horizontal="center" vertical="center"/>
    </xf>
    <xf numFmtId="0" fontId="12" fillId="0" borderId="35" xfId="1" applyFont="1" applyBorder="1" applyAlignment="1" applyProtection="1">
      <alignment horizontal="center" vertical="center"/>
    </xf>
    <xf numFmtId="0" fontId="12" fillId="0" borderId="64" xfId="1" applyFont="1" applyBorder="1" applyAlignment="1" applyProtection="1">
      <alignment horizontal="center" vertical="center"/>
    </xf>
    <xf numFmtId="0" fontId="12" fillId="0" borderId="65" xfId="1" applyFont="1" applyBorder="1" applyAlignment="1" applyProtection="1">
      <alignment horizontal="center" vertical="center"/>
    </xf>
    <xf numFmtId="0" fontId="12" fillId="0" borderId="66" xfId="1" applyFont="1" applyBorder="1" applyAlignment="1" applyProtection="1">
      <alignment horizontal="center" vertical="center"/>
    </xf>
    <xf numFmtId="0" fontId="12" fillId="0" borderId="67" xfId="1" applyFont="1" applyBorder="1" applyAlignment="1" applyProtection="1">
      <alignment horizontal="center" vertical="center"/>
    </xf>
    <xf numFmtId="0" fontId="5" fillId="0" borderId="59" xfId="1" applyFont="1" applyBorder="1" applyAlignment="1" applyProtection="1">
      <alignment horizontal="center" vertical="center" shrinkToFit="1"/>
    </xf>
    <xf numFmtId="0" fontId="5" fillId="0" borderId="60" xfId="1" applyFont="1" applyBorder="1" applyAlignment="1" applyProtection="1">
      <alignment horizontal="center" vertical="center" shrinkToFit="1"/>
    </xf>
    <xf numFmtId="0" fontId="5" fillId="0" borderId="63" xfId="1" applyFont="1" applyBorder="1" applyAlignment="1" applyProtection="1">
      <alignment horizontal="center" vertical="center"/>
    </xf>
    <xf numFmtId="0" fontId="5" fillId="0" borderId="13" xfId="1" applyFont="1" applyBorder="1" applyAlignment="1" applyProtection="1">
      <alignment horizontal="center" vertical="center"/>
    </xf>
    <xf numFmtId="0" fontId="5" fillId="0" borderId="68" xfId="1" applyFont="1" applyFill="1" applyBorder="1" applyAlignment="1" applyProtection="1">
      <alignment horizontal="center" vertical="center" shrinkToFit="1"/>
    </xf>
    <xf numFmtId="0" fontId="5" fillId="0" borderId="61" xfId="1" applyFont="1" applyBorder="1" applyAlignment="1" applyProtection="1">
      <alignment horizontal="center" vertical="center"/>
    </xf>
    <xf numFmtId="0" fontId="5" fillId="0" borderId="35" xfId="1" applyFont="1" applyBorder="1" applyAlignment="1" applyProtection="1">
      <alignment horizontal="center" vertical="center"/>
    </xf>
    <xf numFmtId="0" fontId="5" fillId="0" borderId="59" xfId="1" applyFont="1" applyBorder="1" applyAlignment="1" applyProtection="1">
      <alignment horizontal="center" vertical="center" wrapText="1"/>
    </xf>
    <xf numFmtId="0" fontId="5" fillId="0" borderId="60" xfId="1" applyFont="1" applyBorder="1" applyAlignment="1" applyProtection="1">
      <alignment horizontal="center" vertical="center"/>
    </xf>
    <xf numFmtId="0" fontId="5" fillId="0" borderId="17" xfId="1" applyFont="1" applyBorder="1" applyAlignment="1" applyProtection="1">
      <alignment horizontal="center" vertical="center"/>
    </xf>
    <xf numFmtId="0" fontId="5" fillId="0" borderId="62" xfId="1" applyFont="1" applyBorder="1" applyAlignment="1" applyProtection="1">
      <alignment horizontal="center" vertical="center"/>
    </xf>
    <xf numFmtId="0" fontId="5" fillId="2" borderId="62" xfId="1" applyFont="1" applyFill="1" applyBorder="1" applyAlignment="1" applyProtection="1">
      <alignment horizontal="center" vertical="center" shrinkToFit="1"/>
      <protection locked="0"/>
    </xf>
    <xf numFmtId="0" fontId="5" fillId="2" borderId="5" xfId="1" applyFont="1" applyFill="1" applyBorder="1" applyAlignment="1" applyProtection="1">
      <alignment horizontal="center" vertical="center" shrinkToFit="1"/>
      <protection locked="0"/>
    </xf>
    <xf numFmtId="0" fontId="5" fillId="2" borderId="31" xfId="1" applyFont="1" applyFill="1" applyBorder="1" applyAlignment="1" applyProtection="1">
      <alignment horizontal="center" vertical="center" shrinkToFit="1"/>
      <protection locked="0"/>
    </xf>
    <xf numFmtId="0" fontId="5" fillId="2" borderId="33" xfId="1"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6" fillId="0" borderId="0" xfId="1" applyFont="1" applyAlignment="1" applyProtection="1">
      <alignment horizontal="center" vertical="center" shrinkToFit="1"/>
    </xf>
    <xf numFmtId="0" fontId="5" fillId="0" borderId="0" xfId="1" applyFont="1" applyAlignment="1" applyProtection="1">
      <alignment horizontal="left" vertical="center" wrapText="1"/>
    </xf>
    <xf numFmtId="0" fontId="5" fillId="0" borderId="0" xfId="1" applyFont="1" applyBorder="1" applyAlignment="1" applyProtection="1">
      <alignment horizontal="left" vertical="center" wrapText="1"/>
    </xf>
    <xf numFmtId="0" fontId="5" fillId="2" borderId="31" xfId="1" applyNumberFormat="1" applyFont="1" applyFill="1" applyBorder="1" applyAlignment="1" applyProtection="1">
      <alignment horizontal="center" vertical="center"/>
      <protection locked="0"/>
    </xf>
    <xf numFmtId="0" fontId="5" fillId="2" borderId="33" xfId="1" applyNumberFormat="1" applyFont="1" applyFill="1" applyBorder="1" applyAlignment="1" applyProtection="1">
      <alignment horizontal="center" vertical="center"/>
      <protection locked="0"/>
    </xf>
    <xf numFmtId="0" fontId="5" fillId="2" borderId="34" xfId="1" applyNumberFormat="1" applyFont="1" applyFill="1" applyBorder="1" applyAlignment="1" applyProtection="1">
      <alignment horizontal="center" vertical="center"/>
      <protection locked="0"/>
    </xf>
    <xf numFmtId="0" fontId="6" fillId="0" borderId="0" xfId="1" applyFont="1" applyAlignment="1" applyProtection="1">
      <alignment horizontal="center" vertical="center"/>
    </xf>
    <xf numFmtId="0" fontId="5" fillId="0" borderId="5" xfId="1" applyFont="1" applyBorder="1" applyAlignment="1" applyProtection="1">
      <alignment horizontal="center" vertical="center" shrinkToFit="1"/>
    </xf>
    <xf numFmtId="0" fontId="5" fillId="0" borderId="28" xfId="1" applyFont="1" applyBorder="1" applyAlignment="1" applyProtection="1">
      <alignment horizontal="center" vertical="center" shrinkToFit="1"/>
    </xf>
    <xf numFmtId="0" fontId="5" fillId="0" borderId="5" xfId="1" applyFont="1" applyBorder="1" applyAlignment="1" applyProtection="1">
      <alignment horizontal="center" vertical="center"/>
    </xf>
    <xf numFmtId="0" fontId="5" fillId="0" borderId="28" xfId="1" applyFont="1" applyBorder="1" applyAlignment="1" applyProtection="1">
      <alignment horizontal="center" vertical="center"/>
    </xf>
    <xf numFmtId="0" fontId="7" fillId="0" borderId="1" xfId="1" applyFont="1" applyFill="1" applyBorder="1" applyAlignment="1" applyProtection="1">
      <alignment horizontal="center" vertical="center"/>
    </xf>
    <xf numFmtId="182" fontId="5" fillId="0" borderId="22" xfId="1" applyNumberFormat="1" applyFont="1" applyFill="1" applyBorder="1" applyAlignment="1" applyProtection="1">
      <alignment horizontal="center" vertical="center" shrinkToFit="1"/>
    </xf>
    <xf numFmtId="182" fontId="5" fillId="0" borderId="33" xfId="1" applyNumberFormat="1" applyFont="1" applyFill="1" applyBorder="1" applyAlignment="1" applyProtection="1">
      <alignment horizontal="center" vertical="center" shrinkToFit="1"/>
    </xf>
    <xf numFmtId="182" fontId="5" fillId="0" borderId="48" xfId="1" applyNumberFormat="1" applyFont="1" applyFill="1" applyBorder="1" applyAlignment="1" applyProtection="1">
      <alignment horizontal="center" vertical="center" shrinkToFit="1"/>
    </xf>
    <xf numFmtId="181" fontId="5" fillId="0" borderId="22" xfId="1" applyNumberFormat="1" applyFont="1" applyFill="1" applyBorder="1" applyAlignment="1" applyProtection="1">
      <alignment horizontal="center" vertical="center" shrinkToFit="1"/>
    </xf>
    <xf numFmtId="181" fontId="5" fillId="0" borderId="33" xfId="1" applyNumberFormat="1" applyFont="1" applyFill="1" applyBorder="1" applyAlignment="1" applyProtection="1">
      <alignment horizontal="center" vertical="center" shrinkToFit="1"/>
    </xf>
    <xf numFmtId="181" fontId="5" fillId="0" borderId="48" xfId="1" applyNumberFormat="1" applyFont="1" applyFill="1" applyBorder="1" applyAlignment="1" applyProtection="1">
      <alignment horizontal="center" vertical="center" shrinkToFit="1"/>
    </xf>
    <xf numFmtId="180" fontId="5" fillId="0" borderId="69" xfId="1" applyNumberFormat="1" applyFont="1" applyFill="1" applyBorder="1" applyAlignment="1" applyProtection="1">
      <alignment horizontal="center" vertical="center" shrinkToFit="1"/>
    </xf>
    <xf numFmtId="180" fontId="5" fillId="0" borderId="53" xfId="1" applyNumberFormat="1" applyFont="1" applyFill="1" applyBorder="1" applyAlignment="1" applyProtection="1">
      <alignment horizontal="center" vertical="center" shrinkToFit="1"/>
    </xf>
    <xf numFmtId="180" fontId="5" fillId="0" borderId="55" xfId="1" applyNumberFormat="1" applyFont="1" applyFill="1" applyBorder="1" applyAlignment="1" applyProtection="1">
      <alignment horizontal="center" vertical="center" shrinkToFit="1"/>
    </xf>
    <xf numFmtId="0" fontId="9" fillId="0" borderId="1" xfId="1" applyFont="1" applyBorder="1" applyAlignment="1" applyProtection="1">
      <alignment horizontal="center" vertical="center" wrapText="1"/>
    </xf>
    <xf numFmtId="0" fontId="9" fillId="0" borderId="43" xfId="1" applyFont="1" applyBorder="1" applyAlignment="1" applyProtection="1">
      <alignment horizontal="center" vertical="center" wrapText="1"/>
    </xf>
    <xf numFmtId="0" fontId="9" fillId="0" borderId="44" xfId="1" applyFont="1" applyBorder="1" applyAlignment="1" applyProtection="1">
      <alignment horizontal="center" vertical="center" wrapText="1"/>
    </xf>
    <xf numFmtId="0" fontId="9" fillId="0" borderId="45" xfId="1" applyFont="1" applyBorder="1" applyAlignment="1" applyProtection="1">
      <alignment horizontal="center" vertical="center" wrapText="1"/>
    </xf>
    <xf numFmtId="0" fontId="9" fillId="0" borderId="41" xfId="1" applyFont="1" applyBorder="1" applyAlignment="1" applyProtection="1">
      <alignment horizontal="center" vertical="center" wrapText="1"/>
    </xf>
    <xf numFmtId="0" fontId="9" fillId="0" borderId="0" xfId="1" applyFont="1" applyBorder="1" applyAlignment="1" applyProtection="1">
      <alignment horizontal="center" vertical="center" wrapText="1"/>
    </xf>
    <xf numFmtId="0" fontId="9" fillId="0" borderId="42" xfId="1" applyFont="1" applyBorder="1" applyAlignment="1" applyProtection="1">
      <alignment horizontal="center" vertical="center" wrapText="1"/>
    </xf>
    <xf numFmtId="0" fontId="5" fillId="0" borderId="70" xfId="1" applyFont="1" applyBorder="1" applyAlignment="1" applyProtection="1">
      <alignment horizontal="center" vertical="center"/>
    </xf>
    <xf numFmtId="0" fontId="5" fillId="0" borderId="15" xfId="1" applyFont="1" applyBorder="1" applyAlignment="1" applyProtection="1">
      <alignment horizontal="center" vertical="center"/>
    </xf>
    <xf numFmtId="0" fontId="7" fillId="0" borderId="0" xfId="1" applyFont="1" applyFill="1" applyBorder="1" applyAlignment="1" applyProtection="1">
      <alignment horizontal="center" vertical="center"/>
      <protection locked="0"/>
    </xf>
    <xf numFmtId="0" fontId="27" fillId="2" borderId="62" xfId="1" applyFont="1" applyFill="1" applyBorder="1" applyAlignment="1" applyProtection="1">
      <alignment horizontal="center" vertical="center" shrinkToFit="1"/>
      <protection locked="0"/>
    </xf>
    <xf numFmtId="0" fontId="27" fillId="2" borderId="5" xfId="1" applyFont="1" applyFill="1" applyBorder="1" applyAlignment="1" applyProtection="1">
      <alignment horizontal="center" vertical="center" shrinkToFit="1"/>
      <protection locked="0"/>
    </xf>
    <xf numFmtId="0" fontId="27" fillId="2" borderId="31" xfId="1" applyFont="1" applyFill="1" applyBorder="1" applyAlignment="1" applyProtection="1">
      <alignment horizontal="center" vertical="center" shrinkToFit="1"/>
      <protection locked="0"/>
    </xf>
    <xf numFmtId="0" fontId="27" fillId="2" borderId="33" xfId="1" applyFont="1" applyFill="1" applyBorder="1" applyAlignment="1" applyProtection="1">
      <alignment horizontal="center" vertical="center" shrinkToFit="1"/>
      <protection locked="0"/>
    </xf>
    <xf numFmtId="0" fontId="28" fillId="2" borderId="48" xfId="0" applyFont="1" applyFill="1" applyBorder="1" applyAlignment="1" applyProtection="1">
      <alignment horizontal="center" vertical="center" shrinkToFit="1"/>
      <protection locked="0"/>
    </xf>
    <xf numFmtId="0" fontId="27" fillId="2" borderId="31" xfId="1" applyNumberFormat="1" applyFont="1" applyFill="1" applyBorder="1" applyAlignment="1" applyProtection="1">
      <alignment horizontal="center" vertical="center"/>
      <protection locked="0"/>
    </xf>
    <xf numFmtId="0" fontId="27" fillId="2" borderId="33" xfId="1" applyNumberFormat="1" applyFont="1" applyFill="1" applyBorder="1" applyAlignment="1" applyProtection="1">
      <alignment horizontal="center" vertical="center"/>
      <protection locked="0"/>
    </xf>
    <xf numFmtId="0" fontId="27" fillId="2" borderId="34" xfId="1" applyNumberFormat="1" applyFont="1" applyFill="1" applyBorder="1" applyAlignment="1" applyProtection="1">
      <alignment horizontal="center" vertical="center"/>
      <protection locked="0"/>
    </xf>
    <xf numFmtId="0" fontId="27" fillId="5" borderId="9" xfId="1" applyFont="1" applyFill="1" applyBorder="1" applyAlignment="1" applyProtection="1">
      <alignment horizontal="center" vertical="center" shrinkToFit="1"/>
      <protection locked="0"/>
    </xf>
    <xf numFmtId="0" fontId="27" fillId="5" borderId="1" xfId="1" applyFont="1" applyFill="1" applyBorder="1" applyAlignment="1" applyProtection="1">
      <alignment horizontal="center" vertical="center" shrinkToFit="1"/>
      <protection locked="0"/>
    </xf>
    <xf numFmtId="0" fontId="27" fillId="4" borderId="2" xfId="1" applyFont="1" applyFill="1" applyBorder="1" applyAlignment="1" applyProtection="1">
      <alignment horizontal="center" vertical="center" shrinkToFit="1"/>
      <protection locked="0"/>
    </xf>
    <xf numFmtId="0" fontId="27" fillId="4" borderId="56" xfId="1" applyFont="1" applyFill="1" applyBorder="1" applyAlignment="1" applyProtection="1">
      <alignment horizontal="center" vertical="center" shrinkToFit="1"/>
      <protection locked="0"/>
    </xf>
    <xf numFmtId="0" fontId="5" fillId="5" borderId="10" xfId="1" applyFont="1" applyFill="1" applyBorder="1" applyAlignment="1" applyProtection="1">
      <alignment horizontal="center" vertical="center" shrinkToFit="1"/>
      <protection locked="0"/>
    </xf>
    <xf numFmtId="0" fontId="5" fillId="5" borderId="11" xfId="1" applyFont="1" applyFill="1" applyBorder="1" applyAlignment="1" applyProtection="1">
      <alignment horizontal="center" vertical="center" shrinkToFit="1"/>
      <protection locked="0"/>
    </xf>
    <xf numFmtId="0" fontId="5" fillId="5" borderId="12" xfId="1" applyFont="1" applyFill="1" applyBorder="1" applyAlignment="1" applyProtection="1">
      <alignment horizontal="center" vertical="center" shrinkToFit="1"/>
      <protection locked="0"/>
    </xf>
    <xf numFmtId="0" fontId="5" fillId="5" borderId="10" xfId="1" applyFont="1" applyFill="1" applyBorder="1" applyAlignment="1" applyProtection="1">
      <alignment horizontal="center" vertical="center" shrinkToFit="1"/>
    </xf>
    <xf numFmtId="0" fontId="5" fillId="5" borderId="11" xfId="1" applyFont="1" applyFill="1" applyBorder="1" applyAlignment="1" applyProtection="1">
      <alignment horizontal="center" vertical="center" shrinkToFit="1"/>
    </xf>
    <xf numFmtId="0" fontId="5" fillId="5" borderId="12" xfId="1" applyFont="1" applyFill="1" applyBorder="1" applyAlignment="1" applyProtection="1">
      <alignment horizontal="center" vertical="center" shrinkToFit="1"/>
    </xf>
    <xf numFmtId="0" fontId="27" fillId="3" borderId="22" xfId="1" applyFont="1" applyFill="1" applyBorder="1" applyAlignment="1" applyProtection="1">
      <alignment horizontal="center" vertical="center" shrinkToFit="1"/>
      <protection locked="0"/>
    </xf>
    <xf numFmtId="0" fontId="27" fillId="3" borderId="33" xfId="1" applyFont="1" applyFill="1" applyBorder="1" applyAlignment="1" applyProtection="1">
      <alignment horizontal="center" vertical="center" shrinkToFit="1"/>
      <protection locked="0"/>
    </xf>
    <xf numFmtId="0" fontId="27" fillId="3" borderId="48" xfId="1" applyFont="1" applyFill="1" applyBorder="1" applyAlignment="1" applyProtection="1">
      <alignment horizontal="center" vertical="center" shrinkToFit="1"/>
      <protection locked="0"/>
    </xf>
    <xf numFmtId="0" fontId="9" fillId="0" borderId="35" xfId="1" applyFont="1" applyFill="1" applyBorder="1" applyAlignment="1" applyProtection="1">
      <alignment vertical="center" wrapText="1" shrinkToFit="1"/>
    </xf>
    <xf numFmtId="183" fontId="6" fillId="0" borderId="22" xfId="1" applyNumberFormat="1" applyFont="1" applyFill="1" applyBorder="1" applyAlignment="1" applyProtection="1">
      <alignment horizontal="center" vertical="center" shrinkToFit="1"/>
    </xf>
    <xf numFmtId="183" fontId="6" fillId="0" borderId="33" xfId="1" applyNumberFormat="1" applyFont="1" applyFill="1" applyBorder="1" applyAlignment="1" applyProtection="1">
      <alignment horizontal="center" vertical="center" shrinkToFit="1"/>
    </xf>
    <xf numFmtId="183" fontId="6" fillId="0" borderId="48" xfId="1" applyNumberFormat="1" applyFont="1" applyFill="1" applyBorder="1" applyAlignment="1" applyProtection="1">
      <alignment horizontal="center" vertical="center" shrinkToFit="1"/>
    </xf>
    <xf numFmtId="0" fontId="7" fillId="7" borderId="0" xfId="1" applyFont="1" applyFill="1" applyBorder="1" applyAlignment="1" applyProtection="1">
      <alignment horizontal="center" vertical="center"/>
      <protection locked="0"/>
    </xf>
    <xf numFmtId="0" fontId="9" fillId="7" borderId="0" xfId="1" applyFont="1" applyFill="1" applyBorder="1" applyAlignment="1" applyProtection="1">
      <alignment vertical="center"/>
    </xf>
    <xf numFmtId="0" fontId="9" fillId="7" borderId="0" xfId="1" applyFont="1" applyFill="1" applyAlignment="1" applyProtection="1">
      <alignment vertical="center"/>
    </xf>
    <xf numFmtId="0" fontId="9" fillId="7" borderId="0" xfId="1" applyFont="1" applyFill="1" applyAlignment="1" applyProtection="1">
      <alignment vertical="center" wrapText="1"/>
    </xf>
    <xf numFmtId="176" fontId="7" fillId="0" borderId="1" xfId="1" applyNumberFormat="1" applyFont="1" applyFill="1" applyBorder="1" applyAlignment="1" applyProtection="1">
      <alignment horizontal="center" vertical="center" shrinkToFit="1"/>
    </xf>
    <xf numFmtId="0" fontId="7" fillId="0" borderId="1" xfId="1" applyFont="1" applyFill="1" applyBorder="1" applyAlignment="1" applyProtection="1">
      <alignment horizontal="center" vertical="center" shrinkToFit="1"/>
    </xf>
    <xf numFmtId="0" fontId="7" fillId="11" borderId="1" xfId="1" applyFont="1" applyFill="1" applyBorder="1" applyAlignment="1" applyProtection="1">
      <alignment horizontal="center" vertical="center" shrinkToFit="1"/>
      <protection locked="0"/>
    </xf>
    <xf numFmtId="0" fontId="7" fillId="9" borderId="1" xfId="0" applyFont="1" applyFill="1" applyBorder="1" applyAlignment="1" applyProtection="1">
      <alignment horizontal="center" vertical="center" shrinkToFit="1"/>
      <protection locked="0"/>
    </xf>
    <xf numFmtId="0" fontId="7" fillId="0" borderId="1" xfId="1" applyFont="1" applyFill="1" applyBorder="1" applyAlignment="1" applyProtection="1">
      <alignment horizontal="center" vertical="center" wrapText="1" shrinkToFit="1"/>
    </xf>
  </cellXfs>
  <cellStyles count="2">
    <cellStyle name="標準" xfId="0" builtinId="0"/>
    <cellStyle name="標準_③-２加算様式（就労）" xfId="1"/>
  </cellStyles>
  <dxfs count="1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GH&#31561;!A1"/><Relationship Id="rId2" Type="http://schemas.openxmlformats.org/officeDocument/2006/relationships/hyperlink" Target="#&#36890;&#25152;&#12539;&#20837;&#25152;&#31995;!A1"/><Relationship Id="rId1" Type="http://schemas.openxmlformats.org/officeDocument/2006/relationships/hyperlink" Target="#&#35370;&#21839;&#31995;!A1"/><Relationship Id="rId4" Type="http://schemas.openxmlformats.org/officeDocument/2006/relationships/hyperlink" Target="#&#30456;&#35527;&#31995;!A1"/></Relationships>
</file>

<file path=xl/drawings/drawing1.xml><?xml version="1.0" encoding="utf-8"?>
<xdr:wsDr xmlns:xdr="http://schemas.openxmlformats.org/drawingml/2006/spreadsheetDrawing" xmlns:a="http://schemas.openxmlformats.org/drawingml/2006/main">
  <xdr:twoCellAnchor>
    <xdr:from>
      <xdr:col>0</xdr:col>
      <xdr:colOff>328083</xdr:colOff>
      <xdr:row>3</xdr:row>
      <xdr:rowOff>153458</xdr:rowOff>
    </xdr:from>
    <xdr:to>
      <xdr:col>4</xdr:col>
      <xdr:colOff>201083</xdr:colOff>
      <xdr:row>14</xdr:row>
      <xdr:rowOff>31750</xdr:rowOff>
    </xdr:to>
    <xdr:sp macro="" textlink="">
      <xdr:nvSpPr>
        <xdr:cNvPr id="2" name="角丸四角形 1">
          <a:hlinkClick xmlns:r="http://schemas.openxmlformats.org/officeDocument/2006/relationships" r:id="rId1"/>
        </xdr:cNvPr>
        <xdr:cNvSpPr/>
      </xdr:nvSpPr>
      <xdr:spPr>
        <a:xfrm>
          <a:off x="328083" y="682625"/>
          <a:ext cx="2624667" cy="1740958"/>
        </a:xfrm>
        <a:prstGeom prst="roundRect">
          <a:avLst/>
        </a:prstGeom>
        <a:effectLst>
          <a:outerShdw blurRad="50800" dist="38100" algn="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a:solidFill>
                <a:sysClr val="windowText" lastClr="000000"/>
              </a:solidFill>
            </a:rPr>
            <a:t>訪問系</a:t>
          </a:r>
          <a:endParaRPr kumimoji="1" lang="en-US" altLang="ja-JP" sz="2400">
            <a:solidFill>
              <a:sysClr val="windowText" lastClr="000000"/>
            </a:solidFill>
          </a:endParaRPr>
        </a:p>
        <a:p>
          <a:pPr algn="l"/>
          <a:endParaRPr kumimoji="1" lang="en-US" altLang="ja-JP" sz="1100">
            <a:solidFill>
              <a:sysClr val="windowText" lastClr="000000"/>
            </a:solidFill>
          </a:endParaRPr>
        </a:p>
        <a:p>
          <a:pPr algn="ctr"/>
          <a:r>
            <a:rPr kumimoji="1" lang="ja-JP" altLang="en-US" sz="1100">
              <a:solidFill>
                <a:sysClr val="windowText" lastClr="000000"/>
              </a:solidFill>
            </a:rPr>
            <a:t>・居宅介護</a:t>
          </a:r>
          <a:endParaRPr kumimoji="1" lang="en-US" altLang="ja-JP" sz="1100">
            <a:solidFill>
              <a:sysClr val="windowText" lastClr="000000"/>
            </a:solidFill>
          </a:endParaRPr>
        </a:p>
        <a:p>
          <a:pPr algn="ctr"/>
          <a:r>
            <a:rPr kumimoji="1" lang="ja-JP" altLang="en-US" sz="1100">
              <a:solidFill>
                <a:sysClr val="windowText" lastClr="000000"/>
              </a:solidFill>
            </a:rPr>
            <a:t>・重度訪問介護</a:t>
          </a:r>
          <a:endParaRPr kumimoji="1" lang="en-US" altLang="ja-JP" sz="1100">
            <a:solidFill>
              <a:sysClr val="windowText" lastClr="000000"/>
            </a:solidFill>
          </a:endParaRPr>
        </a:p>
        <a:p>
          <a:pPr algn="ctr"/>
          <a:r>
            <a:rPr kumimoji="1" lang="ja-JP" altLang="en-US" sz="1100">
              <a:solidFill>
                <a:sysClr val="windowText" lastClr="000000"/>
              </a:solidFill>
            </a:rPr>
            <a:t>・行動援護</a:t>
          </a:r>
          <a:endParaRPr kumimoji="1" lang="en-US" altLang="ja-JP" sz="1100">
            <a:solidFill>
              <a:sysClr val="windowText" lastClr="000000"/>
            </a:solidFill>
          </a:endParaRPr>
        </a:p>
        <a:p>
          <a:pPr algn="ctr"/>
          <a:r>
            <a:rPr kumimoji="1" lang="ja-JP" altLang="en-US" sz="1100">
              <a:solidFill>
                <a:sysClr val="windowText" lastClr="000000"/>
              </a:solidFill>
            </a:rPr>
            <a:t>・同行援護</a:t>
          </a:r>
          <a:endParaRPr kumimoji="1" lang="en-US" altLang="ja-JP" sz="1100">
            <a:solidFill>
              <a:sysClr val="windowText" lastClr="000000"/>
            </a:solidFill>
          </a:endParaRPr>
        </a:p>
        <a:p>
          <a:pPr algn="ctr"/>
          <a:r>
            <a:rPr kumimoji="1" lang="ja-JP" altLang="en-US" sz="1100">
              <a:solidFill>
                <a:sysClr val="windowText" lastClr="000000"/>
              </a:solidFill>
            </a:rPr>
            <a:t>・移動支援</a:t>
          </a:r>
        </a:p>
      </xdr:txBody>
    </xdr:sp>
    <xdr:clientData/>
  </xdr:twoCellAnchor>
  <xdr:twoCellAnchor>
    <xdr:from>
      <xdr:col>4</xdr:col>
      <xdr:colOff>529167</xdr:colOff>
      <xdr:row>3</xdr:row>
      <xdr:rowOff>152401</xdr:rowOff>
    </xdr:from>
    <xdr:to>
      <xdr:col>8</xdr:col>
      <xdr:colOff>433917</xdr:colOff>
      <xdr:row>14</xdr:row>
      <xdr:rowOff>21167</xdr:rowOff>
    </xdr:to>
    <xdr:sp macro="" textlink="">
      <xdr:nvSpPr>
        <xdr:cNvPr id="3" name="角丸四角形 2">
          <a:hlinkClick xmlns:r="http://schemas.openxmlformats.org/officeDocument/2006/relationships" r:id="rId2"/>
        </xdr:cNvPr>
        <xdr:cNvSpPr/>
      </xdr:nvSpPr>
      <xdr:spPr>
        <a:xfrm>
          <a:off x="3280834" y="681568"/>
          <a:ext cx="2656416" cy="1731432"/>
        </a:xfrm>
        <a:prstGeom prst="roundRect">
          <a:avLst/>
        </a:prstGeom>
        <a:solidFill>
          <a:srgbClr val="FFFF00"/>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a:solidFill>
                <a:sysClr val="windowText" lastClr="000000"/>
              </a:solidFill>
              <a:effectLst/>
              <a:latin typeface="+mn-lt"/>
              <a:ea typeface="+mn-ea"/>
              <a:cs typeface="+mn-cs"/>
            </a:rPr>
            <a:t>通所・入所</a:t>
          </a:r>
          <a:r>
            <a:rPr kumimoji="1" lang="ja-JP" altLang="ja-JP" sz="2400">
              <a:solidFill>
                <a:sysClr val="windowText" lastClr="000000"/>
              </a:solidFill>
              <a:effectLst/>
              <a:latin typeface="+mn-lt"/>
              <a:ea typeface="+mn-ea"/>
              <a:cs typeface="+mn-cs"/>
            </a:rPr>
            <a:t>系</a:t>
          </a:r>
          <a:endParaRPr lang="ja-JP" altLang="ja-JP" sz="2400">
            <a:solidFill>
              <a:sysClr val="windowText" lastClr="000000"/>
            </a:solidFill>
            <a:effectLst/>
          </a:endParaRPr>
        </a:p>
        <a:p>
          <a:pPr algn="ctr"/>
          <a:endParaRPr kumimoji="1" lang="en-US" altLang="ja-JP" sz="1100">
            <a:solidFill>
              <a:sysClr val="windowText" lastClr="000000"/>
            </a:solidFill>
            <a:effectLst/>
            <a:latin typeface="+mn-lt"/>
            <a:ea typeface="+mn-ea"/>
            <a:cs typeface="+mn-cs"/>
          </a:endParaRPr>
        </a:p>
        <a:p>
          <a:pPr algn="l"/>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生活</a:t>
          </a:r>
          <a:r>
            <a:rPr kumimoji="1" lang="ja-JP" altLang="ja-JP" sz="1100">
              <a:solidFill>
                <a:sysClr val="windowText" lastClr="000000"/>
              </a:solidFill>
              <a:effectLst/>
              <a:latin typeface="+mn-lt"/>
              <a:ea typeface="+mn-ea"/>
              <a:cs typeface="+mn-cs"/>
            </a:rPr>
            <a:t>介護</a:t>
          </a:r>
          <a:r>
            <a:rPr kumimoji="1" lang="ja-JP" altLang="en-US" sz="1100">
              <a:solidFill>
                <a:sysClr val="windowText" lastClr="000000"/>
              </a:solidFill>
              <a:effectLst/>
              <a:latin typeface="+mn-lt"/>
              <a:ea typeface="+mn-ea"/>
              <a:cs typeface="+mn-cs"/>
            </a:rPr>
            <a:t>　　　　・就労移行支援　</a:t>
          </a:r>
          <a:endParaRPr lang="ja-JP" altLang="ja-JP">
            <a:solidFill>
              <a:sysClr val="windowText" lastClr="000000"/>
            </a:solidFill>
            <a:effectLst/>
          </a:endParaRPr>
        </a:p>
        <a:p>
          <a:pPr algn="l"/>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短期入所　　　　・就労継続支援</a:t>
          </a:r>
          <a:r>
            <a:rPr kumimoji="1" lang="en-US" altLang="ja-JP" sz="1100">
              <a:solidFill>
                <a:sysClr val="windowText" lastClr="000000"/>
              </a:solidFill>
              <a:effectLst/>
              <a:latin typeface="+mn-lt"/>
              <a:ea typeface="+mn-ea"/>
              <a:cs typeface="+mn-cs"/>
            </a:rPr>
            <a:t>A</a:t>
          </a:r>
          <a:r>
            <a:rPr kumimoji="1" lang="ja-JP" altLang="en-US" sz="1100">
              <a:solidFill>
                <a:sysClr val="windowText" lastClr="000000"/>
              </a:solidFill>
              <a:effectLst/>
              <a:latin typeface="+mn-lt"/>
              <a:ea typeface="+mn-ea"/>
              <a:cs typeface="+mn-cs"/>
            </a:rPr>
            <a:t>型</a:t>
          </a:r>
          <a:endParaRPr kumimoji="1" lang="en-US" altLang="ja-JP" sz="1100">
            <a:solidFill>
              <a:sysClr val="windowText" lastClr="000000"/>
            </a:solidFill>
            <a:effectLst/>
            <a:latin typeface="+mn-lt"/>
            <a:ea typeface="+mn-ea"/>
            <a:cs typeface="+mn-cs"/>
          </a:endParaRPr>
        </a:p>
        <a:p>
          <a:pPr algn="l"/>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機能訓練　　　　・就労継続支援</a:t>
          </a:r>
          <a:r>
            <a:rPr kumimoji="1" lang="en-US" altLang="ja-JP" sz="1100">
              <a:solidFill>
                <a:sysClr val="windowText" lastClr="000000"/>
              </a:solidFill>
              <a:effectLst/>
              <a:latin typeface="+mn-lt"/>
              <a:ea typeface="+mn-ea"/>
              <a:cs typeface="+mn-cs"/>
            </a:rPr>
            <a:t>B</a:t>
          </a:r>
          <a:r>
            <a:rPr kumimoji="1" lang="ja-JP" altLang="en-US" sz="1100">
              <a:solidFill>
                <a:sysClr val="windowText" lastClr="000000"/>
              </a:solidFill>
              <a:effectLst/>
              <a:latin typeface="+mn-lt"/>
              <a:ea typeface="+mn-ea"/>
              <a:cs typeface="+mn-cs"/>
            </a:rPr>
            <a:t>型</a:t>
          </a:r>
          <a:endParaRPr lang="ja-JP" altLang="ja-JP">
            <a:solidFill>
              <a:sysClr val="windowText" lastClr="000000"/>
            </a:solidFill>
            <a:effectLst/>
          </a:endParaRPr>
        </a:p>
        <a:p>
          <a:pPr algn="l"/>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生活訓練　　　　・就労定着支援</a:t>
          </a:r>
          <a:endParaRPr kumimoji="0" lang="en-US" altLang="ja-JP" sz="1100">
            <a:solidFill>
              <a:sysClr val="windowText" lastClr="000000"/>
            </a:solidFill>
            <a:effectLst/>
            <a:latin typeface="+mn-lt"/>
            <a:ea typeface="+mn-ea"/>
            <a:cs typeface="+mn-cs"/>
          </a:endParaRPr>
        </a:p>
        <a:p>
          <a:pPr algn="l"/>
          <a:r>
            <a:rPr kumimoji="0" lang="ja-JP" altLang="en-US" sz="1100">
              <a:solidFill>
                <a:sysClr val="windowText" lastClr="000000"/>
              </a:solidFill>
              <a:effectLst/>
              <a:latin typeface="+mn-lt"/>
              <a:ea typeface="+mn-ea"/>
              <a:cs typeface="+mn-cs"/>
            </a:rPr>
            <a:t>・施設入所　　　</a:t>
          </a:r>
          <a:r>
            <a:rPr kumimoji="1" lang="ja-JP" altLang="en-US" sz="1100">
              <a:solidFill>
                <a:sysClr val="windowText" lastClr="000000"/>
              </a:solidFill>
              <a:effectLst/>
              <a:latin typeface="+mn-lt"/>
              <a:ea typeface="+mn-ea"/>
              <a:cs typeface="+mn-cs"/>
            </a:rPr>
            <a:t>　・自立生活援助</a:t>
          </a:r>
          <a:endParaRPr lang="ja-JP" altLang="ja-JP">
            <a:solidFill>
              <a:sysClr val="windowText" lastClr="000000"/>
            </a:solidFill>
            <a:effectLst/>
          </a:endParaRPr>
        </a:p>
        <a:p>
          <a:pPr algn="l"/>
          <a:endParaRPr kumimoji="1" lang="ja-JP" altLang="en-US" sz="1100"/>
        </a:p>
      </xdr:txBody>
    </xdr:sp>
    <xdr:clientData/>
  </xdr:twoCellAnchor>
  <xdr:twoCellAnchor>
    <xdr:from>
      <xdr:col>0</xdr:col>
      <xdr:colOff>328084</xdr:colOff>
      <xdr:row>15</xdr:row>
      <xdr:rowOff>166158</xdr:rowOff>
    </xdr:from>
    <xdr:to>
      <xdr:col>4</xdr:col>
      <xdr:colOff>153459</xdr:colOff>
      <xdr:row>25</xdr:row>
      <xdr:rowOff>101600</xdr:rowOff>
    </xdr:to>
    <xdr:sp macro="" textlink="">
      <xdr:nvSpPr>
        <xdr:cNvPr id="4" name="角丸四角形 3">
          <a:hlinkClick xmlns:r="http://schemas.openxmlformats.org/officeDocument/2006/relationships" r:id="rId3"/>
        </xdr:cNvPr>
        <xdr:cNvSpPr/>
      </xdr:nvSpPr>
      <xdr:spPr>
        <a:xfrm>
          <a:off x="328084" y="2727325"/>
          <a:ext cx="2577042" cy="1628775"/>
        </a:xfrm>
        <a:prstGeom prst="roundRect">
          <a:avLst/>
        </a:prstGeom>
        <a:solidFill>
          <a:srgbClr val="92D050"/>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2400">
              <a:solidFill>
                <a:sysClr val="windowText" lastClr="000000"/>
              </a:solidFill>
            </a:rPr>
            <a:t>GH</a:t>
          </a:r>
          <a:r>
            <a:rPr kumimoji="1" lang="ja-JP" altLang="en-US" sz="2400">
              <a:solidFill>
                <a:sysClr val="windowText" lastClr="000000"/>
              </a:solidFill>
            </a:rPr>
            <a:t>等</a:t>
          </a:r>
          <a:endParaRPr kumimoji="1" lang="en-US" altLang="ja-JP" sz="2400">
            <a:solidFill>
              <a:sysClr val="windowText" lastClr="000000"/>
            </a:solidFill>
          </a:endParaRPr>
        </a:p>
        <a:p>
          <a:pPr algn="l"/>
          <a:endParaRPr kumimoji="1" lang="en-US" altLang="ja-JP" sz="1100">
            <a:solidFill>
              <a:sysClr val="windowText" lastClr="000000"/>
            </a:solidFill>
          </a:endParaRPr>
        </a:p>
        <a:p>
          <a:pPr algn="ctr"/>
          <a:r>
            <a:rPr kumimoji="1" lang="ja-JP" altLang="en-US" sz="1100">
              <a:solidFill>
                <a:sysClr val="windowText" lastClr="000000"/>
              </a:solidFill>
            </a:rPr>
            <a:t>・共同生活援助</a:t>
          </a:r>
          <a:endParaRPr kumimoji="1" lang="en-US" altLang="ja-JP" sz="1100">
            <a:solidFill>
              <a:sysClr val="windowText" lastClr="000000"/>
            </a:solidFill>
          </a:endParaRPr>
        </a:p>
        <a:p>
          <a:pPr algn="ctr"/>
          <a:r>
            <a:rPr kumimoji="1" lang="ja-JP" altLang="en-US" sz="1100">
              <a:solidFill>
                <a:sysClr val="windowText" lastClr="000000"/>
              </a:solidFill>
            </a:rPr>
            <a:t>・宿泊型自立訓練</a:t>
          </a:r>
          <a:endParaRPr kumimoji="1" lang="en-US" altLang="ja-JP" sz="1100">
            <a:solidFill>
              <a:sysClr val="windowText" lastClr="000000"/>
            </a:solidFill>
          </a:endParaRPr>
        </a:p>
        <a:p>
          <a:pPr algn="ctr"/>
          <a:r>
            <a:rPr kumimoji="1" lang="ja-JP" altLang="en-US" sz="1100">
              <a:solidFill>
                <a:sysClr val="windowText" lastClr="000000"/>
              </a:solidFill>
            </a:rPr>
            <a:t>・短期入所</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GH</a:t>
          </a:r>
          <a:r>
            <a:rPr kumimoji="1" lang="ja-JP" altLang="en-US" sz="1100">
              <a:solidFill>
                <a:sysClr val="windowText" lastClr="000000"/>
              </a:solidFill>
            </a:rPr>
            <a:t>及び宿泊型自立訓練併設）</a:t>
          </a:r>
        </a:p>
      </xdr:txBody>
    </xdr:sp>
    <xdr:clientData/>
  </xdr:twoCellAnchor>
  <xdr:twoCellAnchor>
    <xdr:from>
      <xdr:col>4</xdr:col>
      <xdr:colOff>560917</xdr:colOff>
      <xdr:row>16</xdr:row>
      <xdr:rowOff>19051</xdr:rowOff>
    </xdr:from>
    <xdr:to>
      <xdr:col>8</xdr:col>
      <xdr:colOff>433917</xdr:colOff>
      <xdr:row>25</xdr:row>
      <xdr:rowOff>114301</xdr:rowOff>
    </xdr:to>
    <xdr:sp macro="" textlink="">
      <xdr:nvSpPr>
        <xdr:cNvPr id="5" name="角丸四角形 4">
          <a:hlinkClick xmlns:r="http://schemas.openxmlformats.org/officeDocument/2006/relationships" r:id="rId4"/>
        </xdr:cNvPr>
        <xdr:cNvSpPr/>
      </xdr:nvSpPr>
      <xdr:spPr>
        <a:xfrm>
          <a:off x="3312584" y="2749551"/>
          <a:ext cx="2624666" cy="1619250"/>
        </a:xfrm>
        <a:prstGeom prst="roundRect">
          <a:avLst/>
        </a:prstGeom>
        <a:solidFill>
          <a:schemeClr val="accent6">
            <a:lumMod val="75000"/>
          </a:schemeClr>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a:solidFill>
                <a:sysClr val="windowText" lastClr="000000"/>
              </a:solidFill>
            </a:rPr>
            <a:t>相談系</a:t>
          </a:r>
          <a:endParaRPr kumimoji="1" lang="en-US" altLang="ja-JP" sz="24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・地域移行支援</a:t>
          </a:r>
          <a:endParaRPr kumimoji="1" lang="en-US" altLang="ja-JP" sz="1100">
            <a:solidFill>
              <a:sysClr val="windowText" lastClr="000000"/>
            </a:solidFill>
          </a:endParaRPr>
        </a:p>
        <a:p>
          <a:pPr algn="ctr"/>
          <a:r>
            <a:rPr kumimoji="1" lang="ja-JP" altLang="en-US" sz="1100">
              <a:solidFill>
                <a:sysClr val="windowText" lastClr="000000"/>
              </a:solidFill>
            </a:rPr>
            <a:t>・地域定着支援</a:t>
          </a:r>
          <a:endParaRPr kumimoji="1" lang="en-US" altLang="ja-JP" sz="1100">
            <a:solidFill>
              <a:sysClr val="windowText" lastClr="000000"/>
            </a:solidFill>
          </a:endParaRPr>
        </a:p>
        <a:p>
          <a:pPr algn="ctr"/>
          <a:r>
            <a:rPr kumimoji="1" lang="ja-JP" altLang="en-US" sz="1100">
              <a:solidFill>
                <a:sysClr val="windowText" lastClr="000000"/>
              </a:solidFill>
            </a:rPr>
            <a:t>・計画相談支援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46</xdr:col>
      <xdr:colOff>133285</xdr:colOff>
      <xdr:row>0</xdr:row>
      <xdr:rowOff>56741</xdr:rowOff>
    </xdr:from>
    <xdr:to>
      <xdr:col>61</xdr:col>
      <xdr:colOff>370908</xdr:colOff>
      <xdr:row>3</xdr:row>
      <xdr:rowOff>324445</xdr:rowOff>
    </xdr:to>
    <xdr:sp macro="" textlink="">
      <xdr:nvSpPr>
        <xdr:cNvPr id="2" name="テキスト ボックス 1"/>
        <xdr:cNvSpPr txBox="1"/>
      </xdr:nvSpPr>
      <xdr:spPr>
        <a:xfrm>
          <a:off x="9924985" y="56741"/>
          <a:ext cx="2256923" cy="1039229"/>
        </a:xfrm>
        <a:prstGeom prst="rect">
          <a:avLst/>
        </a:prstGeom>
        <a:solidFill>
          <a:schemeClr val="accent2">
            <a:lumMod val="20000"/>
            <a:lumOff val="80000"/>
          </a:schemeClr>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algn="ctr"/>
          <a:r>
            <a:rPr lang="ja-JP" altLang="en-US" sz="4800"/>
            <a:t>記載例</a:t>
          </a:r>
        </a:p>
      </xdr:txBody>
    </xdr:sp>
    <xdr:clientData/>
  </xdr:twoCellAnchor>
  <xdr:twoCellAnchor>
    <xdr:from>
      <xdr:col>46</xdr:col>
      <xdr:colOff>133285</xdr:colOff>
      <xdr:row>30</xdr:row>
      <xdr:rowOff>56741</xdr:rowOff>
    </xdr:from>
    <xdr:to>
      <xdr:col>61</xdr:col>
      <xdr:colOff>304633</xdr:colOff>
      <xdr:row>33</xdr:row>
      <xdr:rowOff>324445</xdr:rowOff>
    </xdr:to>
    <xdr:sp macro="" textlink="">
      <xdr:nvSpPr>
        <xdr:cNvPr id="3" name="テキスト ボックス 3"/>
        <xdr:cNvSpPr txBox="1"/>
      </xdr:nvSpPr>
      <xdr:spPr>
        <a:xfrm>
          <a:off x="9924985" y="7057616"/>
          <a:ext cx="2190648" cy="1039229"/>
        </a:xfrm>
        <a:prstGeom prst="rect">
          <a:avLst/>
        </a:prstGeom>
        <a:solidFill>
          <a:schemeClr val="accent2">
            <a:lumMod val="20000"/>
            <a:lumOff val="80000"/>
          </a:schemeClr>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ctr"/>
        <a:lstStyle/>
        <a:p>
          <a:pPr algn="ctr"/>
          <a:r>
            <a:rPr lang="ja-JP" altLang="en-US" sz="4800"/>
            <a:t>記載例</a:t>
          </a:r>
        </a:p>
      </xdr:txBody>
    </xdr:sp>
    <xdr:clientData/>
  </xdr:twoCellAnchor>
  <xdr:twoCellAnchor>
    <xdr:from>
      <xdr:col>23</xdr:col>
      <xdr:colOff>209448</xdr:colOff>
      <xdr:row>14</xdr:row>
      <xdr:rowOff>209401</xdr:rowOff>
    </xdr:from>
    <xdr:to>
      <xdr:col>35</xdr:col>
      <xdr:colOff>123872</xdr:colOff>
      <xdr:row>19</xdr:row>
      <xdr:rowOff>247948</xdr:rowOff>
    </xdr:to>
    <xdr:sp macro="" textlink="">
      <xdr:nvSpPr>
        <xdr:cNvPr id="4" name="テキスト ボックス 4"/>
        <xdr:cNvSpPr txBox="1"/>
      </xdr:nvSpPr>
      <xdr:spPr>
        <a:xfrm>
          <a:off x="4962423" y="4362301"/>
          <a:ext cx="2543324" cy="1372047"/>
        </a:xfrm>
        <a:prstGeom prst="rect">
          <a:avLst/>
        </a:prstGeom>
        <a:solidFill>
          <a:schemeClr val="accent1">
            <a:lumMod val="40000"/>
            <a:lumOff val="60000"/>
          </a:schemeClr>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pPr algn="ctr">
            <a:lnSpc>
              <a:spcPts val="3800"/>
            </a:lnSpc>
          </a:pPr>
          <a:r>
            <a:rPr lang="ja-JP" altLang="en-US" sz="3200"/>
            <a:t>訪問系全体</a:t>
          </a:r>
          <a:endParaRPr lang="en-US" altLang="ja-JP" sz="3200"/>
        </a:p>
        <a:p>
          <a:pPr>
            <a:lnSpc>
              <a:spcPts val="1600"/>
            </a:lnSpc>
          </a:pPr>
          <a:r>
            <a:rPr lang="ja-JP" altLang="en-US" sz="1400"/>
            <a:t>同行援護と行動援護の人員の記載例は下記のとおり</a:t>
          </a:r>
          <a:endParaRPr lang="en-US" altLang="ja-JP" sz="1400"/>
        </a:p>
      </xdr:txBody>
    </xdr:sp>
    <xdr:clientData/>
  </xdr:twoCellAnchor>
  <xdr:twoCellAnchor>
    <xdr:from>
      <xdr:col>24</xdr:col>
      <xdr:colOff>47709</xdr:colOff>
      <xdr:row>41</xdr:row>
      <xdr:rowOff>85427</xdr:rowOff>
    </xdr:from>
    <xdr:to>
      <xdr:col>37</xdr:col>
      <xdr:colOff>123872</xdr:colOff>
      <xdr:row>47</xdr:row>
      <xdr:rowOff>257324</xdr:rowOff>
    </xdr:to>
    <xdr:sp macro="" textlink="">
      <xdr:nvSpPr>
        <xdr:cNvPr id="5" name="テキスト ボックス 5"/>
        <xdr:cNvSpPr txBox="1"/>
      </xdr:nvSpPr>
      <xdr:spPr>
        <a:xfrm>
          <a:off x="5019759" y="10429577"/>
          <a:ext cx="2924138" cy="1772097"/>
        </a:xfrm>
        <a:prstGeom prst="rect">
          <a:avLst/>
        </a:prstGeom>
        <a:solidFill>
          <a:schemeClr val="accent1">
            <a:lumMod val="40000"/>
            <a:lumOff val="60000"/>
          </a:schemeClr>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pPr algn="ctr">
            <a:lnSpc>
              <a:spcPts val="3800"/>
            </a:lnSpc>
          </a:pPr>
          <a:r>
            <a:rPr lang="ja-JP" altLang="en-US" sz="3200"/>
            <a:t>同行援護</a:t>
          </a:r>
          <a:endParaRPr lang="en-US" altLang="ja-JP" sz="3200"/>
        </a:p>
        <a:p>
          <a:pPr>
            <a:lnSpc>
              <a:spcPts val="1600"/>
            </a:lnSpc>
          </a:pPr>
          <a:r>
            <a:rPr lang="ja-JP" altLang="en-US" sz="1400">
              <a:solidFill>
                <a:schemeClr val="tx1"/>
              </a:solidFill>
              <a:latin typeface="+mn-lt"/>
              <a:ea typeface="+mn-ea"/>
              <a:cs typeface="+mn-cs"/>
            </a:rPr>
            <a:t>同行援護や行動援護のみ申請する場合でも、</a:t>
          </a:r>
          <a:r>
            <a:rPr lang="ja-JP" altLang="ja-JP" sz="1400">
              <a:solidFill>
                <a:schemeClr val="tx1"/>
              </a:solidFill>
              <a:latin typeface="+mn-lt"/>
              <a:ea typeface="+mn-ea"/>
              <a:cs typeface="+mn-cs"/>
            </a:rPr>
            <a:t>訪問系全体</a:t>
          </a:r>
          <a:r>
            <a:rPr lang="ja-JP" altLang="en-US" sz="1400">
              <a:solidFill>
                <a:schemeClr val="tx1"/>
              </a:solidFill>
              <a:latin typeface="+mn-lt"/>
              <a:ea typeface="+mn-ea"/>
              <a:cs typeface="+mn-cs"/>
            </a:rPr>
            <a:t>の勤務形態一覧表も一緒にご提出ください。</a:t>
          </a:r>
          <a:endParaRPr lang="en-US" altLang="ja-JP" sz="14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7"/>
  <sheetViews>
    <sheetView tabSelected="1" zoomScale="90" zoomScaleNormal="90" zoomScaleSheetLayoutView="90" workbookViewId="0">
      <selection activeCell="P11" sqref="P11"/>
    </sheetView>
  </sheetViews>
  <sheetFormatPr defaultRowHeight="13.5"/>
  <sheetData>
    <row r="1" spans="1:9" s="204" customFormat="1" ht="17.25">
      <c r="A1" s="283" t="s">
        <v>208</v>
      </c>
      <c r="B1" s="283"/>
      <c r="C1" s="283"/>
      <c r="D1" s="283"/>
      <c r="E1" s="283"/>
      <c r="F1" s="283"/>
      <c r="G1" s="283"/>
      <c r="H1" s="283"/>
      <c r="I1" s="283"/>
    </row>
    <row r="2" spans="1:9" s="204" customFormat="1" ht="6.75" customHeight="1">
      <c r="A2" s="205"/>
      <c r="B2" s="205"/>
      <c r="C2" s="205"/>
      <c r="D2" s="205"/>
      <c r="E2" s="205"/>
      <c r="F2" s="205"/>
      <c r="G2" s="205"/>
      <c r="H2" s="205"/>
      <c r="I2" s="205"/>
    </row>
    <row r="3" spans="1:9" s="204" customFormat="1" ht="17.25">
      <c r="A3" s="284" t="s">
        <v>206</v>
      </c>
      <c r="B3" s="284"/>
      <c r="C3" s="284"/>
      <c r="D3" s="284"/>
      <c r="E3" s="284"/>
      <c r="F3" s="284"/>
      <c r="G3" s="284"/>
      <c r="H3" s="284"/>
      <c r="I3" s="284"/>
    </row>
    <row r="4" spans="1:9">
      <c r="A4" s="206"/>
      <c r="B4" s="206"/>
      <c r="C4" s="206"/>
      <c r="D4" s="206"/>
      <c r="E4" s="206"/>
      <c r="F4" s="206"/>
      <c r="G4" s="206"/>
      <c r="H4" s="206"/>
      <c r="I4" s="206"/>
    </row>
    <row r="5" spans="1:9">
      <c r="A5" s="206"/>
      <c r="B5" s="206"/>
      <c r="C5" s="206"/>
      <c r="D5" s="206"/>
      <c r="E5" s="206"/>
      <c r="F5" s="206"/>
      <c r="G5" s="206"/>
      <c r="H5" s="206"/>
      <c r="I5" s="206"/>
    </row>
    <row r="6" spans="1:9">
      <c r="A6" s="206"/>
      <c r="B6" s="206"/>
      <c r="C6" s="206"/>
      <c r="D6" s="206"/>
      <c r="E6" s="206"/>
      <c r="F6" s="206"/>
      <c r="G6" s="206"/>
      <c r="H6" s="206"/>
      <c r="I6" s="206"/>
    </row>
    <row r="7" spans="1:9">
      <c r="A7" s="206"/>
      <c r="B7" s="206"/>
      <c r="C7" s="206"/>
      <c r="D7" s="206"/>
      <c r="E7" s="206"/>
      <c r="F7" s="206"/>
      <c r="G7" s="206"/>
      <c r="H7" s="206"/>
      <c r="I7" s="206"/>
    </row>
    <row r="8" spans="1:9">
      <c r="A8" s="206"/>
      <c r="B8" s="206"/>
      <c r="C8" s="206"/>
      <c r="D8" s="206"/>
      <c r="E8" s="206"/>
      <c r="F8" s="206"/>
      <c r="G8" s="206"/>
      <c r="H8" s="206"/>
      <c r="I8" s="206"/>
    </row>
    <row r="9" spans="1:9">
      <c r="A9" s="206"/>
      <c r="B9" s="206"/>
      <c r="C9" s="206"/>
      <c r="D9" s="206"/>
      <c r="E9" s="206"/>
      <c r="F9" s="206"/>
      <c r="G9" s="206"/>
      <c r="H9" s="206"/>
      <c r="I9" s="206"/>
    </row>
    <row r="10" spans="1:9">
      <c r="A10" s="206"/>
      <c r="B10" s="206"/>
      <c r="C10" s="206"/>
      <c r="D10" s="206"/>
      <c r="E10" s="206"/>
      <c r="F10" s="206"/>
      <c r="G10" s="206"/>
      <c r="H10" s="206"/>
      <c r="I10" s="206"/>
    </row>
    <row r="11" spans="1:9">
      <c r="A11" s="206"/>
      <c r="B11" s="206"/>
      <c r="C11" s="206"/>
      <c r="D11" s="206"/>
      <c r="E11" s="206"/>
      <c r="F11" s="206"/>
      <c r="G11" s="206"/>
      <c r="H11" s="206"/>
      <c r="I11" s="206"/>
    </row>
    <row r="12" spans="1:9">
      <c r="A12" s="206"/>
      <c r="B12" s="206"/>
      <c r="C12" s="206"/>
      <c r="D12" s="206"/>
      <c r="E12" s="206"/>
      <c r="F12" s="206"/>
      <c r="G12" s="206"/>
      <c r="H12" s="206"/>
      <c r="I12" s="206"/>
    </row>
    <row r="13" spans="1:9">
      <c r="A13" s="206"/>
      <c r="B13" s="206"/>
      <c r="C13" s="206"/>
      <c r="D13" s="206"/>
      <c r="E13" s="206"/>
      <c r="F13" s="206"/>
      <c r="G13" s="206"/>
      <c r="H13" s="206"/>
      <c r="I13" s="206"/>
    </row>
    <row r="14" spans="1:9">
      <c r="A14" s="206"/>
      <c r="B14" s="206"/>
      <c r="C14" s="206"/>
      <c r="D14" s="206"/>
      <c r="E14" s="206"/>
      <c r="F14" s="206"/>
      <c r="G14" s="206"/>
      <c r="H14" s="206"/>
      <c r="I14" s="206"/>
    </row>
    <row r="15" spans="1:9">
      <c r="A15" s="206"/>
      <c r="B15" s="206"/>
      <c r="C15" s="206"/>
      <c r="D15" s="206"/>
      <c r="E15" s="206"/>
      <c r="F15" s="206"/>
      <c r="G15" s="206"/>
      <c r="H15" s="206"/>
      <c r="I15" s="206"/>
    </row>
    <row r="16" spans="1:9">
      <c r="A16" s="206"/>
      <c r="B16" s="206"/>
      <c r="C16" s="206"/>
      <c r="D16" s="206"/>
      <c r="E16" s="206"/>
      <c r="F16" s="206"/>
      <c r="G16" s="206"/>
      <c r="H16" s="206"/>
      <c r="I16" s="206"/>
    </row>
    <row r="17" spans="1:9">
      <c r="A17" s="206"/>
      <c r="B17" s="206"/>
      <c r="C17" s="206"/>
      <c r="D17" s="206"/>
      <c r="E17" s="206"/>
      <c r="F17" s="206"/>
      <c r="G17" s="206"/>
      <c r="H17" s="206"/>
      <c r="I17" s="206"/>
    </row>
    <row r="18" spans="1:9">
      <c r="A18" s="206"/>
      <c r="B18" s="206"/>
      <c r="C18" s="206"/>
      <c r="D18" s="206"/>
      <c r="E18" s="206"/>
      <c r="F18" s="206"/>
      <c r="G18" s="206"/>
      <c r="H18" s="206"/>
      <c r="I18" s="206"/>
    </row>
    <row r="19" spans="1:9">
      <c r="A19" s="206"/>
      <c r="B19" s="206"/>
      <c r="C19" s="206"/>
      <c r="D19" s="206"/>
      <c r="E19" s="206"/>
      <c r="F19" s="206"/>
      <c r="G19" s="206"/>
      <c r="H19" s="206"/>
      <c r="I19" s="206"/>
    </row>
    <row r="20" spans="1:9">
      <c r="A20" s="206"/>
      <c r="B20" s="206"/>
      <c r="C20" s="206"/>
      <c r="D20" s="206"/>
      <c r="E20" s="206"/>
      <c r="F20" s="206"/>
      <c r="G20" s="206"/>
      <c r="H20" s="206"/>
      <c r="I20" s="206"/>
    </row>
    <row r="21" spans="1:9">
      <c r="A21" s="206"/>
      <c r="B21" s="206"/>
      <c r="C21" s="206"/>
      <c r="D21" s="206"/>
      <c r="E21" s="206"/>
      <c r="F21" s="206"/>
      <c r="G21" s="206"/>
      <c r="H21" s="206"/>
      <c r="I21" s="206"/>
    </row>
    <row r="22" spans="1:9">
      <c r="A22" s="206"/>
      <c r="B22" s="206"/>
      <c r="C22" s="206"/>
      <c r="D22" s="206"/>
      <c r="E22" s="206"/>
      <c r="F22" s="206"/>
      <c r="G22" s="206"/>
      <c r="H22" s="206"/>
      <c r="I22" s="206"/>
    </row>
    <row r="23" spans="1:9">
      <c r="A23" s="206"/>
      <c r="B23" s="206"/>
      <c r="C23" s="206"/>
      <c r="D23" s="206"/>
      <c r="E23" s="206"/>
      <c r="F23" s="206"/>
      <c r="G23" s="206"/>
      <c r="H23" s="206"/>
      <c r="I23" s="206"/>
    </row>
    <row r="24" spans="1:9">
      <c r="A24" s="206"/>
      <c r="B24" s="206"/>
      <c r="C24" s="206"/>
      <c r="D24" s="206"/>
      <c r="E24" s="206"/>
      <c r="F24" s="206"/>
      <c r="G24" s="206"/>
      <c r="H24" s="206"/>
      <c r="I24" s="206"/>
    </row>
    <row r="25" spans="1:9">
      <c r="A25" s="206"/>
      <c r="B25" s="206"/>
      <c r="C25" s="206"/>
      <c r="D25" s="206"/>
      <c r="E25" s="206"/>
      <c r="F25" s="206"/>
      <c r="G25" s="206"/>
      <c r="H25" s="206"/>
      <c r="I25" s="206"/>
    </row>
    <row r="26" spans="1:9">
      <c r="A26" s="206"/>
      <c r="B26" s="206"/>
      <c r="C26" s="206"/>
      <c r="D26" s="206"/>
      <c r="E26" s="206"/>
      <c r="F26" s="206"/>
      <c r="G26" s="206"/>
      <c r="H26" s="206"/>
      <c r="I26" s="206"/>
    </row>
    <row r="27" spans="1:9">
      <c r="A27" s="206"/>
      <c r="B27" s="206"/>
      <c r="C27" s="206"/>
      <c r="D27" s="206"/>
      <c r="E27" s="206"/>
      <c r="F27" s="206"/>
      <c r="G27" s="206"/>
      <c r="H27" s="206"/>
      <c r="I27" s="206"/>
    </row>
  </sheetData>
  <sheetProtection sheet="1" objects="1" scenarios="1"/>
  <mergeCells count="2">
    <mergeCell ref="A1:I1"/>
    <mergeCell ref="A3:I3"/>
  </mergeCells>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BR142"/>
  <sheetViews>
    <sheetView view="pageBreakPreview" zoomScale="84" zoomScaleNormal="100" zoomScaleSheetLayoutView="84" workbookViewId="0">
      <selection activeCell="BH9" sqref="BH9"/>
    </sheetView>
  </sheetViews>
  <sheetFormatPr defaultRowHeight="14.25"/>
  <cols>
    <col min="1" max="1" width="3.625" style="4" customWidth="1"/>
    <col min="2" max="5" width="2.625" style="2" customWidth="1"/>
    <col min="6" max="19" width="2.625" style="4" customWidth="1"/>
    <col min="20" max="47" width="2.875" style="4" customWidth="1"/>
    <col min="48" max="61" width="2.625" style="4" customWidth="1"/>
    <col min="62" max="62" width="15.625" style="4" customWidth="1"/>
    <col min="63" max="63" width="6.375" style="67" hidden="1" customWidth="1"/>
    <col min="64" max="64" width="3.375" style="67" hidden="1" customWidth="1"/>
    <col min="65" max="65" width="4.375" style="67" hidden="1" customWidth="1"/>
    <col min="66" max="67" width="3.375" style="67" hidden="1" customWidth="1"/>
    <col min="68" max="68" width="10.375" style="67" hidden="1" customWidth="1"/>
    <col min="69" max="69" width="4.375" style="67" hidden="1" customWidth="1"/>
    <col min="70" max="70" width="2.625" style="4" hidden="1" customWidth="1"/>
    <col min="71" max="76" width="2.625" style="4" customWidth="1"/>
    <col min="77" max="16384" width="9" style="4"/>
  </cols>
  <sheetData>
    <row r="1" spans="1:69" ht="18.75" customHeight="1">
      <c r="B1" s="192"/>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207" t="s">
        <v>207</v>
      </c>
    </row>
    <row r="2" spans="1:69" ht="21" customHeight="1">
      <c r="A2" s="191" t="s">
        <v>8</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4"/>
      <c r="AB2" s="194"/>
      <c r="AC2" s="194"/>
      <c r="AD2" s="322" t="s">
        <v>261</v>
      </c>
      <c r="AE2" s="322"/>
      <c r="AF2" s="322"/>
      <c r="AG2" s="271"/>
      <c r="AH2" s="270" t="s">
        <v>161</v>
      </c>
      <c r="AI2" s="271"/>
      <c r="AJ2" s="270" t="s">
        <v>162</v>
      </c>
      <c r="AK2" s="195"/>
      <c r="AL2" s="191"/>
      <c r="AM2" s="191"/>
      <c r="AN2" s="191"/>
      <c r="AO2" s="191"/>
      <c r="AP2" s="191"/>
      <c r="AQ2" s="191"/>
      <c r="AR2" s="191"/>
      <c r="AS2" s="191"/>
      <c r="AT2" s="191"/>
      <c r="AU2" s="191"/>
      <c r="AV2" s="191"/>
      <c r="AW2" s="191"/>
      <c r="AX2" s="191"/>
      <c r="AY2" s="191"/>
      <c r="AZ2" s="191"/>
      <c r="BA2" s="196"/>
      <c r="BB2" s="196"/>
      <c r="BC2" s="196"/>
      <c r="BD2" s="196"/>
      <c r="BE2" s="196"/>
      <c r="BF2" s="196"/>
      <c r="BG2" s="196"/>
      <c r="BH2" s="196"/>
      <c r="BI2" s="196"/>
      <c r="BJ2" s="196"/>
    </row>
    <row r="3" spans="1:69" ht="21" customHeight="1">
      <c r="A3" s="196"/>
      <c r="B3" s="196"/>
      <c r="C3" s="196"/>
      <c r="D3" s="196"/>
      <c r="E3" s="196"/>
      <c r="F3" s="196"/>
      <c r="G3" s="196"/>
      <c r="H3" s="196"/>
      <c r="I3" s="196"/>
      <c r="J3" s="196"/>
      <c r="K3" s="196"/>
      <c r="L3" s="196"/>
      <c r="M3" s="196"/>
      <c r="N3" s="196"/>
      <c r="O3" s="196"/>
      <c r="P3" s="196"/>
      <c r="Q3" s="196"/>
      <c r="R3" s="196"/>
      <c r="S3" s="196"/>
      <c r="T3" s="323" t="s">
        <v>9</v>
      </c>
      <c r="U3" s="323"/>
      <c r="V3" s="323"/>
      <c r="W3" s="323"/>
      <c r="X3" s="323"/>
      <c r="Y3" s="323"/>
      <c r="Z3" s="323"/>
      <c r="AA3" s="323"/>
      <c r="AB3" s="323"/>
      <c r="AC3" s="323"/>
      <c r="AD3" s="323"/>
      <c r="AE3" s="323"/>
      <c r="AF3" s="323"/>
      <c r="AG3" s="323"/>
      <c r="AH3" s="323"/>
      <c r="AI3" s="323"/>
      <c r="AJ3" s="323"/>
      <c r="AK3" s="323"/>
      <c r="AL3" s="323"/>
      <c r="AM3" s="323"/>
      <c r="AN3" s="323"/>
      <c r="AO3" s="196"/>
      <c r="AP3" s="196"/>
      <c r="AQ3" s="196"/>
      <c r="AR3" s="196"/>
      <c r="AS3" s="196"/>
      <c r="AT3" s="196"/>
      <c r="AU3" s="196"/>
      <c r="AV3" s="196"/>
      <c r="AW3" s="196"/>
      <c r="AX3" s="196"/>
      <c r="AY3" s="196"/>
      <c r="AZ3" s="196"/>
      <c r="BA3" s="196"/>
      <c r="BB3" s="196"/>
      <c r="BC3" s="196"/>
      <c r="BD3" s="196"/>
      <c r="BE3" s="196"/>
      <c r="BF3" s="196"/>
      <c r="BG3" s="196"/>
      <c r="BH3" s="196"/>
      <c r="BI3" s="196"/>
      <c r="BJ3" s="196"/>
    </row>
    <row r="4" spans="1:69" ht="30" customHeight="1">
      <c r="A4" s="315" t="s">
        <v>10</v>
      </c>
      <c r="B4" s="315"/>
      <c r="C4" s="315"/>
      <c r="D4" s="315"/>
      <c r="E4" s="315"/>
      <c r="F4" s="315"/>
      <c r="G4" s="315"/>
      <c r="H4" s="315"/>
      <c r="I4" s="315"/>
      <c r="J4" s="315"/>
      <c r="K4" s="315"/>
      <c r="L4" s="315"/>
      <c r="M4" s="315"/>
      <c r="N4" s="315"/>
      <c r="O4" s="315"/>
      <c r="P4" s="315"/>
      <c r="Q4" s="315"/>
      <c r="R4" s="315"/>
      <c r="S4" s="315"/>
      <c r="T4" s="190" t="s">
        <v>11</v>
      </c>
      <c r="U4" s="324" t="s">
        <v>12</v>
      </c>
      <c r="V4" s="324"/>
      <c r="W4" s="324"/>
      <c r="X4" s="198" t="s">
        <v>11</v>
      </c>
      <c r="Y4" s="324" t="s">
        <v>13</v>
      </c>
      <c r="Z4" s="324"/>
      <c r="AA4" s="324"/>
      <c r="AB4" s="325"/>
      <c r="AC4" s="198" t="s">
        <v>11</v>
      </c>
      <c r="AD4" s="324" t="s">
        <v>14</v>
      </c>
      <c r="AE4" s="324"/>
      <c r="AF4" s="325"/>
      <c r="AG4" s="198" t="s">
        <v>11</v>
      </c>
      <c r="AH4" s="324" t="s">
        <v>15</v>
      </c>
      <c r="AI4" s="324"/>
      <c r="AJ4" s="325"/>
      <c r="AK4" s="190" t="s">
        <v>11</v>
      </c>
      <c r="AL4" s="324" t="s">
        <v>16</v>
      </c>
      <c r="AM4" s="324"/>
      <c r="AN4" s="325"/>
      <c r="AO4" s="300" t="s">
        <v>17</v>
      </c>
      <c r="AP4" s="301"/>
      <c r="AQ4" s="301"/>
      <c r="AR4" s="301"/>
      <c r="AS4" s="301"/>
      <c r="AT4" s="301"/>
      <c r="AU4" s="301"/>
      <c r="AV4" s="302"/>
      <c r="AW4" s="311"/>
      <c r="AX4" s="312"/>
      <c r="AY4" s="312"/>
      <c r="AZ4" s="312"/>
      <c r="BA4" s="312"/>
      <c r="BB4" s="312"/>
      <c r="BC4" s="312"/>
      <c r="BD4" s="312"/>
      <c r="BE4" s="312"/>
      <c r="BF4" s="312"/>
      <c r="BG4" s="312"/>
      <c r="BH4" s="312"/>
      <c r="BI4" s="312"/>
      <c r="BJ4" s="313"/>
    </row>
    <row r="5" spans="1:69" ht="21" customHeight="1">
      <c r="A5" s="314" t="s">
        <v>18</v>
      </c>
      <c r="B5" s="315" t="s">
        <v>4</v>
      </c>
      <c r="C5" s="315"/>
      <c r="D5" s="315"/>
      <c r="E5" s="315"/>
      <c r="F5" s="315"/>
      <c r="G5" s="315"/>
      <c r="H5" s="315" t="s">
        <v>19</v>
      </c>
      <c r="I5" s="315"/>
      <c r="J5" s="315"/>
      <c r="K5" s="315"/>
      <c r="L5" s="315"/>
      <c r="M5" s="315" t="s">
        <v>5</v>
      </c>
      <c r="N5" s="315"/>
      <c r="O5" s="315"/>
      <c r="P5" s="315"/>
      <c r="Q5" s="315"/>
      <c r="R5" s="315"/>
      <c r="S5" s="315"/>
      <c r="T5" s="315" t="s">
        <v>0</v>
      </c>
      <c r="U5" s="315"/>
      <c r="V5" s="315"/>
      <c r="W5" s="315"/>
      <c r="X5" s="315"/>
      <c r="Y5" s="315"/>
      <c r="Z5" s="315"/>
      <c r="AA5" s="315" t="s">
        <v>1</v>
      </c>
      <c r="AB5" s="315"/>
      <c r="AC5" s="315"/>
      <c r="AD5" s="315"/>
      <c r="AE5" s="315"/>
      <c r="AF5" s="315"/>
      <c r="AG5" s="315"/>
      <c r="AH5" s="315" t="s">
        <v>2</v>
      </c>
      <c r="AI5" s="315"/>
      <c r="AJ5" s="315"/>
      <c r="AK5" s="315"/>
      <c r="AL5" s="315"/>
      <c r="AM5" s="315"/>
      <c r="AN5" s="315"/>
      <c r="AO5" s="315" t="s">
        <v>3</v>
      </c>
      <c r="AP5" s="315"/>
      <c r="AQ5" s="315"/>
      <c r="AR5" s="315"/>
      <c r="AS5" s="315"/>
      <c r="AT5" s="315"/>
      <c r="AU5" s="315"/>
      <c r="AV5" s="316" t="s">
        <v>20</v>
      </c>
      <c r="AW5" s="316"/>
      <c r="AX5" s="316"/>
      <c r="AY5" s="316" t="s">
        <v>21</v>
      </c>
      <c r="AZ5" s="316"/>
      <c r="BA5" s="316"/>
      <c r="BB5" s="316" t="s">
        <v>22</v>
      </c>
      <c r="BC5" s="316"/>
      <c r="BD5" s="316"/>
      <c r="BE5" s="318" t="s">
        <v>290</v>
      </c>
      <c r="BF5" s="319"/>
      <c r="BG5" s="319"/>
      <c r="BH5" s="319"/>
      <c r="BI5" s="317"/>
      <c r="BJ5" s="316" t="s">
        <v>23</v>
      </c>
      <c r="BK5" s="67">
        <f>2018+$AG$2</f>
        <v>2018</v>
      </c>
      <c r="BL5" s="67" t="s">
        <v>284</v>
      </c>
      <c r="BM5" s="67">
        <f>+$AI$2</f>
        <v>0</v>
      </c>
      <c r="BN5" s="67" t="s">
        <v>284</v>
      </c>
      <c r="BO5" s="67">
        <v>1</v>
      </c>
      <c r="BP5" s="67" t="str">
        <f>+BK5&amp;BL5&amp;BM5&amp;BN5&amp;BO5</f>
        <v>2018/0/1</v>
      </c>
      <c r="BQ5" s="266" t="e">
        <f>WEEKDAY(BP5,1)</f>
        <v>#VALUE!</v>
      </c>
    </row>
    <row r="6" spans="1:69" ht="24.75" customHeight="1">
      <c r="A6" s="314"/>
      <c r="B6" s="315"/>
      <c r="C6" s="315"/>
      <c r="D6" s="315"/>
      <c r="E6" s="315"/>
      <c r="F6" s="315"/>
      <c r="G6" s="315"/>
      <c r="H6" s="315"/>
      <c r="I6" s="315"/>
      <c r="J6" s="315"/>
      <c r="K6" s="315"/>
      <c r="L6" s="315"/>
      <c r="M6" s="315"/>
      <c r="N6" s="315"/>
      <c r="O6" s="315"/>
      <c r="P6" s="315"/>
      <c r="Q6" s="315"/>
      <c r="R6" s="315"/>
      <c r="S6" s="315"/>
      <c r="T6" s="6">
        <v>1</v>
      </c>
      <c r="U6" s="6">
        <v>2</v>
      </c>
      <c r="V6" s="6">
        <v>3</v>
      </c>
      <c r="W6" s="6">
        <v>4</v>
      </c>
      <c r="X6" s="6">
        <v>5</v>
      </c>
      <c r="Y6" s="6">
        <v>6</v>
      </c>
      <c r="Z6" s="6">
        <v>7</v>
      </c>
      <c r="AA6" s="6">
        <v>8</v>
      </c>
      <c r="AB6" s="6">
        <v>9</v>
      </c>
      <c r="AC6" s="6">
        <v>10</v>
      </c>
      <c r="AD6" s="6">
        <v>11</v>
      </c>
      <c r="AE6" s="6">
        <v>12</v>
      </c>
      <c r="AF6" s="6">
        <v>13</v>
      </c>
      <c r="AG6" s="6">
        <v>14</v>
      </c>
      <c r="AH6" s="6">
        <v>15</v>
      </c>
      <c r="AI6" s="6">
        <v>16</v>
      </c>
      <c r="AJ6" s="6">
        <v>17</v>
      </c>
      <c r="AK6" s="6">
        <v>18</v>
      </c>
      <c r="AL6" s="6">
        <v>19</v>
      </c>
      <c r="AM6" s="6">
        <v>20</v>
      </c>
      <c r="AN6" s="6">
        <v>21</v>
      </c>
      <c r="AO6" s="6">
        <v>22</v>
      </c>
      <c r="AP6" s="6">
        <v>23</v>
      </c>
      <c r="AQ6" s="6">
        <v>24</v>
      </c>
      <c r="AR6" s="6">
        <v>25</v>
      </c>
      <c r="AS6" s="6">
        <v>26</v>
      </c>
      <c r="AT6" s="6">
        <v>27</v>
      </c>
      <c r="AU6" s="6">
        <v>28</v>
      </c>
      <c r="AV6" s="316"/>
      <c r="AW6" s="316"/>
      <c r="AX6" s="316"/>
      <c r="AY6" s="316"/>
      <c r="AZ6" s="316"/>
      <c r="BA6" s="316"/>
      <c r="BB6" s="316"/>
      <c r="BC6" s="316"/>
      <c r="BD6" s="316"/>
      <c r="BE6" s="320" t="s">
        <v>295</v>
      </c>
      <c r="BF6" s="320" t="s">
        <v>291</v>
      </c>
      <c r="BG6" s="320" t="s">
        <v>292</v>
      </c>
      <c r="BH6" s="320" t="s">
        <v>293</v>
      </c>
      <c r="BI6" s="320" t="s">
        <v>294</v>
      </c>
      <c r="BJ6" s="315"/>
      <c r="BK6" s="67">
        <f t="shared" ref="BK6:BK68" si="0">2018+$AG$2</f>
        <v>2018</v>
      </c>
      <c r="BL6" s="67" t="s">
        <v>284</v>
      </c>
      <c r="BM6" s="67">
        <f t="shared" ref="BM6:BM68" si="1">+$AI$2</f>
        <v>0</v>
      </c>
      <c r="BN6" s="67" t="s">
        <v>284</v>
      </c>
      <c r="BO6" s="67">
        <v>2</v>
      </c>
      <c r="BP6" s="67" t="str">
        <f t="shared" ref="BP6:BP105" si="2">+BK6&amp;BL6&amp;BM6&amp;BN6&amp;BO6</f>
        <v>2018/0/2</v>
      </c>
      <c r="BQ6" s="266" t="e">
        <f t="shared" ref="BQ6:BQ68" si="3">WEEKDAY(BP6,1)</f>
        <v>#VALUE!</v>
      </c>
    </row>
    <row r="7" spans="1:69" ht="24.75" customHeight="1">
      <c r="A7" s="314"/>
      <c r="B7" s="315"/>
      <c r="C7" s="315"/>
      <c r="D7" s="315"/>
      <c r="E7" s="315"/>
      <c r="F7" s="315"/>
      <c r="G7" s="315"/>
      <c r="H7" s="315"/>
      <c r="I7" s="315"/>
      <c r="J7" s="315"/>
      <c r="K7" s="315"/>
      <c r="L7" s="315"/>
      <c r="M7" s="315"/>
      <c r="N7" s="315"/>
      <c r="O7" s="315"/>
      <c r="P7" s="315"/>
      <c r="Q7" s="315"/>
      <c r="R7" s="315"/>
      <c r="S7" s="300"/>
      <c r="T7" s="268" t="str">
        <f>IF(AI2="","",BQ5)</f>
        <v/>
      </c>
      <c r="U7" s="268" t="str">
        <f>IF(AI2="","",+BQ6)</f>
        <v/>
      </c>
      <c r="V7" s="268" t="str">
        <f>IF(AI2="","",+BQ7)</f>
        <v/>
      </c>
      <c r="W7" s="268" t="str">
        <f>IF(AI2="","",+BQ8)</f>
        <v/>
      </c>
      <c r="X7" s="268" t="str">
        <f>IF(AI2="","",+BQ9)</f>
        <v/>
      </c>
      <c r="Y7" s="268" t="str">
        <f>IF(AI2="","",+BQ10)</f>
        <v/>
      </c>
      <c r="Z7" s="268" t="str">
        <f>IF(AI2="","",+BQ35)</f>
        <v/>
      </c>
      <c r="AA7" s="268" t="str">
        <f>IF(AI2="","",+BQ36)</f>
        <v/>
      </c>
      <c r="AB7" s="268" t="str">
        <f>IF(AI2="","",+BQ37)</f>
        <v/>
      </c>
      <c r="AC7" s="268" t="str">
        <f>IF(AI2="","",+BQ38)</f>
        <v/>
      </c>
      <c r="AD7" s="268" t="str">
        <f>IF(AI2="","",+BQ39)</f>
        <v/>
      </c>
      <c r="AE7" s="268" t="str">
        <f>IF(AI2="","",+BQ40)</f>
        <v/>
      </c>
      <c r="AF7" s="268" t="str">
        <f>IF(AI2="","",+BQ41)</f>
        <v/>
      </c>
      <c r="AG7" s="268" t="str">
        <f>IF(AI2="","",+BQ42)</f>
        <v/>
      </c>
      <c r="AH7" s="268" t="str">
        <f>IF(AI2="","",+BQ43)</f>
        <v/>
      </c>
      <c r="AI7" s="268" t="str">
        <f>IF(AI2="","",+BQ44)</f>
        <v/>
      </c>
      <c r="AJ7" s="268" t="str">
        <f>IF(AI2="","",++BQ45)</f>
        <v/>
      </c>
      <c r="AK7" s="268" t="str">
        <f>IF(AI2="","",+BQ46)</f>
        <v/>
      </c>
      <c r="AL7" s="268" t="str">
        <f>IF(AI2="","",++BQ59)</f>
        <v/>
      </c>
      <c r="AM7" s="268" t="str">
        <f>IF(AI2="","",+BQ60)</f>
        <v/>
      </c>
      <c r="AN7" s="268" t="str">
        <f>IF(AI2="","",+BQ61)</f>
        <v/>
      </c>
      <c r="AO7" s="268" t="str">
        <f>IF(AI2="","",+BQ62)</f>
        <v/>
      </c>
      <c r="AP7" s="268" t="str">
        <f>IF(AI2="","",+BQ63)</f>
        <v/>
      </c>
      <c r="AQ7" s="268" t="str">
        <f>IF(AI2="","",+BQ64)</f>
        <v/>
      </c>
      <c r="AR7" s="268" t="str">
        <f>IF(AI2="","",+BQ65)</f>
        <v/>
      </c>
      <c r="AS7" s="268" t="str">
        <f>IF(AI2="","",+BQ66)</f>
        <v/>
      </c>
      <c r="AT7" s="268" t="str">
        <f>IF(AI2="","",+BQ67)</f>
        <v/>
      </c>
      <c r="AU7" s="268" t="str">
        <f>IF(AI2="","",BQ5)</f>
        <v/>
      </c>
      <c r="AV7" s="317"/>
      <c r="AW7" s="316"/>
      <c r="AX7" s="316"/>
      <c r="AY7" s="316"/>
      <c r="AZ7" s="316"/>
      <c r="BA7" s="316"/>
      <c r="BB7" s="316"/>
      <c r="BC7" s="316"/>
      <c r="BD7" s="316"/>
      <c r="BE7" s="321"/>
      <c r="BF7" s="321"/>
      <c r="BG7" s="321"/>
      <c r="BH7" s="321"/>
      <c r="BI7" s="321"/>
      <c r="BJ7" s="315"/>
      <c r="BK7" s="67">
        <f t="shared" si="0"/>
        <v>2018</v>
      </c>
      <c r="BL7" s="67" t="s">
        <v>284</v>
      </c>
      <c r="BM7" s="67">
        <f t="shared" si="1"/>
        <v>0</v>
      </c>
      <c r="BN7" s="67" t="s">
        <v>284</v>
      </c>
      <c r="BO7" s="67">
        <v>3</v>
      </c>
      <c r="BP7" s="67" t="str">
        <f t="shared" si="2"/>
        <v>2018/0/3</v>
      </c>
      <c r="BQ7" s="266" t="e">
        <f t="shared" si="3"/>
        <v>#VALUE!</v>
      </c>
    </row>
    <row r="8" spans="1:69" ht="21" customHeight="1">
      <c r="A8" s="89">
        <v>1</v>
      </c>
      <c r="B8" s="295" t="s">
        <v>25</v>
      </c>
      <c r="C8" s="295"/>
      <c r="D8" s="295"/>
      <c r="E8" s="295"/>
      <c r="F8" s="295"/>
      <c r="G8" s="295"/>
      <c r="H8" s="295"/>
      <c r="I8" s="295"/>
      <c r="J8" s="295"/>
      <c r="K8" s="295"/>
      <c r="L8" s="295"/>
      <c r="M8" s="295"/>
      <c r="N8" s="295"/>
      <c r="O8" s="295"/>
      <c r="P8" s="295"/>
      <c r="Q8" s="295"/>
      <c r="R8" s="295"/>
      <c r="S8" s="295"/>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296">
        <f>IF(SUM(T8:AU8)&gt;(AV$60*4),(AV$60*4),SUM(T8:AU8))</f>
        <v>0</v>
      </c>
      <c r="AW8" s="296"/>
      <c r="AX8" s="296"/>
      <c r="AY8" s="296">
        <f>ROUNDDOWN(AV8/4,1)</f>
        <v>0</v>
      </c>
      <c r="AZ8" s="296"/>
      <c r="BA8" s="296"/>
      <c r="BB8" s="285">
        <f>IF(B8="管理者",0,IF($AV$60="","黄色セル入力",ROUNDDOWN(AY8/$AV$60,1)))</f>
        <v>0</v>
      </c>
      <c r="BC8" s="286"/>
      <c r="BD8" s="287"/>
      <c r="BE8" s="277"/>
      <c r="BF8" s="277"/>
      <c r="BG8" s="277"/>
      <c r="BH8" s="277"/>
      <c r="BI8" s="277"/>
      <c r="BJ8" s="189"/>
      <c r="BK8" s="67">
        <f t="shared" si="0"/>
        <v>2018</v>
      </c>
      <c r="BL8" s="67" t="s">
        <v>284</v>
      </c>
      <c r="BM8" s="67">
        <f t="shared" si="1"/>
        <v>0</v>
      </c>
      <c r="BN8" s="67" t="s">
        <v>284</v>
      </c>
      <c r="BO8" s="67">
        <v>4</v>
      </c>
      <c r="BP8" s="67" t="str">
        <f t="shared" si="2"/>
        <v>2018/0/4</v>
      </c>
      <c r="BQ8" s="266" t="e">
        <f t="shared" si="3"/>
        <v>#VALUE!</v>
      </c>
    </row>
    <row r="9" spans="1:69" ht="21" customHeight="1">
      <c r="A9" s="89">
        <v>2</v>
      </c>
      <c r="B9" s="295" t="s">
        <v>27</v>
      </c>
      <c r="C9" s="295"/>
      <c r="D9" s="295"/>
      <c r="E9" s="295"/>
      <c r="F9" s="295"/>
      <c r="G9" s="295"/>
      <c r="H9" s="295"/>
      <c r="I9" s="295"/>
      <c r="J9" s="295"/>
      <c r="K9" s="295"/>
      <c r="L9" s="295"/>
      <c r="M9" s="295"/>
      <c r="N9" s="295"/>
      <c r="O9" s="295"/>
      <c r="P9" s="295"/>
      <c r="Q9" s="295"/>
      <c r="R9" s="295"/>
      <c r="S9" s="295"/>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296">
        <f t="shared" ref="AV9:AV46" si="4">IF(SUM(T9:AU9)&gt;(AV$60*4),(AV$60*4),SUM(T9:AU9))</f>
        <v>0</v>
      </c>
      <c r="AW9" s="296"/>
      <c r="AX9" s="296"/>
      <c r="AY9" s="296">
        <f t="shared" ref="AY9:AY46" si="5">ROUNDDOWN(AV9/4,1)</f>
        <v>0</v>
      </c>
      <c r="AZ9" s="296"/>
      <c r="BA9" s="296"/>
      <c r="BB9" s="285">
        <f>IF(B9="管理者",0,IF($AV$60="","黄色セル入力",ROUNDDOWN(AY9/$AV$60,1)))</f>
        <v>0</v>
      </c>
      <c r="BC9" s="286"/>
      <c r="BD9" s="287"/>
      <c r="BE9" s="277"/>
      <c r="BF9" s="277"/>
      <c r="BG9" s="277"/>
      <c r="BH9" s="277"/>
      <c r="BI9" s="277"/>
      <c r="BJ9" s="189"/>
      <c r="BK9" s="67">
        <f t="shared" si="0"/>
        <v>2018</v>
      </c>
      <c r="BL9" s="67" t="s">
        <v>284</v>
      </c>
      <c r="BM9" s="67">
        <f t="shared" si="1"/>
        <v>0</v>
      </c>
      <c r="BN9" s="67" t="s">
        <v>284</v>
      </c>
      <c r="BO9" s="67">
        <v>5</v>
      </c>
      <c r="BP9" s="67" t="str">
        <f t="shared" si="2"/>
        <v>2018/0/5</v>
      </c>
      <c r="BQ9" s="266" t="e">
        <f t="shared" si="3"/>
        <v>#VALUE!</v>
      </c>
    </row>
    <row r="10" spans="1:69" ht="21" customHeight="1">
      <c r="A10" s="89">
        <v>3</v>
      </c>
      <c r="B10" s="295" t="s">
        <v>28</v>
      </c>
      <c r="C10" s="295"/>
      <c r="D10" s="295"/>
      <c r="E10" s="295"/>
      <c r="F10" s="295"/>
      <c r="G10" s="295"/>
      <c r="H10" s="295"/>
      <c r="I10" s="295"/>
      <c r="J10" s="295"/>
      <c r="K10" s="295"/>
      <c r="L10" s="295"/>
      <c r="M10" s="295"/>
      <c r="N10" s="295"/>
      <c r="O10" s="295"/>
      <c r="P10" s="295"/>
      <c r="Q10" s="295"/>
      <c r="R10" s="295"/>
      <c r="S10" s="295"/>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296">
        <f t="shared" si="4"/>
        <v>0</v>
      </c>
      <c r="AW10" s="296"/>
      <c r="AX10" s="296"/>
      <c r="AY10" s="296">
        <f t="shared" si="5"/>
        <v>0</v>
      </c>
      <c r="AZ10" s="296"/>
      <c r="BA10" s="296"/>
      <c r="BB10" s="285">
        <f t="shared" ref="BB10:BB46" si="6">IF(B10="管理者",0,IF($AV$60="","黄色セル入力",ROUNDDOWN(AY10/$AV$60,1)))</f>
        <v>0</v>
      </c>
      <c r="BC10" s="286"/>
      <c r="BD10" s="287"/>
      <c r="BE10" s="277"/>
      <c r="BF10" s="277"/>
      <c r="BG10" s="277"/>
      <c r="BH10" s="277"/>
      <c r="BI10" s="277"/>
      <c r="BJ10" s="189"/>
      <c r="BK10" s="67">
        <f t="shared" si="0"/>
        <v>2018</v>
      </c>
      <c r="BL10" s="67" t="s">
        <v>284</v>
      </c>
      <c r="BM10" s="67">
        <f t="shared" si="1"/>
        <v>0</v>
      </c>
      <c r="BN10" s="67" t="s">
        <v>284</v>
      </c>
      <c r="BO10" s="67">
        <v>6</v>
      </c>
      <c r="BP10" s="67" t="str">
        <f t="shared" si="2"/>
        <v>2018/0/6</v>
      </c>
      <c r="BQ10" s="266" t="e">
        <f t="shared" si="3"/>
        <v>#VALUE!</v>
      </c>
    </row>
    <row r="11" spans="1:69" ht="21" customHeight="1">
      <c r="A11" s="89">
        <v>4</v>
      </c>
      <c r="B11" s="295"/>
      <c r="C11" s="295"/>
      <c r="D11" s="295"/>
      <c r="E11" s="295"/>
      <c r="F11" s="295"/>
      <c r="G11" s="295"/>
      <c r="H11" s="295"/>
      <c r="I11" s="295"/>
      <c r="J11" s="295"/>
      <c r="K11" s="295"/>
      <c r="L11" s="295"/>
      <c r="M11" s="295"/>
      <c r="N11" s="295"/>
      <c r="O11" s="295"/>
      <c r="P11" s="295"/>
      <c r="Q11" s="295"/>
      <c r="R11" s="295"/>
      <c r="S11" s="295"/>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96">
        <f t="shared" ref="AV11:AV34" si="7">IF(SUM(T11:AU11)&gt;(AV$60*4),(AV$60*4),SUM(T11:AU11))</f>
        <v>0</v>
      </c>
      <c r="AW11" s="296"/>
      <c r="AX11" s="296"/>
      <c r="AY11" s="296">
        <f t="shared" ref="AY11:AY15" si="8">ROUNDDOWN(AV11/4,1)</f>
        <v>0</v>
      </c>
      <c r="AZ11" s="296"/>
      <c r="BA11" s="296"/>
      <c r="BB11" s="285">
        <f t="shared" ref="BB11:BB34" si="9">IF(B11="管理者",0,IF($AV$60="","黄色セル入力",ROUNDDOWN(AY11/$AV$60,1)))</f>
        <v>0</v>
      </c>
      <c r="BC11" s="286"/>
      <c r="BD11" s="287"/>
      <c r="BE11" s="277"/>
      <c r="BF11" s="277"/>
      <c r="BG11" s="277"/>
      <c r="BH11" s="277"/>
      <c r="BI11" s="277"/>
      <c r="BJ11" s="274"/>
      <c r="BK11" s="67">
        <f t="shared" si="0"/>
        <v>2018</v>
      </c>
      <c r="BL11" s="67" t="s">
        <v>284</v>
      </c>
      <c r="BM11" s="67">
        <f t="shared" si="1"/>
        <v>0</v>
      </c>
      <c r="BN11" s="67" t="s">
        <v>284</v>
      </c>
      <c r="BO11" s="67">
        <v>7</v>
      </c>
      <c r="BP11" s="67" t="str">
        <f t="shared" ref="BP11:BP34" si="10">+BK11&amp;BL11&amp;BM11&amp;BN11&amp;BO11</f>
        <v>2018/0/7</v>
      </c>
      <c r="BQ11" s="266" t="e">
        <f t="shared" ref="BQ11:BQ34" si="11">WEEKDAY(BP11,1)</f>
        <v>#VALUE!</v>
      </c>
    </row>
    <row r="12" spans="1:69" ht="21" customHeight="1">
      <c r="A12" s="89">
        <v>5</v>
      </c>
      <c r="B12" s="295"/>
      <c r="C12" s="295"/>
      <c r="D12" s="295"/>
      <c r="E12" s="295"/>
      <c r="F12" s="295"/>
      <c r="G12" s="295"/>
      <c r="H12" s="295"/>
      <c r="I12" s="295"/>
      <c r="J12" s="295"/>
      <c r="K12" s="295"/>
      <c r="L12" s="295"/>
      <c r="M12" s="295"/>
      <c r="N12" s="295"/>
      <c r="O12" s="295"/>
      <c r="P12" s="295"/>
      <c r="Q12" s="295"/>
      <c r="R12" s="295"/>
      <c r="S12" s="295"/>
      <c r="T12" s="274"/>
      <c r="U12" s="274"/>
      <c r="V12" s="274"/>
      <c r="W12" s="274"/>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96">
        <f t="shared" si="7"/>
        <v>0</v>
      </c>
      <c r="AW12" s="296"/>
      <c r="AX12" s="296"/>
      <c r="AY12" s="296">
        <f t="shared" si="8"/>
        <v>0</v>
      </c>
      <c r="AZ12" s="296"/>
      <c r="BA12" s="296"/>
      <c r="BB12" s="285">
        <f t="shared" si="9"/>
        <v>0</v>
      </c>
      <c r="BC12" s="286"/>
      <c r="BD12" s="287"/>
      <c r="BE12" s="277"/>
      <c r="BF12" s="277"/>
      <c r="BG12" s="277"/>
      <c r="BH12" s="277"/>
      <c r="BI12" s="277"/>
      <c r="BJ12" s="274"/>
      <c r="BK12" s="67">
        <f t="shared" si="0"/>
        <v>2018</v>
      </c>
      <c r="BL12" s="67" t="s">
        <v>284</v>
      </c>
      <c r="BM12" s="67">
        <f t="shared" si="1"/>
        <v>0</v>
      </c>
      <c r="BN12" s="67" t="s">
        <v>284</v>
      </c>
      <c r="BO12" s="67">
        <v>8</v>
      </c>
      <c r="BP12" s="67" t="str">
        <f t="shared" si="10"/>
        <v>2018/0/8</v>
      </c>
      <c r="BQ12" s="266" t="e">
        <f t="shared" si="11"/>
        <v>#VALUE!</v>
      </c>
    </row>
    <row r="13" spans="1:69" ht="21" customHeight="1">
      <c r="A13" s="89">
        <v>6</v>
      </c>
      <c r="B13" s="295"/>
      <c r="C13" s="295"/>
      <c r="D13" s="295"/>
      <c r="E13" s="295"/>
      <c r="F13" s="295"/>
      <c r="G13" s="295"/>
      <c r="H13" s="295"/>
      <c r="I13" s="295"/>
      <c r="J13" s="295"/>
      <c r="K13" s="295"/>
      <c r="L13" s="295"/>
      <c r="M13" s="295"/>
      <c r="N13" s="295"/>
      <c r="O13" s="295"/>
      <c r="P13" s="295"/>
      <c r="Q13" s="295"/>
      <c r="R13" s="295"/>
      <c r="S13" s="295"/>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96">
        <f t="shared" si="7"/>
        <v>0</v>
      </c>
      <c r="AW13" s="296"/>
      <c r="AX13" s="296"/>
      <c r="AY13" s="296">
        <f t="shared" si="8"/>
        <v>0</v>
      </c>
      <c r="AZ13" s="296"/>
      <c r="BA13" s="296"/>
      <c r="BB13" s="285">
        <f t="shared" si="9"/>
        <v>0</v>
      </c>
      <c r="BC13" s="286"/>
      <c r="BD13" s="287"/>
      <c r="BE13" s="277"/>
      <c r="BF13" s="277"/>
      <c r="BG13" s="277"/>
      <c r="BH13" s="277"/>
      <c r="BI13" s="277"/>
      <c r="BJ13" s="274"/>
      <c r="BK13" s="67">
        <f t="shared" si="0"/>
        <v>2018</v>
      </c>
      <c r="BL13" s="67" t="s">
        <v>284</v>
      </c>
      <c r="BM13" s="67">
        <f t="shared" si="1"/>
        <v>0</v>
      </c>
      <c r="BN13" s="67" t="s">
        <v>284</v>
      </c>
      <c r="BO13" s="67">
        <v>9</v>
      </c>
      <c r="BP13" s="67" t="str">
        <f t="shared" si="10"/>
        <v>2018/0/9</v>
      </c>
      <c r="BQ13" s="266" t="e">
        <f t="shared" si="11"/>
        <v>#VALUE!</v>
      </c>
    </row>
    <row r="14" spans="1:69" ht="21" customHeight="1">
      <c r="A14" s="89">
        <v>7</v>
      </c>
      <c r="B14" s="295"/>
      <c r="C14" s="295"/>
      <c r="D14" s="295"/>
      <c r="E14" s="295"/>
      <c r="F14" s="295"/>
      <c r="G14" s="295"/>
      <c r="H14" s="295"/>
      <c r="I14" s="295"/>
      <c r="J14" s="295"/>
      <c r="K14" s="295"/>
      <c r="L14" s="295"/>
      <c r="M14" s="295"/>
      <c r="N14" s="295"/>
      <c r="O14" s="295"/>
      <c r="P14" s="295"/>
      <c r="Q14" s="295"/>
      <c r="R14" s="295"/>
      <c r="S14" s="295"/>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96">
        <f t="shared" si="7"/>
        <v>0</v>
      </c>
      <c r="AW14" s="296"/>
      <c r="AX14" s="296"/>
      <c r="AY14" s="296">
        <f t="shared" si="8"/>
        <v>0</v>
      </c>
      <c r="AZ14" s="296"/>
      <c r="BA14" s="296"/>
      <c r="BB14" s="285">
        <f t="shared" si="9"/>
        <v>0</v>
      </c>
      <c r="BC14" s="286"/>
      <c r="BD14" s="287"/>
      <c r="BE14" s="277"/>
      <c r="BF14" s="277"/>
      <c r="BG14" s="277"/>
      <c r="BH14" s="277"/>
      <c r="BI14" s="277"/>
      <c r="BJ14" s="274"/>
      <c r="BK14" s="67">
        <f t="shared" si="0"/>
        <v>2018</v>
      </c>
      <c r="BL14" s="67" t="s">
        <v>284</v>
      </c>
      <c r="BM14" s="67">
        <f t="shared" si="1"/>
        <v>0</v>
      </c>
      <c r="BN14" s="67" t="s">
        <v>284</v>
      </c>
      <c r="BO14" s="67">
        <v>10</v>
      </c>
      <c r="BP14" s="67" t="str">
        <f t="shared" si="10"/>
        <v>2018/0/10</v>
      </c>
      <c r="BQ14" s="266" t="e">
        <f t="shared" si="11"/>
        <v>#VALUE!</v>
      </c>
    </row>
    <row r="15" spans="1:69" ht="21" customHeight="1">
      <c r="A15" s="89">
        <v>8</v>
      </c>
      <c r="B15" s="295"/>
      <c r="C15" s="295"/>
      <c r="D15" s="295"/>
      <c r="E15" s="295"/>
      <c r="F15" s="295"/>
      <c r="G15" s="295"/>
      <c r="H15" s="295"/>
      <c r="I15" s="295"/>
      <c r="J15" s="295"/>
      <c r="K15" s="295"/>
      <c r="L15" s="295"/>
      <c r="M15" s="295"/>
      <c r="N15" s="295"/>
      <c r="O15" s="295"/>
      <c r="P15" s="295"/>
      <c r="Q15" s="295"/>
      <c r="R15" s="295"/>
      <c r="S15" s="295"/>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96">
        <f t="shared" si="7"/>
        <v>0</v>
      </c>
      <c r="AW15" s="296"/>
      <c r="AX15" s="296"/>
      <c r="AY15" s="296">
        <f t="shared" si="8"/>
        <v>0</v>
      </c>
      <c r="AZ15" s="296"/>
      <c r="BA15" s="296"/>
      <c r="BB15" s="285">
        <f t="shared" si="9"/>
        <v>0</v>
      </c>
      <c r="BC15" s="286"/>
      <c r="BD15" s="287"/>
      <c r="BE15" s="277"/>
      <c r="BF15" s="277"/>
      <c r="BG15" s="277"/>
      <c r="BH15" s="277"/>
      <c r="BI15" s="277"/>
      <c r="BJ15" s="274"/>
      <c r="BK15" s="67">
        <f t="shared" si="0"/>
        <v>2018</v>
      </c>
      <c r="BL15" s="67" t="s">
        <v>284</v>
      </c>
      <c r="BM15" s="67">
        <f t="shared" si="1"/>
        <v>0</v>
      </c>
      <c r="BN15" s="67" t="s">
        <v>284</v>
      </c>
      <c r="BO15" s="67">
        <v>11</v>
      </c>
      <c r="BP15" s="67" t="str">
        <f t="shared" si="10"/>
        <v>2018/0/11</v>
      </c>
      <c r="BQ15" s="266" t="e">
        <f t="shared" si="11"/>
        <v>#VALUE!</v>
      </c>
    </row>
    <row r="16" spans="1:69" ht="21" customHeight="1">
      <c r="A16" s="89">
        <v>9</v>
      </c>
      <c r="B16" s="295"/>
      <c r="C16" s="295"/>
      <c r="D16" s="295"/>
      <c r="E16" s="295"/>
      <c r="F16" s="295"/>
      <c r="G16" s="295"/>
      <c r="H16" s="295"/>
      <c r="I16" s="295"/>
      <c r="J16" s="295"/>
      <c r="K16" s="295"/>
      <c r="L16" s="295"/>
      <c r="M16" s="295"/>
      <c r="N16" s="295"/>
      <c r="O16" s="295"/>
      <c r="P16" s="295"/>
      <c r="Q16" s="295"/>
      <c r="R16" s="295"/>
      <c r="S16" s="295"/>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96">
        <f t="shared" si="7"/>
        <v>0</v>
      </c>
      <c r="AW16" s="296"/>
      <c r="AX16" s="296"/>
      <c r="AY16" s="296">
        <f>ROUNDDOWN(AV16/4,1)</f>
        <v>0</v>
      </c>
      <c r="AZ16" s="296"/>
      <c r="BA16" s="296"/>
      <c r="BB16" s="285">
        <f t="shared" si="9"/>
        <v>0</v>
      </c>
      <c r="BC16" s="286"/>
      <c r="BD16" s="287"/>
      <c r="BE16" s="277"/>
      <c r="BF16" s="277"/>
      <c r="BG16" s="277"/>
      <c r="BH16" s="277"/>
      <c r="BI16" s="277"/>
      <c r="BJ16" s="274"/>
      <c r="BK16" s="67">
        <f t="shared" si="0"/>
        <v>2018</v>
      </c>
      <c r="BL16" s="67" t="s">
        <v>284</v>
      </c>
      <c r="BM16" s="67">
        <f t="shared" si="1"/>
        <v>0</v>
      </c>
      <c r="BN16" s="67" t="s">
        <v>284</v>
      </c>
      <c r="BO16" s="67">
        <v>12</v>
      </c>
      <c r="BP16" s="67" t="str">
        <f t="shared" si="10"/>
        <v>2018/0/12</v>
      </c>
      <c r="BQ16" s="266" t="e">
        <f t="shared" si="11"/>
        <v>#VALUE!</v>
      </c>
    </row>
    <row r="17" spans="1:69" ht="21" customHeight="1">
      <c r="A17" s="89">
        <v>10</v>
      </c>
      <c r="B17" s="295"/>
      <c r="C17" s="295"/>
      <c r="D17" s="295"/>
      <c r="E17" s="295"/>
      <c r="F17" s="295"/>
      <c r="G17" s="295"/>
      <c r="H17" s="295"/>
      <c r="I17" s="295"/>
      <c r="J17" s="295"/>
      <c r="K17" s="295"/>
      <c r="L17" s="295"/>
      <c r="M17" s="295"/>
      <c r="N17" s="295"/>
      <c r="O17" s="295"/>
      <c r="P17" s="295"/>
      <c r="Q17" s="295"/>
      <c r="R17" s="295"/>
      <c r="S17" s="295"/>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74"/>
      <c r="AU17" s="274"/>
      <c r="AV17" s="296">
        <f t="shared" si="7"/>
        <v>0</v>
      </c>
      <c r="AW17" s="296"/>
      <c r="AX17" s="296"/>
      <c r="AY17" s="296">
        <f>ROUNDDOWN(AV17/4,1)</f>
        <v>0</v>
      </c>
      <c r="AZ17" s="296"/>
      <c r="BA17" s="296"/>
      <c r="BB17" s="285">
        <f t="shared" si="9"/>
        <v>0</v>
      </c>
      <c r="BC17" s="286"/>
      <c r="BD17" s="287"/>
      <c r="BE17" s="277"/>
      <c r="BF17" s="277"/>
      <c r="BG17" s="277"/>
      <c r="BH17" s="277"/>
      <c r="BI17" s="277"/>
      <c r="BJ17" s="274"/>
      <c r="BK17" s="67">
        <f t="shared" si="0"/>
        <v>2018</v>
      </c>
      <c r="BL17" s="67" t="s">
        <v>284</v>
      </c>
      <c r="BM17" s="67">
        <f t="shared" si="1"/>
        <v>0</v>
      </c>
      <c r="BN17" s="67" t="s">
        <v>284</v>
      </c>
      <c r="BO17" s="67">
        <v>13</v>
      </c>
      <c r="BP17" s="67" t="str">
        <f t="shared" si="10"/>
        <v>2018/0/13</v>
      </c>
      <c r="BQ17" s="266" t="e">
        <f t="shared" si="11"/>
        <v>#VALUE!</v>
      </c>
    </row>
    <row r="18" spans="1:69" ht="21" customHeight="1">
      <c r="A18" s="89">
        <v>11</v>
      </c>
      <c r="B18" s="295"/>
      <c r="C18" s="295"/>
      <c r="D18" s="295"/>
      <c r="E18" s="295"/>
      <c r="F18" s="295"/>
      <c r="G18" s="295"/>
      <c r="H18" s="295"/>
      <c r="I18" s="295"/>
      <c r="J18" s="295"/>
      <c r="K18" s="295"/>
      <c r="L18" s="295"/>
      <c r="M18" s="295"/>
      <c r="N18" s="295"/>
      <c r="O18" s="295"/>
      <c r="P18" s="295"/>
      <c r="Q18" s="295"/>
      <c r="R18" s="295"/>
      <c r="S18" s="295"/>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96">
        <f t="shared" si="7"/>
        <v>0</v>
      </c>
      <c r="AW18" s="296"/>
      <c r="AX18" s="296"/>
      <c r="AY18" s="296">
        <f>ROUNDDOWN(AV18/4,1)</f>
        <v>0</v>
      </c>
      <c r="AZ18" s="296"/>
      <c r="BA18" s="296"/>
      <c r="BB18" s="285">
        <f t="shared" si="9"/>
        <v>0</v>
      </c>
      <c r="BC18" s="286"/>
      <c r="BD18" s="287"/>
      <c r="BE18" s="277"/>
      <c r="BF18" s="277"/>
      <c r="BG18" s="277"/>
      <c r="BH18" s="277"/>
      <c r="BI18" s="277"/>
      <c r="BJ18" s="274"/>
      <c r="BK18" s="67">
        <f t="shared" si="0"/>
        <v>2018</v>
      </c>
      <c r="BL18" s="67" t="s">
        <v>284</v>
      </c>
      <c r="BM18" s="67">
        <f t="shared" si="1"/>
        <v>0</v>
      </c>
      <c r="BN18" s="67" t="s">
        <v>284</v>
      </c>
      <c r="BO18" s="67">
        <v>14</v>
      </c>
      <c r="BP18" s="67" t="str">
        <f t="shared" si="10"/>
        <v>2018/0/14</v>
      </c>
      <c r="BQ18" s="266" t="e">
        <f t="shared" si="11"/>
        <v>#VALUE!</v>
      </c>
    </row>
    <row r="19" spans="1:69" ht="21" customHeight="1">
      <c r="A19" s="89">
        <v>12</v>
      </c>
      <c r="B19" s="295"/>
      <c r="C19" s="295"/>
      <c r="D19" s="295"/>
      <c r="E19" s="295"/>
      <c r="F19" s="295"/>
      <c r="G19" s="295"/>
      <c r="H19" s="295"/>
      <c r="I19" s="295"/>
      <c r="J19" s="295"/>
      <c r="K19" s="295"/>
      <c r="L19" s="295"/>
      <c r="M19" s="295"/>
      <c r="N19" s="295"/>
      <c r="O19" s="295"/>
      <c r="P19" s="295"/>
      <c r="Q19" s="295"/>
      <c r="R19" s="295"/>
      <c r="S19" s="295"/>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96">
        <f t="shared" si="7"/>
        <v>0</v>
      </c>
      <c r="AW19" s="296"/>
      <c r="AX19" s="296"/>
      <c r="AY19" s="296">
        <f>ROUNDDOWN(AV19/4,1)</f>
        <v>0</v>
      </c>
      <c r="AZ19" s="296"/>
      <c r="BA19" s="296"/>
      <c r="BB19" s="285">
        <f t="shared" si="9"/>
        <v>0</v>
      </c>
      <c r="BC19" s="286"/>
      <c r="BD19" s="287"/>
      <c r="BE19" s="277"/>
      <c r="BF19" s="277"/>
      <c r="BG19" s="277"/>
      <c r="BH19" s="277"/>
      <c r="BI19" s="277"/>
      <c r="BJ19" s="274"/>
      <c r="BK19" s="67">
        <f t="shared" si="0"/>
        <v>2018</v>
      </c>
      <c r="BL19" s="67" t="s">
        <v>284</v>
      </c>
      <c r="BM19" s="67">
        <f t="shared" si="1"/>
        <v>0</v>
      </c>
      <c r="BN19" s="67" t="s">
        <v>284</v>
      </c>
      <c r="BO19" s="67">
        <v>15</v>
      </c>
      <c r="BP19" s="67" t="str">
        <f t="shared" si="10"/>
        <v>2018/0/15</v>
      </c>
      <c r="BQ19" s="266" t="e">
        <f t="shared" si="11"/>
        <v>#VALUE!</v>
      </c>
    </row>
    <row r="20" spans="1:69" ht="21" customHeight="1">
      <c r="A20" s="89">
        <v>13</v>
      </c>
      <c r="B20" s="295"/>
      <c r="C20" s="295"/>
      <c r="D20" s="295"/>
      <c r="E20" s="295"/>
      <c r="F20" s="295"/>
      <c r="G20" s="295"/>
      <c r="H20" s="295"/>
      <c r="I20" s="295"/>
      <c r="J20" s="295"/>
      <c r="K20" s="295"/>
      <c r="L20" s="295"/>
      <c r="M20" s="295"/>
      <c r="N20" s="295"/>
      <c r="O20" s="295"/>
      <c r="P20" s="295"/>
      <c r="Q20" s="295"/>
      <c r="R20" s="295"/>
      <c r="S20" s="295"/>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96">
        <f t="shared" si="7"/>
        <v>0</v>
      </c>
      <c r="AW20" s="296"/>
      <c r="AX20" s="296"/>
      <c r="AY20" s="296">
        <f>ROUNDDOWN(AV20/4,1)</f>
        <v>0</v>
      </c>
      <c r="AZ20" s="296"/>
      <c r="BA20" s="296"/>
      <c r="BB20" s="285">
        <f t="shared" si="9"/>
        <v>0</v>
      </c>
      <c r="BC20" s="286"/>
      <c r="BD20" s="287"/>
      <c r="BE20" s="277"/>
      <c r="BF20" s="277"/>
      <c r="BG20" s="277"/>
      <c r="BH20" s="277"/>
      <c r="BI20" s="277"/>
      <c r="BJ20" s="274"/>
      <c r="BK20" s="67">
        <f t="shared" si="0"/>
        <v>2018</v>
      </c>
      <c r="BL20" s="67" t="s">
        <v>284</v>
      </c>
      <c r="BM20" s="67">
        <f t="shared" si="1"/>
        <v>0</v>
      </c>
      <c r="BN20" s="67" t="s">
        <v>284</v>
      </c>
      <c r="BO20" s="67">
        <v>16</v>
      </c>
      <c r="BP20" s="67" t="str">
        <f t="shared" si="10"/>
        <v>2018/0/16</v>
      </c>
      <c r="BQ20" s="266" t="e">
        <f t="shared" si="11"/>
        <v>#VALUE!</v>
      </c>
    </row>
    <row r="21" spans="1:69" ht="21" customHeight="1">
      <c r="A21" s="89">
        <v>14</v>
      </c>
      <c r="B21" s="295"/>
      <c r="C21" s="295"/>
      <c r="D21" s="295"/>
      <c r="E21" s="295"/>
      <c r="F21" s="295"/>
      <c r="G21" s="295"/>
      <c r="H21" s="295"/>
      <c r="I21" s="295"/>
      <c r="J21" s="295"/>
      <c r="K21" s="295"/>
      <c r="L21" s="295"/>
      <c r="M21" s="295"/>
      <c r="N21" s="295"/>
      <c r="O21" s="295"/>
      <c r="P21" s="295"/>
      <c r="Q21" s="295"/>
      <c r="R21" s="295"/>
      <c r="S21" s="295"/>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96">
        <f t="shared" si="7"/>
        <v>0</v>
      </c>
      <c r="AW21" s="296"/>
      <c r="AX21" s="296"/>
      <c r="AY21" s="296">
        <f t="shared" ref="AY21:AY27" si="12">ROUNDDOWN(AV21/4,1)</f>
        <v>0</v>
      </c>
      <c r="AZ21" s="296"/>
      <c r="BA21" s="296"/>
      <c r="BB21" s="285">
        <f t="shared" si="9"/>
        <v>0</v>
      </c>
      <c r="BC21" s="286"/>
      <c r="BD21" s="287"/>
      <c r="BE21" s="277"/>
      <c r="BF21" s="277"/>
      <c r="BG21" s="277"/>
      <c r="BH21" s="277"/>
      <c r="BI21" s="277"/>
      <c r="BJ21" s="274"/>
      <c r="BK21" s="67">
        <f t="shared" si="0"/>
        <v>2018</v>
      </c>
      <c r="BL21" s="67" t="s">
        <v>284</v>
      </c>
      <c r="BM21" s="67">
        <f t="shared" si="1"/>
        <v>0</v>
      </c>
      <c r="BN21" s="67" t="s">
        <v>284</v>
      </c>
      <c r="BO21" s="67">
        <v>17</v>
      </c>
      <c r="BP21" s="67" t="str">
        <f t="shared" si="10"/>
        <v>2018/0/17</v>
      </c>
      <c r="BQ21" s="266" t="e">
        <f t="shared" si="11"/>
        <v>#VALUE!</v>
      </c>
    </row>
    <row r="22" spans="1:69" ht="21" customHeight="1">
      <c r="A22" s="89">
        <v>15</v>
      </c>
      <c r="B22" s="295"/>
      <c r="C22" s="295"/>
      <c r="D22" s="295"/>
      <c r="E22" s="295"/>
      <c r="F22" s="295"/>
      <c r="G22" s="295"/>
      <c r="H22" s="295"/>
      <c r="I22" s="295"/>
      <c r="J22" s="295"/>
      <c r="K22" s="295"/>
      <c r="L22" s="295"/>
      <c r="M22" s="295"/>
      <c r="N22" s="295"/>
      <c r="O22" s="295"/>
      <c r="P22" s="295"/>
      <c r="Q22" s="295"/>
      <c r="R22" s="295"/>
      <c r="S22" s="295"/>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96">
        <f t="shared" si="7"/>
        <v>0</v>
      </c>
      <c r="AW22" s="296"/>
      <c r="AX22" s="296"/>
      <c r="AY22" s="296">
        <f t="shared" si="12"/>
        <v>0</v>
      </c>
      <c r="AZ22" s="296"/>
      <c r="BA22" s="296"/>
      <c r="BB22" s="285">
        <f t="shared" si="9"/>
        <v>0</v>
      </c>
      <c r="BC22" s="286"/>
      <c r="BD22" s="287"/>
      <c r="BE22" s="277"/>
      <c r="BF22" s="277"/>
      <c r="BG22" s="277"/>
      <c r="BH22" s="277"/>
      <c r="BI22" s="277"/>
      <c r="BJ22" s="274"/>
      <c r="BK22" s="67">
        <f t="shared" si="0"/>
        <v>2018</v>
      </c>
      <c r="BL22" s="67" t="s">
        <v>284</v>
      </c>
      <c r="BM22" s="67">
        <f t="shared" si="1"/>
        <v>0</v>
      </c>
      <c r="BN22" s="67" t="s">
        <v>284</v>
      </c>
      <c r="BO22" s="67">
        <v>18</v>
      </c>
      <c r="BP22" s="67" t="str">
        <f t="shared" si="10"/>
        <v>2018/0/18</v>
      </c>
      <c r="BQ22" s="266" t="e">
        <f t="shared" si="11"/>
        <v>#VALUE!</v>
      </c>
    </row>
    <row r="23" spans="1:69" ht="21" customHeight="1">
      <c r="A23" s="89">
        <v>16</v>
      </c>
      <c r="B23" s="295"/>
      <c r="C23" s="295"/>
      <c r="D23" s="295"/>
      <c r="E23" s="295"/>
      <c r="F23" s="295"/>
      <c r="G23" s="295"/>
      <c r="H23" s="295"/>
      <c r="I23" s="295"/>
      <c r="J23" s="295"/>
      <c r="K23" s="295"/>
      <c r="L23" s="295"/>
      <c r="M23" s="295"/>
      <c r="N23" s="295"/>
      <c r="O23" s="295"/>
      <c r="P23" s="295"/>
      <c r="Q23" s="295"/>
      <c r="R23" s="295"/>
      <c r="S23" s="295"/>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96">
        <f t="shared" si="7"/>
        <v>0</v>
      </c>
      <c r="AW23" s="296"/>
      <c r="AX23" s="296"/>
      <c r="AY23" s="296">
        <f t="shared" si="12"/>
        <v>0</v>
      </c>
      <c r="AZ23" s="296"/>
      <c r="BA23" s="296"/>
      <c r="BB23" s="285">
        <f t="shared" si="9"/>
        <v>0</v>
      </c>
      <c r="BC23" s="286"/>
      <c r="BD23" s="287"/>
      <c r="BE23" s="277"/>
      <c r="BF23" s="277"/>
      <c r="BG23" s="277"/>
      <c r="BH23" s="277"/>
      <c r="BI23" s="277"/>
      <c r="BJ23" s="274"/>
      <c r="BK23" s="67">
        <f t="shared" si="0"/>
        <v>2018</v>
      </c>
      <c r="BL23" s="67" t="s">
        <v>284</v>
      </c>
      <c r="BM23" s="67">
        <f t="shared" si="1"/>
        <v>0</v>
      </c>
      <c r="BN23" s="67" t="s">
        <v>284</v>
      </c>
      <c r="BO23" s="67">
        <v>7</v>
      </c>
      <c r="BP23" s="67" t="str">
        <f t="shared" si="10"/>
        <v>2018/0/7</v>
      </c>
      <c r="BQ23" s="266" t="e">
        <f t="shared" si="11"/>
        <v>#VALUE!</v>
      </c>
    </row>
    <row r="24" spans="1:69" ht="21" customHeight="1">
      <c r="A24" s="89">
        <v>17</v>
      </c>
      <c r="B24" s="295"/>
      <c r="C24" s="295"/>
      <c r="D24" s="295"/>
      <c r="E24" s="295"/>
      <c r="F24" s="295"/>
      <c r="G24" s="295"/>
      <c r="H24" s="295"/>
      <c r="I24" s="295"/>
      <c r="J24" s="295"/>
      <c r="K24" s="295"/>
      <c r="L24" s="295"/>
      <c r="M24" s="295"/>
      <c r="N24" s="295"/>
      <c r="O24" s="295"/>
      <c r="P24" s="295"/>
      <c r="Q24" s="295"/>
      <c r="R24" s="295"/>
      <c r="S24" s="295"/>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96">
        <f t="shared" si="7"/>
        <v>0</v>
      </c>
      <c r="AW24" s="296"/>
      <c r="AX24" s="296"/>
      <c r="AY24" s="296">
        <f t="shared" si="12"/>
        <v>0</v>
      </c>
      <c r="AZ24" s="296"/>
      <c r="BA24" s="296"/>
      <c r="BB24" s="285">
        <f t="shared" si="9"/>
        <v>0</v>
      </c>
      <c r="BC24" s="286"/>
      <c r="BD24" s="287"/>
      <c r="BE24" s="277"/>
      <c r="BF24" s="277"/>
      <c r="BG24" s="277"/>
      <c r="BH24" s="277"/>
      <c r="BI24" s="277"/>
      <c r="BJ24" s="274"/>
      <c r="BK24" s="67">
        <f t="shared" si="0"/>
        <v>2018</v>
      </c>
      <c r="BL24" s="67" t="s">
        <v>284</v>
      </c>
      <c r="BM24" s="67">
        <f t="shared" si="1"/>
        <v>0</v>
      </c>
      <c r="BN24" s="67" t="s">
        <v>284</v>
      </c>
      <c r="BO24" s="67">
        <v>8</v>
      </c>
      <c r="BP24" s="67" t="str">
        <f t="shared" si="10"/>
        <v>2018/0/8</v>
      </c>
      <c r="BQ24" s="266" t="e">
        <f t="shared" si="11"/>
        <v>#VALUE!</v>
      </c>
    </row>
    <row r="25" spans="1:69" ht="21" customHeight="1">
      <c r="A25" s="89">
        <v>18</v>
      </c>
      <c r="B25" s="295"/>
      <c r="C25" s="295"/>
      <c r="D25" s="295"/>
      <c r="E25" s="295"/>
      <c r="F25" s="295"/>
      <c r="G25" s="295"/>
      <c r="H25" s="295"/>
      <c r="I25" s="295"/>
      <c r="J25" s="295"/>
      <c r="K25" s="295"/>
      <c r="L25" s="295"/>
      <c r="M25" s="295"/>
      <c r="N25" s="295"/>
      <c r="O25" s="295"/>
      <c r="P25" s="295"/>
      <c r="Q25" s="295"/>
      <c r="R25" s="295"/>
      <c r="S25" s="295"/>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96">
        <f t="shared" si="7"/>
        <v>0</v>
      </c>
      <c r="AW25" s="296"/>
      <c r="AX25" s="296"/>
      <c r="AY25" s="296">
        <f t="shared" si="12"/>
        <v>0</v>
      </c>
      <c r="AZ25" s="296"/>
      <c r="BA25" s="296"/>
      <c r="BB25" s="285">
        <f t="shared" si="9"/>
        <v>0</v>
      </c>
      <c r="BC25" s="286"/>
      <c r="BD25" s="287"/>
      <c r="BE25" s="277"/>
      <c r="BF25" s="277"/>
      <c r="BG25" s="277"/>
      <c r="BH25" s="277"/>
      <c r="BI25" s="277"/>
      <c r="BJ25" s="274"/>
      <c r="BK25" s="67">
        <f t="shared" si="0"/>
        <v>2018</v>
      </c>
      <c r="BL25" s="67" t="s">
        <v>284</v>
      </c>
      <c r="BM25" s="67">
        <f t="shared" si="1"/>
        <v>0</v>
      </c>
      <c r="BN25" s="67" t="s">
        <v>284</v>
      </c>
      <c r="BO25" s="67">
        <v>9</v>
      </c>
      <c r="BP25" s="67" t="str">
        <f t="shared" si="10"/>
        <v>2018/0/9</v>
      </c>
      <c r="BQ25" s="266" t="e">
        <f t="shared" si="11"/>
        <v>#VALUE!</v>
      </c>
    </row>
    <row r="26" spans="1:69" ht="21" customHeight="1">
      <c r="A26" s="89">
        <v>19</v>
      </c>
      <c r="B26" s="295"/>
      <c r="C26" s="295"/>
      <c r="D26" s="295"/>
      <c r="E26" s="295"/>
      <c r="F26" s="295"/>
      <c r="G26" s="295"/>
      <c r="H26" s="295"/>
      <c r="I26" s="295"/>
      <c r="J26" s="295"/>
      <c r="K26" s="295"/>
      <c r="L26" s="295"/>
      <c r="M26" s="295"/>
      <c r="N26" s="295"/>
      <c r="O26" s="295"/>
      <c r="P26" s="295"/>
      <c r="Q26" s="295"/>
      <c r="R26" s="295"/>
      <c r="S26" s="295"/>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74"/>
      <c r="AQ26" s="274"/>
      <c r="AR26" s="274"/>
      <c r="AS26" s="274"/>
      <c r="AT26" s="274"/>
      <c r="AU26" s="274"/>
      <c r="AV26" s="296">
        <f t="shared" si="7"/>
        <v>0</v>
      </c>
      <c r="AW26" s="296"/>
      <c r="AX26" s="296"/>
      <c r="AY26" s="296">
        <f t="shared" si="12"/>
        <v>0</v>
      </c>
      <c r="AZ26" s="296"/>
      <c r="BA26" s="296"/>
      <c r="BB26" s="285">
        <f t="shared" si="9"/>
        <v>0</v>
      </c>
      <c r="BC26" s="286"/>
      <c r="BD26" s="287"/>
      <c r="BE26" s="277"/>
      <c r="BF26" s="277"/>
      <c r="BG26" s="277"/>
      <c r="BH26" s="277"/>
      <c r="BI26" s="277"/>
      <c r="BJ26" s="274"/>
      <c r="BK26" s="67">
        <f t="shared" si="0"/>
        <v>2018</v>
      </c>
      <c r="BL26" s="67" t="s">
        <v>284</v>
      </c>
      <c r="BM26" s="67">
        <f t="shared" si="1"/>
        <v>0</v>
      </c>
      <c r="BN26" s="67" t="s">
        <v>284</v>
      </c>
      <c r="BO26" s="67">
        <v>10</v>
      </c>
      <c r="BP26" s="67" t="str">
        <f t="shared" si="10"/>
        <v>2018/0/10</v>
      </c>
      <c r="BQ26" s="266" t="e">
        <f t="shared" si="11"/>
        <v>#VALUE!</v>
      </c>
    </row>
    <row r="27" spans="1:69" ht="21" customHeight="1">
      <c r="A27" s="89">
        <v>20</v>
      </c>
      <c r="B27" s="295"/>
      <c r="C27" s="295"/>
      <c r="D27" s="295"/>
      <c r="E27" s="295"/>
      <c r="F27" s="295"/>
      <c r="G27" s="295"/>
      <c r="H27" s="295"/>
      <c r="I27" s="295"/>
      <c r="J27" s="295"/>
      <c r="K27" s="295"/>
      <c r="L27" s="295"/>
      <c r="M27" s="295"/>
      <c r="N27" s="295"/>
      <c r="O27" s="295"/>
      <c r="P27" s="295"/>
      <c r="Q27" s="295"/>
      <c r="R27" s="295"/>
      <c r="S27" s="295"/>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96">
        <f t="shared" si="7"/>
        <v>0</v>
      </c>
      <c r="AW27" s="296"/>
      <c r="AX27" s="296"/>
      <c r="AY27" s="296">
        <f t="shared" si="12"/>
        <v>0</v>
      </c>
      <c r="AZ27" s="296"/>
      <c r="BA27" s="296"/>
      <c r="BB27" s="285">
        <f t="shared" si="9"/>
        <v>0</v>
      </c>
      <c r="BC27" s="286"/>
      <c r="BD27" s="287"/>
      <c r="BE27" s="277"/>
      <c r="BF27" s="277"/>
      <c r="BG27" s="277"/>
      <c r="BH27" s="277"/>
      <c r="BI27" s="277"/>
      <c r="BJ27" s="274"/>
      <c r="BK27" s="67">
        <f t="shared" si="0"/>
        <v>2018</v>
      </c>
      <c r="BL27" s="67" t="s">
        <v>284</v>
      </c>
      <c r="BM27" s="67">
        <f t="shared" si="1"/>
        <v>0</v>
      </c>
      <c r="BN27" s="67" t="s">
        <v>284</v>
      </c>
      <c r="BO27" s="67">
        <v>11</v>
      </c>
      <c r="BP27" s="67" t="str">
        <f t="shared" si="10"/>
        <v>2018/0/11</v>
      </c>
      <c r="BQ27" s="266" t="e">
        <f t="shared" si="11"/>
        <v>#VALUE!</v>
      </c>
    </row>
    <row r="28" spans="1:69" ht="21" hidden="1" customHeight="1">
      <c r="A28" s="89">
        <v>21</v>
      </c>
      <c r="B28" s="295"/>
      <c r="C28" s="295"/>
      <c r="D28" s="295"/>
      <c r="E28" s="295"/>
      <c r="F28" s="295"/>
      <c r="G28" s="295"/>
      <c r="H28" s="295"/>
      <c r="I28" s="295"/>
      <c r="J28" s="295"/>
      <c r="K28" s="295"/>
      <c r="L28" s="295"/>
      <c r="M28" s="295"/>
      <c r="N28" s="295"/>
      <c r="O28" s="295"/>
      <c r="P28" s="295"/>
      <c r="Q28" s="295"/>
      <c r="R28" s="295"/>
      <c r="S28" s="295"/>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96">
        <f t="shared" si="7"/>
        <v>0</v>
      </c>
      <c r="AW28" s="296"/>
      <c r="AX28" s="296"/>
      <c r="AY28" s="296">
        <f>ROUNDDOWN(AV28/4,1)</f>
        <v>0</v>
      </c>
      <c r="AZ28" s="296"/>
      <c r="BA28" s="296"/>
      <c r="BB28" s="285">
        <f t="shared" si="9"/>
        <v>0</v>
      </c>
      <c r="BC28" s="286"/>
      <c r="BD28" s="287"/>
      <c r="BE28" s="277"/>
      <c r="BF28" s="277"/>
      <c r="BG28" s="277"/>
      <c r="BH28" s="277"/>
      <c r="BI28" s="277"/>
      <c r="BJ28" s="274"/>
      <c r="BK28" s="67">
        <f t="shared" si="0"/>
        <v>2018</v>
      </c>
      <c r="BL28" s="67" t="s">
        <v>284</v>
      </c>
      <c r="BM28" s="67">
        <f t="shared" si="1"/>
        <v>0</v>
      </c>
      <c r="BN28" s="67" t="s">
        <v>284</v>
      </c>
      <c r="BO28" s="67">
        <v>12</v>
      </c>
      <c r="BP28" s="67" t="str">
        <f t="shared" si="10"/>
        <v>2018/0/12</v>
      </c>
      <c r="BQ28" s="266" t="e">
        <f t="shared" si="11"/>
        <v>#VALUE!</v>
      </c>
    </row>
    <row r="29" spans="1:69" ht="21" hidden="1" customHeight="1">
      <c r="A29" s="89">
        <v>22</v>
      </c>
      <c r="B29" s="295"/>
      <c r="C29" s="295"/>
      <c r="D29" s="295"/>
      <c r="E29" s="295"/>
      <c r="F29" s="295"/>
      <c r="G29" s="295"/>
      <c r="H29" s="295"/>
      <c r="I29" s="295"/>
      <c r="J29" s="295"/>
      <c r="K29" s="295"/>
      <c r="L29" s="295"/>
      <c r="M29" s="295"/>
      <c r="N29" s="295"/>
      <c r="O29" s="295"/>
      <c r="P29" s="295"/>
      <c r="Q29" s="295"/>
      <c r="R29" s="295"/>
      <c r="S29" s="295"/>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96">
        <f t="shared" si="7"/>
        <v>0</v>
      </c>
      <c r="AW29" s="296"/>
      <c r="AX29" s="296"/>
      <c r="AY29" s="296">
        <f>ROUNDDOWN(AV29/4,1)</f>
        <v>0</v>
      </c>
      <c r="AZ29" s="296"/>
      <c r="BA29" s="296"/>
      <c r="BB29" s="285">
        <f t="shared" si="9"/>
        <v>0</v>
      </c>
      <c r="BC29" s="286"/>
      <c r="BD29" s="287"/>
      <c r="BE29" s="277"/>
      <c r="BF29" s="277"/>
      <c r="BG29" s="277"/>
      <c r="BH29" s="277"/>
      <c r="BI29" s="277"/>
      <c r="BJ29" s="274"/>
      <c r="BK29" s="67">
        <f t="shared" si="0"/>
        <v>2018</v>
      </c>
      <c r="BL29" s="67" t="s">
        <v>284</v>
      </c>
      <c r="BM29" s="67">
        <f t="shared" si="1"/>
        <v>0</v>
      </c>
      <c r="BN29" s="67" t="s">
        <v>284</v>
      </c>
      <c r="BO29" s="67">
        <v>13</v>
      </c>
      <c r="BP29" s="67" t="str">
        <f t="shared" si="10"/>
        <v>2018/0/13</v>
      </c>
      <c r="BQ29" s="266" t="e">
        <f t="shared" si="11"/>
        <v>#VALUE!</v>
      </c>
    </row>
    <row r="30" spans="1:69" ht="21" hidden="1" customHeight="1">
      <c r="A30" s="89">
        <v>23</v>
      </c>
      <c r="B30" s="295"/>
      <c r="C30" s="295"/>
      <c r="D30" s="295"/>
      <c r="E30" s="295"/>
      <c r="F30" s="295"/>
      <c r="G30" s="295"/>
      <c r="H30" s="295"/>
      <c r="I30" s="295"/>
      <c r="J30" s="295"/>
      <c r="K30" s="295"/>
      <c r="L30" s="295"/>
      <c r="M30" s="295"/>
      <c r="N30" s="295"/>
      <c r="O30" s="295"/>
      <c r="P30" s="295"/>
      <c r="Q30" s="295"/>
      <c r="R30" s="295"/>
      <c r="S30" s="295"/>
      <c r="T30" s="274"/>
      <c r="U30" s="274"/>
      <c r="V30" s="274"/>
      <c r="W30" s="274"/>
      <c r="X30" s="274"/>
      <c r="Y30" s="274"/>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96">
        <f t="shared" si="7"/>
        <v>0</v>
      </c>
      <c r="AW30" s="296"/>
      <c r="AX30" s="296"/>
      <c r="AY30" s="296">
        <f>ROUNDDOWN(AV30/4,1)</f>
        <v>0</v>
      </c>
      <c r="AZ30" s="296"/>
      <c r="BA30" s="296"/>
      <c r="BB30" s="285">
        <f t="shared" si="9"/>
        <v>0</v>
      </c>
      <c r="BC30" s="286"/>
      <c r="BD30" s="287"/>
      <c r="BE30" s="277"/>
      <c r="BF30" s="277"/>
      <c r="BG30" s="277"/>
      <c r="BH30" s="277"/>
      <c r="BI30" s="277"/>
      <c r="BJ30" s="274"/>
      <c r="BK30" s="67">
        <f t="shared" si="0"/>
        <v>2018</v>
      </c>
      <c r="BL30" s="67" t="s">
        <v>284</v>
      </c>
      <c r="BM30" s="67">
        <f t="shared" si="1"/>
        <v>0</v>
      </c>
      <c r="BN30" s="67" t="s">
        <v>284</v>
      </c>
      <c r="BO30" s="67">
        <v>14</v>
      </c>
      <c r="BP30" s="67" t="str">
        <f t="shared" si="10"/>
        <v>2018/0/14</v>
      </c>
      <c r="BQ30" s="266" t="e">
        <f t="shared" si="11"/>
        <v>#VALUE!</v>
      </c>
    </row>
    <row r="31" spans="1:69" ht="21" hidden="1" customHeight="1">
      <c r="A31" s="89">
        <v>24</v>
      </c>
      <c r="B31" s="295"/>
      <c r="C31" s="295"/>
      <c r="D31" s="295"/>
      <c r="E31" s="295"/>
      <c r="F31" s="295"/>
      <c r="G31" s="295"/>
      <c r="H31" s="295"/>
      <c r="I31" s="295"/>
      <c r="J31" s="295"/>
      <c r="K31" s="295"/>
      <c r="L31" s="295"/>
      <c r="M31" s="295"/>
      <c r="N31" s="295"/>
      <c r="O31" s="295"/>
      <c r="P31" s="295"/>
      <c r="Q31" s="295"/>
      <c r="R31" s="295"/>
      <c r="S31" s="295"/>
      <c r="T31" s="274"/>
      <c r="U31" s="274"/>
      <c r="V31" s="274"/>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96">
        <f t="shared" si="7"/>
        <v>0</v>
      </c>
      <c r="AW31" s="296"/>
      <c r="AX31" s="296"/>
      <c r="AY31" s="296">
        <f>ROUNDDOWN(AV31/4,1)</f>
        <v>0</v>
      </c>
      <c r="AZ31" s="296"/>
      <c r="BA31" s="296"/>
      <c r="BB31" s="285">
        <f t="shared" si="9"/>
        <v>0</v>
      </c>
      <c r="BC31" s="286"/>
      <c r="BD31" s="287"/>
      <c r="BE31" s="277"/>
      <c r="BF31" s="277"/>
      <c r="BG31" s="277"/>
      <c r="BH31" s="277"/>
      <c r="BI31" s="277"/>
      <c r="BJ31" s="274"/>
      <c r="BK31" s="67">
        <f t="shared" si="0"/>
        <v>2018</v>
      </c>
      <c r="BL31" s="67" t="s">
        <v>284</v>
      </c>
      <c r="BM31" s="67">
        <f t="shared" si="1"/>
        <v>0</v>
      </c>
      <c r="BN31" s="67" t="s">
        <v>284</v>
      </c>
      <c r="BO31" s="67">
        <v>15</v>
      </c>
      <c r="BP31" s="67" t="str">
        <f t="shared" si="10"/>
        <v>2018/0/15</v>
      </c>
      <c r="BQ31" s="266" t="e">
        <f t="shared" si="11"/>
        <v>#VALUE!</v>
      </c>
    </row>
    <row r="32" spans="1:69" ht="21" hidden="1" customHeight="1">
      <c r="A32" s="89">
        <v>25</v>
      </c>
      <c r="B32" s="295"/>
      <c r="C32" s="295"/>
      <c r="D32" s="295"/>
      <c r="E32" s="295"/>
      <c r="F32" s="295"/>
      <c r="G32" s="295"/>
      <c r="H32" s="295"/>
      <c r="I32" s="295"/>
      <c r="J32" s="295"/>
      <c r="K32" s="295"/>
      <c r="L32" s="295"/>
      <c r="M32" s="295"/>
      <c r="N32" s="295"/>
      <c r="O32" s="295"/>
      <c r="P32" s="295"/>
      <c r="Q32" s="295"/>
      <c r="R32" s="295"/>
      <c r="S32" s="295"/>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96">
        <f t="shared" si="7"/>
        <v>0</v>
      </c>
      <c r="AW32" s="296"/>
      <c r="AX32" s="296"/>
      <c r="AY32" s="296">
        <f>ROUNDDOWN(AV32/4,1)</f>
        <v>0</v>
      </c>
      <c r="AZ32" s="296"/>
      <c r="BA32" s="296"/>
      <c r="BB32" s="285">
        <f t="shared" si="9"/>
        <v>0</v>
      </c>
      <c r="BC32" s="286"/>
      <c r="BD32" s="287"/>
      <c r="BE32" s="277"/>
      <c r="BF32" s="277"/>
      <c r="BG32" s="277"/>
      <c r="BH32" s="277"/>
      <c r="BI32" s="277"/>
      <c r="BJ32" s="274"/>
      <c r="BK32" s="67">
        <f t="shared" si="0"/>
        <v>2018</v>
      </c>
      <c r="BL32" s="67" t="s">
        <v>284</v>
      </c>
      <c r="BM32" s="67">
        <f t="shared" si="1"/>
        <v>0</v>
      </c>
      <c r="BN32" s="67" t="s">
        <v>284</v>
      </c>
      <c r="BO32" s="67">
        <v>16</v>
      </c>
      <c r="BP32" s="67" t="str">
        <f t="shared" si="10"/>
        <v>2018/0/16</v>
      </c>
      <c r="BQ32" s="266" t="e">
        <f t="shared" si="11"/>
        <v>#VALUE!</v>
      </c>
    </row>
    <row r="33" spans="1:69" ht="21" hidden="1" customHeight="1">
      <c r="A33" s="89">
        <v>26</v>
      </c>
      <c r="B33" s="295"/>
      <c r="C33" s="295"/>
      <c r="D33" s="295"/>
      <c r="E33" s="295"/>
      <c r="F33" s="295"/>
      <c r="G33" s="295"/>
      <c r="H33" s="295"/>
      <c r="I33" s="295"/>
      <c r="J33" s="295"/>
      <c r="K33" s="295"/>
      <c r="L33" s="295"/>
      <c r="M33" s="295"/>
      <c r="N33" s="295"/>
      <c r="O33" s="295"/>
      <c r="P33" s="295"/>
      <c r="Q33" s="295"/>
      <c r="R33" s="295"/>
      <c r="S33" s="295"/>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96">
        <f t="shared" si="7"/>
        <v>0</v>
      </c>
      <c r="AW33" s="296"/>
      <c r="AX33" s="296"/>
      <c r="AY33" s="296">
        <f t="shared" ref="AY33:AY34" si="13">ROUNDDOWN(AV33/4,1)</f>
        <v>0</v>
      </c>
      <c r="AZ33" s="296"/>
      <c r="BA33" s="296"/>
      <c r="BB33" s="285">
        <f t="shared" si="9"/>
        <v>0</v>
      </c>
      <c r="BC33" s="286"/>
      <c r="BD33" s="287"/>
      <c r="BE33" s="277"/>
      <c r="BF33" s="277"/>
      <c r="BG33" s="277"/>
      <c r="BH33" s="277"/>
      <c r="BI33" s="277"/>
      <c r="BJ33" s="274"/>
      <c r="BK33" s="67">
        <f t="shared" si="0"/>
        <v>2018</v>
      </c>
      <c r="BL33" s="67" t="s">
        <v>284</v>
      </c>
      <c r="BM33" s="67">
        <f t="shared" si="1"/>
        <v>0</v>
      </c>
      <c r="BN33" s="67" t="s">
        <v>284</v>
      </c>
      <c r="BO33" s="67">
        <v>17</v>
      </c>
      <c r="BP33" s="67" t="str">
        <f t="shared" si="10"/>
        <v>2018/0/17</v>
      </c>
      <c r="BQ33" s="266" t="e">
        <f t="shared" si="11"/>
        <v>#VALUE!</v>
      </c>
    </row>
    <row r="34" spans="1:69" ht="21" hidden="1" customHeight="1">
      <c r="A34" s="89">
        <v>27</v>
      </c>
      <c r="B34" s="295"/>
      <c r="C34" s="295"/>
      <c r="D34" s="295"/>
      <c r="E34" s="295"/>
      <c r="F34" s="295"/>
      <c r="G34" s="295"/>
      <c r="H34" s="295"/>
      <c r="I34" s="295"/>
      <c r="J34" s="295"/>
      <c r="K34" s="295"/>
      <c r="L34" s="295"/>
      <c r="M34" s="295"/>
      <c r="N34" s="295"/>
      <c r="O34" s="295"/>
      <c r="P34" s="295"/>
      <c r="Q34" s="295"/>
      <c r="R34" s="295"/>
      <c r="S34" s="295"/>
      <c r="T34" s="274"/>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96">
        <f t="shared" si="7"/>
        <v>0</v>
      </c>
      <c r="AW34" s="296"/>
      <c r="AX34" s="296"/>
      <c r="AY34" s="296">
        <f t="shared" si="13"/>
        <v>0</v>
      </c>
      <c r="AZ34" s="296"/>
      <c r="BA34" s="296"/>
      <c r="BB34" s="285">
        <f t="shared" si="9"/>
        <v>0</v>
      </c>
      <c r="BC34" s="286"/>
      <c r="BD34" s="287"/>
      <c r="BE34" s="277"/>
      <c r="BF34" s="277"/>
      <c r="BG34" s="277"/>
      <c r="BH34" s="277"/>
      <c r="BI34" s="277"/>
      <c r="BJ34" s="274"/>
      <c r="BK34" s="67">
        <f t="shared" si="0"/>
        <v>2018</v>
      </c>
      <c r="BL34" s="67" t="s">
        <v>284</v>
      </c>
      <c r="BM34" s="67">
        <f t="shared" si="1"/>
        <v>0</v>
      </c>
      <c r="BN34" s="67" t="s">
        <v>284</v>
      </c>
      <c r="BO34" s="67">
        <v>18</v>
      </c>
      <c r="BP34" s="67" t="str">
        <f t="shared" si="10"/>
        <v>2018/0/18</v>
      </c>
      <c r="BQ34" s="266" t="e">
        <f t="shared" si="11"/>
        <v>#VALUE!</v>
      </c>
    </row>
    <row r="35" spans="1:69" ht="21" hidden="1" customHeight="1">
      <c r="A35" s="89">
        <v>28</v>
      </c>
      <c r="B35" s="295"/>
      <c r="C35" s="295"/>
      <c r="D35" s="295"/>
      <c r="E35" s="295"/>
      <c r="F35" s="295"/>
      <c r="G35" s="295"/>
      <c r="H35" s="295"/>
      <c r="I35" s="295"/>
      <c r="J35" s="295"/>
      <c r="K35" s="295"/>
      <c r="L35" s="295"/>
      <c r="M35" s="295"/>
      <c r="N35" s="295"/>
      <c r="O35" s="295"/>
      <c r="P35" s="295"/>
      <c r="Q35" s="295"/>
      <c r="R35" s="295"/>
      <c r="S35" s="295"/>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296">
        <f t="shared" si="4"/>
        <v>0</v>
      </c>
      <c r="AW35" s="296"/>
      <c r="AX35" s="296"/>
      <c r="AY35" s="296">
        <f t="shared" si="5"/>
        <v>0</v>
      </c>
      <c r="AZ35" s="296"/>
      <c r="BA35" s="296"/>
      <c r="BB35" s="285">
        <f t="shared" si="6"/>
        <v>0</v>
      </c>
      <c r="BC35" s="286"/>
      <c r="BD35" s="287"/>
      <c r="BE35" s="277"/>
      <c r="BF35" s="277"/>
      <c r="BG35" s="277"/>
      <c r="BH35" s="277"/>
      <c r="BI35" s="277"/>
      <c r="BJ35" s="189"/>
      <c r="BK35" s="67">
        <f t="shared" si="0"/>
        <v>2018</v>
      </c>
      <c r="BL35" s="67" t="s">
        <v>284</v>
      </c>
      <c r="BM35" s="67">
        <f t="shared" si="1"/>
        <v>0</v>
      </c>
      <c r="BN35" s="67" t="s">
        <v>284</v>
      </c>
      <c r="BO35" s="67">
        <v>7</v>
      </c>
      <c r="BP35" s="67" t="str">
        <f t="shared" si="2"/>
        <v>2018/0/7</v>
      </c>
      <c r="BQ35" s="266" t="e">
        <f t="shared" si="3"/>
        <v>#VALUE!</v>
      </c>
    </row>
    <row r="36" spans="1:69" ht="21" hidden="1" customHeight="1">
      <c r="A36" s="89">
        <v>29</v>
      </c>
      <c r="B36" s="295"/>
      <c r="C36" s="295"/>
      <c r="D36" s="295"/>
      <c r="E36" s="295"/>
      <c r="F36" s="295"/>
      <c r="G36" s="295"/>
      <c r="H36" s="295"/>
      <c r="I36" s="295"/>
      <c r="J36" s="295"/>
      <c r="K36" s="295"/>
      <c r="L36" s="295"/>
      <c r="M36" s="295"/>
      <c r="N36" s="295"/>
      <c r="O36" s="295"/>
      <c r="P36" s="295"/>
      <c r="Q36" s="295"/>
      <c r="R36" s="295"/>
      <c r="S36" s="295"/>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296">
        <f t="shared" si="4"/>
        <v>0</v>
      </c>
      <c r="AW36" s="296"/>
      <c r="AX36" s="296"/>
      <c r="AY36" s="296">
        <f t="shared" si="5"/>
        <v>0</v>
      </c>
      <c r="AZ36" s="296"/>
      <c r="BA36" s="296"/>
      <c r="BB36" s="285">
        <f t="shared" si="6"/>
        <v>0</v>
      </c>
      <c r="BC36" s="286"/>
      <c r="BD36" s="287"/>
      <c r="BE36" s="277"/>
      <c r="BF36" s="277"/>
      <c r="BG36" s="277"/>
      <c r="BH36" s="277"/>
      <c r="BI36" s="277"/>
      <c r="BJ36" s="189"/>
      <c r="BK36" s="67">
        <f t="shared" si="0"/>
        <v>2018</v>
      </c>
      <c r="BL36" s="67" t="s">
        <v>284</v>
      </c>
      <c r="BM36" s="67">
        <f t="shared" si="1"/>
        <v>0</v>
      </c>
      <c r="BN36" s="67" t="s">
        <v>284</v>
      </c>
      <c r="BO36" s="67">
        <v>8</v>
      </c>
      <c r="BP36" s="67" t="str">
        <f t="shared" si="2"/>
        <v>2018/0/8</v>
      </c>
      <c r="BQ36" s="266" t="e">
        <f t="shared" si="3"/>
        <v>#VALUE!</v>
      </c>
    </row>
    <row r="37" spans="1:69" ht="21" hidden="1" customHeight="1">
      <c r="A37" s="89">
        <v>30</v>
      </c>
      <c r="B37" s="295"/>
      <c r="C37" s="295"/>
      <c r="D37" s="295"/>
      <c r="E37" s="295"/>
      <c r="F37" s="295"/>
      <c r="G37" s="295"/>
      <c r="H37" s="295"/>
      <c r="I37" s="295"/>
      <c r="J37" s="295"/>
      <c r="K37" s="295"/>
      <c r="L37" s="295"/>
      <c r="M37" s="295"/>
      <c r="N37" s="295"/>
      <c r="O37" s="295"/>
      <c r="P37" s="295"/>
      <c r="Q37" s="295"/>
      <c r="R37" s="295"/>
      <c r="S37" s="295"/>
      <c r="T37" s="189"/>
      <c r="U37" s="189"/>
      <c r="V37" s="189"/>
      <c r="W37" s="189"/>
      <c r="X37" s="189"/>
      <c r="Y37" s="189"/>
      <c r="Z37" s="189"/>
      <c r="AA37" s="189"/>
      <c r="AB37" s="189"/>
      <c r="AC37" s="189"/>
      <c r="AD37" s="189"/>
      <c r="AE37" s="189"/>
      <c r="AF37" s="189"/>
      <c r="AG37" s="189"/>
      <c r="AH37" s="189"/>
      <c r="AI37" s="189"/>
      <c r="AJ37" s="189"/>
      <c r="AK37" s="189"/>
      <c r="AL37" s="189"/>
      <c r="AM37" s="189"/>
      <c r="AN37" s="189"/>
      <c r="AO37" s="189"/>
      <c r="AP37" s="189"/>
      <c r="AQ37" s="189"/>
      <c r="AR37" s="189"/>
      <c r="AS37" s="189"/>
      <c r="AT37" s="189"/>
      <c r="AU37" s="189"/>
      <c r="AV37" s="296">
        <f t="shared" si="4"/>
        <v>0</v>
      </c>
      <c r="AW37" s="296"/>
      <c r="AX37" s="296"/>
      <c r="AY37" s="296">
        <f t="shared" si="5"/>
        <v>0</v>
      </c>
      <c r="AZ37" s="296"/>
      <c r="BA37" s="296"/>
      <c r="BB37" s="285">
        <f t="shared" si="6"/>
        <v>0</v>
      </c>
      <c r="BC37" s="286"/>
      <c r="BD37" s="287"/>
      <c r="BE37" s="277"/>
      <c r="BF37" s="277"/>
      <c r="BG37" s="277"/>
      <c r="BH37" s="277"/>
      <c r="BI37" s="277"/>
      <c r="BJ37" s="189"/>
      <c r="BK37" s="67">
        <f t="shared" si="0"/>
        <v>2018</v>
      </c>
      <c r="BL37" s="67" t="s">
        <v>284</v>
      </c>
      <c r="BM37" s="67">
        <f t="shared" si="1"/>
        <v>0</v>
      </c>
      <c r="BN37" s="67" t="s">
        <v>284</v>
      </c>
      <c r="BO37" s="67">
        <v>9</v>
      </c>
      <c r="BP37" s="67" t="str">
        <f t="shared" si="2"/>
        <v>2018/0/9</v>
      </c>
      <c r="BQ37" s="266" t="e">
        <f t="shared" si="3"/>
        <v>#VALUE!</v>
      </c>
    </row>
    <row r="38" spans="1:69" ht="21" hidden="1" customHeight="1">
      <c r="A38" s="89">
        <v>31</v>
      </c>
      <c r="B38" s="295"/>
      <c r="C38" s="295"/>
      <c r="D38" s="295"/>
      <c r="E38" s="295"/>
      <c r="F38" s="295"/>
      <c r="G38" s="295"/>
      <c r="H38" s="295"/>
      <c r="I38" s="295"/>
      <c r="J38" s="295"/>
      <c r="K38" s="295"/>
      <c r="L38" s="295"/>
      <c r="M38" s="295"/>
      <c r="N38" s="295"/>
      <c r="O38" s="295"/>
      <c r="P38" s="295"/>
      <c r="Q38" s="295"/>
      <c r="R38" s="295"/>
      <c r="S38" s="295"/>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296">
        <f t="shared" si="4"/>
        <v>0</v>
      </c>
      <c r="AW38" s="296"/>
      <c r="AX38" s="296"/>
      <c r="AY38" s="296">
        <f t="shared" si="5"/>
        <v>0</v>
      </c>
      <c r="AZ38" s="296"/>
      <c r="BA38" s="296"/>
      <c r="BB38" s="285">
        <f t="shared" si="6"/>
        <v>0</v>
      </c>
      <c r="BC38" s="286"/>
      <c r="BD38" s="287"/>
      <c r="BE38" s="277"/>
      <c r="BF38" s="277"/>
      <c r="BG38" s="277"/>
      <c r="BH38" s="277"/>
      <c r="BI38" s="277"/>
      <c r="BJ38" s="189"/>
      <c r="BK38" s="67">
        <f t="shared" si="0"/>
        <v>2018</v>
      </c>
      <c r="BL38" s="67" t="s">
        <v>284</v>
      </c>
      <c r="BM38" s="67">
        <f t="shared" si="1"/>
        <v>0</v>
      </c>
      <c r="BN38" s="67" t="s">
        <v>284</v>
      </c>
      <c r="BO38" s="67">
        <v>10</v>
      </c>
      <c r="BP38" s="67" t="str">
        <f t="shared" si="2"/>
        <v>2018/0/10</v>
      </c>
      <c r="BQ38" s="266" t="e">
        <f t="shared" si="3"/>
        <v>#VALUE!</v>
      </c>
    </row>
    <row r="39" spans="1:69" ht="21" hidden="1" customHeight="1">
      <c r="A39" s="89">
        <v>32</v>
      </c>
      <c r="B39" s="295"/>
      <c r="C39" s="295"/>
      <c r="D39" s="295"/>
      <c r="E39" s="295"/>
      <c r="F39" s="295"/>
      <c r="G39" s="295"/>
      <c r="H39" s="295"/>
      <c r="I39" s="295"/>
      <c r="J39" s="295"/>
      <c r="K39" s="295"/>
      <c r="L39" s="295"/>
      <c r="M39" s="295"/>
      <c r="N39" s="295"/>
      <c r="O39" s="295"/>
      <c r="P39" s="295"/>
      <c r="Q39" s="295"/>
      <c r="R39" s="295"/>
      <c r="S39" s="295"/>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296">
        <f t="shared" si="4"/>
        <v>0</v>
      </c>
      <c r="AW39" s="296"/>
      <c r="AX39" s="296"/>
      <c r="AY39" s="296">
        <f t="shared" si="5"/>
        <v>0</v>
      </c>
      <c r="AZ39" s="296"/>
      <c r="BA39" s="296"/>
      <c r="BB39" s="285">
        <f t="shared" si="6"/>
        <v>0</v>
      </c>
      <c r="BC39" s="286"/>
      <c r="BD39" s="287"/>
      <c r="BE39" s="277"/>
      <c r="BF39" s="277"/>
      <c r="BG39" s="277"/>
      <c r="BH39" s="277"/>
      <c r="BI39" s="277"/>
      <c r="BJ39" s="189"/>
      <c r="BK39" s="67">
        <f t="shared" si="0"/>
        <v>2018</v>
      </c>
      <c r="BL39" s="67" t="s">
        <v>284</v>
      </c>
      <c r="BM39" s="67">
        <f t="shared" si="1"/>
        <v>0</v>
      </c>
      <c r="BN39" s="67" t="s">
        <v>284</v>
      </c>
      <c r="BO39" s="67">
        <v>11</v>
      </c>
      <c r="BP39" s="67" t="str">
        <f t="shared" si="2"/>
        <v>2018/0/11</v>
      </c>
      <c r="BQ39" s="266" t="e">
        <f t="shared" si="3"/>
        <v>#VALUE!</v>
      </c>
    </row>
    <row r="40" spans="1:69" ht="21" hidden="1" customHeight="1">
      <c r="A40" s="89">
        <v>33</v>
      </c>
      <c r="B40" s="295"/>
      <c r="C40" s="295"/>
      <c r="D40" s="295"/>
      <c r="E40" s="295"/>
      <c r="F40" s="295"/>
      <c r="G40" s="295"/>
      <c r="H40" s="295"/>
      <c r="I40" s="295"/>
      <c r="J40" s="295"/>
      <c r="K40" s="295"/>
      <c r="L40" s="295"/>
      <c r="M40" s="295"/>
      <c r="N40" s="295"/>
      <c r="O40" s="295"/>
      <c r="P40" s="295"/>
      <c r="Q40" s="295"/>
      <c r="R40" s="295"/>
      <c r="S40" s="295"/>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296">
        <f t="shared" si="4"/>
        <v>0</v>
      </c>
      <c r="AW40" s="296"/>
      <c r="AX40" s="296"/>
      <c r="AY40" s="296">
        <f>ROUNDDOWN(AV40/4,1)</f>
        <v>0</v>
      </c>
      <c r="AZ40" s="296"/>
      <c r="BA40" s="296"/>
      <c r="BB40" s="285">
        <f t="shared" si="6"/>
        <v>0</v>
      </c>
      <c r="BC40" s="286"/>
      <c r="BD40" s="287"/>
      <c r="BE40" s="277"/>
      <c r="BF40" s="277"/>
      <c r="BG40" s="277"/>
      <c r="BH40" s="277"/>
      <c r="BI40" s="277"/>
      <c r="BJ40" s="189"/>
      <c r="BK40" s="67">
        <f t="shared" si="0"/>
        <v>2018</v>
      </c>
      <c r="BL40" s="67" t="s">
        <v>284</v>
      </c>
      <c r="BM40" s="67">
        <f t="shared" si="1"/>
        <v>0</v>
      </c>
      <c r="BN40" s="67" t="s">
        <v>284</v>
      </c>
      <c r="BO40" s="67">
        <v>12</v>
      </c>
      <c r="BP40" s="67" t="str">
        <f t="shared" si="2"/>
        <v>2018/0/12</v>
      </c>
      <c r="BQ40" s="266" t="e">
        <f t="shared" si="3"/>
        <v>#VALUE!</v>
      </c>
    </row>
    <row r="41" spans="1:69" ht="21" hidden="1" customHeight="1">
      <c r="A41" s="89">
        <v>34</v>
      </c>
      <c r="B41" s="295"/>
      <c r="C41" s="295"/>
      <c r="D41" s="295"/>
      <c r="E41" s="295"/>
      <c r="F41" s="295"/>
      <c r="G41" s="295"/>
      <c r="H41" s="295"/>
      <c r="I41" s="295"/>
      <c r="J41" s="295"/>
      <c r="K41" s="295"/>
      <c r="L41" s="295"/>
      <c r="M41" s="295"/>
      <c r="N41" s="295"/>
      <c r="O41" s="295"/>
      <c r="P41" s="295"/>
      <c r="Q41" s="295"/>
      <c r="R41" s="295"/>
      <c r="S41" s="295"/>
      <c r="T41" s="189"/>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296">
        <f t="shared" si="4"/>
        <v>0</v>
      </c>
      <c r="AW41" s="296"/>
      <c r="AX41" s="296"/>
      <c r="AY41" s="296">
        <f>ROUNDDOWN(AV41/4,1)</f>
        <v>0</v>
      </c>
      <c r="AZ41" s="296"/>
      <c r="BA41" s="296"/>
      <c r="BB41" s="285">
        <f t="shared" si="6"/>
        <v>0</v>
      </c>
      <c r="BC41" s="286"/>
      <c r="BD41" s="287"/>
      <c r="BE41" s="277"/>
      <c r="BF41" s="277"/>
      <c r="BG41" s="277"/>
      <c r="BH41" s="277"/>
      <c r="BI41" s="277"/>
      <c r="BJ41" s="189"/>
      <c r="BK41" s="67">
        <f t="shared" si="0"/>
        <v>2018</v>
      </c>
      <c r="BL41" s="67" t="s">
        <v>284</v>
      </c>
      <c r="BM41" s="67">
        <f t="shared" si="1"/>
        <v>0</v>
      </c>
      <c r="BN41" s="67" t="s">
        <v>284</v>
      </c>
      <c r="BO41" s="67">
        <v>13</v>
      </c>
      <c r="BP41" s="67" t="str">
        <f t="shared" si="2"/>
        <v>2018/0/13</v>
      </c>
      <c r="BQ41" s="266" t="e">
        <f t="shared" si="3"/>
        <v>#VALUE!</v>
      </c>
    </row>
    <row r="42" spans="1:69" ht="21" hidden="1" customHeight="1">
      <c r="A42" s="89">
        <v>35</v>
      </c>
      <c r="B42" s="295"/>
      <c r="C42" s="295"/>
      <c r="D42" s="295"/>
      <c r="E42" s="295"/>
      <c r="F42" s="295"/>
      <c r="G42" s="295"/>
      <c r="H42" s="295"/>
      <c r="I42" s="295"/>
      <c r="J42" s="295"/>
      <c r="K42" s="295"/>
      <c r="L42" s="295"/>
      <c r="M42" s="295"/>
      <c r="N42" s="295"/>
      <c r="O42" s="295"/>
      <c r="P42" s="295"/>
      <c r="Q42" s="295"/>
      <c r="R42" s="295"/>
      <c r="S42" s="295"/>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296">
        <f t="shared" si="4"/>
        <v>0</v>
      </c>
      <c r="AW42" s="296"/>
      <c r="AX42" s="296"/>
      <c r="AY42" s="296">
        <f>ROUNDDOWN(AV42/4,1)</f>
        <v>0</v>
      </c>
      <c r="AZ42" s="296"/>
      <c r="BA42" s="296"/>
      <c r="BB42" s="285">
        <f t="shared" si="6"/>
        <v>0</v>
      </c>
      <c r="BC42" s="286"/>
      <c r="BD42" s="287"/>
      <c r="BE42" s="277"/>
      <c r="BF42" s="277"/>
      <c r="BG42" s="277"/>
      <c r="BH42" s="277"/>
      <c r="BI42" s="277"/>
      <c r="BJ42" s="189"/>
      <c r="BK42" s="67">
        <f t="shared" si="0"/>
        <v>2018</v>
      </c>
      <c r="BL42" s="67" t="s">
        <v>284</v>
      </c>
      <c r="BM42" s="67">
        <f t="shared" si="1"/>
        <v>0</v>
      </c>
      <c r="BN42" s="67" t="s">
        <v>284</v>
      </c>
      <c r="BO42" s="67">
        <v>14</v>
      </c>
      <c r="BP42" s="67" t="str">
        <f t="shared" si="2"/>
        <v>2018/0/14</v>
      </c>
      <c r="BQ42" s="266" t="e">
        <f t="shared" si="3"/>
        <v>#VALUE!</v>
      </c>
    </row>
    <row r="43" spans="1:69" ht="21" hidden="1" customHeight="1">
      <c r="A43" s="89">
        <v>36</v>
      </c>
      <c r="B43" s="295"/>
      <c r="C43" s="295"/>
      <c r="D43" s="295"/>
      <c r="E43" s="295"/>
      <c r="F43" s="295"/>
      <c r="G43" s="295"/>
      <c r="H43" s="295"/>
      <c r="I43" s="295"/>
      <c r="J43" s="295"/>
      <c r="K43" s="295"/>
      <c r="L43" s="295"/>
      <c r="M43" s="295"/>
      <c r="N43" s="295"/>
      <c r="O43" s="295"/>
      <c r="P43" s="295"/>
      <c r="Q43" s="295"/>
      <c r="R43" s="295"/>
      <c r="S43" s="295"/>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296">
        <f t="shared" si="4"/>
        <v>0</v>
      </c>
      <c r="AW43" s="296"/>
      <c r="AX43" s="296"/>
      <c r="AY43" s="296">
        <f>ROUNDDOWN(AV43/4,1)</f>
        <v>0</v>
      </c>
      <c r="AZ43" s="296"/>
      <c r="BA43" s="296"/>
      <c r="BB43" s="285">
        <f t="shared" si="6"/>
        <v>0</v>
      </c>
      <c r="BC43" s="286"/>
      <c r="BD43" s="287"/>
      <c r="BE43" s="277"/>
      <c r="BF43" s="277"/>
      <c r="BG43" s="277"/>
      <c r="BH43" s="277"/>
      <c r="BI43" s="277"/>
      <c r="BJ43" s="189"/>
      <c r="BK43" s="67">
        <f t="shared" si="0"/>
        <v>2018</v>
      </c>
      <c r="BL43" s="67" t="s">
        <v>284</v>
      </c>
      <c r="BM43" s="67">
        <f t="shared" si="1"/>
        <v>0</v>
      </c>
      <c r="BN43" s="67" t="s">
        <v>284</v>
      </c>
      <c r="BO43" s="67">
        <v>15</v>
      </c>
      <c r="BP43" s="67" t="str">
        <f t="shared" si="2"/>
        <v>2018/0/15</v>
      </c>
      <c r="BQ43" s="266" t="e">
        <f t="shared" si="3"/>
        <v>#VALUE!</v>
      </c>
    </row>
    <row r="44" spans="1:69" ht="21" hidden="1" customHeight="1">
      <c r="A44" s="89">
        <v>37</v>
      </c>
      <c r="B44" s="295"/>
      <c r="C44" s="295"/>
      <c r="D44" s="295"/>
      <c r="E44" s="295"/>
      <c r="F44" s="295"/>
      <c r="G44" s="295"/>
      <c r="H44" s="295"/>
      <c r="I44" s="295"/>
      <c r="J44" s="295"/>
      <c r="K44" s="295"/>
      <c r="L44" s="295"/>
      <c r="M44" s="295"/>
      <c r="N44" s="295"/>
      <c r="O44" s="295"/>
      <c r="P44" s="295"/>
      <c r="Q44" s="295"/>
      <c r="R44" s="295"/>
      <c r="S44" s="295"/>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296">
        <f t="shared" si="4"/>
        <v>0</v>
      </c>
      <c r="AW44" s="296"/>
      <c r="AX44" s="296"/>
      <c r="AY44" s="296">
        <f>ROUNDDOWN(AV44/4,1)</f>
        <v>0</v>
      </c>
      <c r="AZ44" s="296"/>
      <c r="BA44" s="296"/>
      <c r="BB44" s="285">
        <f t="shared" si="6"/>
        <v>0</v>
      </c>
      <c r="BC44" s="286"/>
      <c r="BD44" s="287"/>
      <c r="BE44" s="277"/>
      <c r="BF44" s="277"/>
      <c r="BG44" s="277"/>
      <c r="BH44" s="277"/>
      <c r="BI44" s="277"/>
      <c r="BJ44" s="189"/>
      <c r="BK44" s="67">
        <f t="shared" si="0"/>
        <v>2018</v>
      </c>
      <c r="BL44" s="67" t="s">
        <v>284</v>
      </c>
      <c r="BM44" s="67">
        <f t="shared" si="1"/>
        <v>0</v>
      </c>
      <c r="BN44" s="67" t="s">
        <v>284</v>
      </c>
      <c r="BO44" s="67">
        <v>16</v>
      </c>
      <c r="BP44" s="67" t="str">
        <f t="shared" si="2"/>
        <v>2018/0/16</v>
      </c>
      <c r="BQ44" s="266" t="e">
        <f t="shared" si="3"/>
        <v>#VALUE!</v>
      </c>
    </row>
    <row r="45" spans="1:69" ht="21" hidden="1" customHeight="1">
      <c r="A45" s="89">
        <v>38</v>
      </c>
      <c r="B45" s="295"/>
      <c r="C45" s="295"/>
      <c r="D45" s="295"/>
      <c r="E45" s="295"/>
      <c r="F45" s="295"/>
      <c r="G45" s="295"/>
      <c r="H45" s="295"/>
      <c r="I45" s="295"/>
      <c r="J45" s="295"/>
      <c r="K45" s="295"/>
      <c r="L45" s="295"/>
      <c r="M45" s="295"/>
      <c r="N45" s="295"/>
      <c r="O45" s="295"/>
      <c r="P45" s="295"/>
      <c r="Q45" s="295"/>
      <c r="R45" s="295"/>
      <c r="S45" s="295"/>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296">
        <f t="shared" si="4"/>
        <v>0</v>
      </c>
      <c r="AW45" s="296"/>
      <c r="AX45" s="296"/>
      <c r="AY45" s="296">
        <f t="shared" si="5"/>
        <v>0</v>
      </c>
      <c r="AZ45" s="296"/>
      <c r="BA45" s="296"/>
      <c r="BB45" s="285">
        <f t="shared" si="6"/>
        <v>0</v>
      </c>
      <c r="BC45" s="286"/>
      <c r="BD45" s="287"/>
      <c r="BE45" s="277"/>
      <c r="BF45" s="277"/>
      <c r="BG45" s="277"/>
      <c r="BH45" s="277"/>
      <c r="BI45" s="277"/>
      <c r="BJ45" s="189"/>
      <c r="BK45" s="67">
        <f t="shared" si="0"/>
        <v>2018</v>
      </c>
      <c r="BL45" s="67" t="s">
        <v>284</v>
      </c>
      <c r="BM45" s="67">
        <f t="shared" si="1"/>
        <v>0</v>
      </c>
      <c r="BN45" s="67" t="s">
        <v>284</v>
      </c>
      <c r="BO45" s="67">
        <v>17</v>
      </c>
      <c r="BP45" s="67" t="str">
        <f t="shared" si="2"/>
        <v>2018/0/17</v>
      </c>
      <c r="BQ45" s="266" t="e">
        <f t="shared" si="3"/>
        <v>#VALUE!</v>
      </c>
    </row>
    <row r="46" spans="1:69" ht="21" hidden="1" customHeight="1">
      <c r="A46" s="89">
        <v>39</v>
      </c>
      <c r="B46" s="295"/>
      <c r="C46" s="295"/>
      <c r="D46" s="295"/>
      <c r="E46" s="295"/>
      <c r="F46" s="295"/>
      <c r="G46" s="295"/>
      <c r="H46" s="295"/>
      <c r="I46" s="295"/>
      <c r="J46" s="295"/>
      <c r="K46" s="295"/>
      <c r="L46" s="295"/>
      <c r="M46" s="295"/>
      <c r="N46" s="295"/>
      <c r="O46" s="295"/>
      <c r="P46" s="295"/>
      <c r="Q46" s="295"/>
      <c r="R46" s="295"/>
      <c r="S46" s="295"/>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296">
        <f t="shared" si="4"/>
        <v>0</v>
      </c>
      <c r="AW46" s="296"/>
      <c r="AX46" s="296"/>
      <c r="AY46" s="296">
        <f t="shared" si="5"/>
        <v>0</v>
      </c>
      <c r="AZ46" s="296"/>
      <c r="BA46" s="296"/>
      <c r="BB46" s="285">
        <f t="shared" si="6"/>
        <v>0</v>
      </c>
      <c r="BC46" s="286"/>
      <c r="BD46" s="287"/>
      <c r="BE46" s="277"/>
      <c r="BF46" s="277"/>
      <c r="BG46" s="277"/>
      <c r="BH46" s="277"/>
      <c r="BI46" s="277"/>
      <c r="BJ46" s="189"/>
      <c r="BK46" s="67">
        <f t="shared" si="0"/>
        <v>2018</v>
      </c>
      <c r="BL46" s="67" t="s">
        <v>284</v>
      </c>
      <c r="BM46" s="67">
        <f t="shared" si="1"/>
        <v>0</v>
      </c>
      <c r="BN46" s="67" t="s">
        <v>284</v>
      </c>
      <c r="BO46" s="67">
        <v>18</v>
      </c>
      <c r="BP46" s="67" t="str">
        <f t="shared" si="2"/>
        <v>2018/0/18</v>
      </c>
      <c r="BQ46" s="266" t="e">
        <f t="shared" si="3"/>
        <v>#VALUE!</v>
      </c>
    </row>
    <row r="47" spans="1:69" ht="21" hidden="1" customHeight="1">
      <c r="A47" s="89">
        <v>40</v>
      </c>
      <c r="B47" s="295"/>
      <c r="C47" s="295"/>
      <c r="D47" s="295"/>
      <c r="E47" s="295"/>
      <c r="F47" s="295"/>
      <c r="G47" s="295"/>
      <c r="H47" s="295"/>
      <c r="I47" s="295"/>
      <c r="J47" s="295"/>
      <c r="K47" s="295"/>
      <c r="L47" s="295"/>
      <c r="M47" s="295"/>
      <c r="N47" s="295"/>
      <c r="O47" s="295"/>
      <c r="P47" s="295"/>
      <c r="Q47" s="295"/>
      <c r="R47" s="295"/>
      <c r="S47" s="295"/>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96">
        <f t="shared" ref="AV47:AV58" si="14">IF(SUM(T47:AU47)&gt;(AV$60*4),(AV$60*4),SUM(T47:AU47))</f>
        <v>0</v>
      </c>
      <c r="AW47" s="296"/>
      <c r="AX47" s="296"/>
      <c r="AY47" s="296">
        <f t="shared" ref="AY47:AY51" si="15">ROUNDDOWN(AV47/4,1)</f>
        <v>0</v>
      </c>
      <c r="AZ47" s="296"/>
      <c r="BA47" s="296"/>
      <c r="BB47" s="285">
        <f t="shared" ref="BB47:BB58" si="16">IF(B47="管理者",0,IF($AV$60="","黄色セル入力",ROUNDDOWN(AY47/$AV$60,1)))</f>
        <v>0</v>
      </c>
      <c r="BC47" s="286"/>
      <c r="BD47" s="287"/>
      <c r="BE47" s="277"/>
      <c r="BF47" s="277"/>
      <c r="BG47" s="277"/>
      <c r="BH47" s="277"/>
      <c r="BI47" s="277"/>
      <c r="BJ47" s="274"/>
      <c r="BK47" s="67">
        <f t="shared" si="0"/>
        <v>2018</v>
      </c>
      <c r="BL47" s="67" t="s">
        <v>284</v>
      </c>
      <c r="BM47" s="67">
        <f t="shared" si="1"/>
        <v>0</v>
      </c>
      <c r="BN47" s="67" t="s">
        <v>284</v>
      </c>
      <c r="BO47" s="67">
        <v>7</v>
      </c>
      <c r="BP47" s="67" t="str">
        <f t="shared" ref="BP47:BP58" si="17">+BK47&amp;BL47&amp;BM47&amp;BN47&amp;BO47</f>
        <v>2018/0/7</v>
      </c>
      <c r="BQ47" s="266" t="e">
        <f t="shared" ref="BQ47:BQ58" si="18">WEEKDAY(BP47,1)</f>
        <v>#VALUE!</v>
      </c>
    </row>
    <row r="48" spans="1:69" ht="21" hidden="1" customHeight="1">
      <c r="A48" s="89">
        <v>41</v>
      </c>
      <c r="B48" s="295"/>
      <c r="C48" s="295"/>
      <c r="D48" s="295"/>
      <c r="E48" s="295"/>
      <c r="F48" s="295"/>
      <c r="G48" s="295"/>
      <c r="H48" s="295"/>
      <c r="I48" s="295"/>
      <c r="J48" s="295"/>
      <c r="K48" s="295"/>
      <c r="L48" s="295"/>
      <c r="M48" s="295"/>
      <c r="N48" s="295"/>
      <c r="O48" s="295"/>
      <c r="P48" s="295"/>
      <c r="Q48" s="295"/>
      <c r="R48" s="295"/>
      <c r="S48" s="295"/>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96">
        <f t="shared" si="14"/>
        <v>0</v>
      </c>
      <c r="AW48" s="296"/>
      <c r="AX48" s="296"/>
      <c r="AY48" s="296">
        <f t="shared" si="15"/>
        <v>0</v>
      </c>
      <c r="AZ48" s="296"/>
      <c r="BA48" s="296"/>
      <c r="BB48" s="285">
        <f t="shared" si="16"/>
        <v>0</v>
      </c>
      <c r="BC48" s="286"/>
      <c r="BD48" s="287"/>
      <c r="BE48" s="277"/>
      <c r="BF48" s="277"/>
      <c r="BG48" s="277"/>
      <c r="BH48" s="277"/>
      <c r="BI48" s="277"/>
      <c r="BJ48" s="274"/>
      <c r="BK48" s="67">
        <f t="shared" si="0"/>
        <v>2018</v>
      </c>
      <c r="BL48" s="67" t="s">
        <v>284</v>
      </c>
      <c r="BM48" s="67">
        <f t="shared" si="1"/>
        <v>0</v>
      </c>
      <c r="BN48" s="67" t="s">
        <v>284</v>
      </c>
      <c r="BO48" s="67">
        <v>8</v>
      </c>
      <c r="BP48" s="67" t="str">
        <f t="shared" si="17"/>
        <v>2018/0/8</v>
      </c>
      <c r="BQ48" s="266" t="e">
        <f t="shared" si="18"/>
        <v>#VALUE!</v>
      </c>
    </row>
    <row r="49" spans="1:70" ht="21" hidden="1" customHeight="1">
      <c r="A49" s="89">
        <v>42</v>
      </c>
      <c r="B49" s="295"/>
      <c r="C49" s="295"/>
      <c r="D49" s="295"/>
      <c r="E49" s="295"/>
      <c r="F49" s="295"/>
      <c r="G49" s="295"/>
      <c r="H49" s="295"/>
      <c r="I49" s="295"/>
      <c r="J49" s="295"/>
      <c r="K49" s="295"/>
      <c r="L49" s="295"/>
      <c r="M49" s="295"/>
      <c r="N49" s="295"/>
      <c r="O49" s="295"/>
      <c r="P49" s="295"/>
      <c r="Q49" s="295"/>
      <c r="R49" s="295"/>
      <c r="S49" s="295"/>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96">
        <f t="shared" si="14"/>
        <v>0</v>
      </c>
      <c r="AW49" s="296"/>
      <c r="AX49" s="296"/>
      <c r="AY49" s="296">
        <f t="shared" si="15"/>
        <v>0</v>
      </c>
      <c r="AZ49" s="296"/>
      <c r="BA49" s="296"/>
      <c r="BB49" s="285">
        <f t="shared" si="16"/>
        <v>0</v>
      </c>
      <c r="BC49" s="286"/>
      <c r="BD49" s="287"/>
      <c r="BE49" s="277"/>
      <c r="BF49" s="277"/>
      <c r="BG49" s="277"/>
      <c r="BH49" s="277"/>
      <c r="BI49" s="277"/>
      <c r="BJ49" s="274"/>
      <c r="BK49" s="67">
        <f t="shared" si="0"/>
        <v>2018</v>
      </c>
      <c r="BL49" s="67" t="s">
        <v>284</v>
      </c>
      <c r="BM49" s="67">
        <f t="shared" si="1"/>
        <v>0</v>
      </c>
      <c r="BN49" s="67" t="s">
        <v>284</v>
      </c>
      <c r="BO49" s="67">
        <v>9</v>
      </c>
      <c r="BP49" s="67" t="str">
        <f t="shared" si="17"/>
        <v>2018/0/9</v>
      </c>
      <c r="BQ49" s="266" t="e">
        <f t="shared" si="18"/>
        <v>#VALUE!</v>
      </c>
    </row>
    <row r="50" spans="1:70" ht="21" hidden="1" customHeight="1">
      <c r="A50" s="89">
        <v>43</v>
      </c>
      <c r="B50" s="295"/>
      <c r="C50" s="295"/>
      <c r="D50" s="295"/>
      <c r="E50" s="295"/>
      <c r="F50" s="295"/>
      <c r="G50" s="295"/>
      <c r="H50" s="295"/>
      <c r="I50" s="295"/>
      <c r="J50" s="295"/>
      <c r="K50" s="295"/>
      <c r="L50" s="295"/>
      <c r="M50" s="295"/>
      <c r="N50" s="295"/>
      <c r="O50" s="295"/>
      <c r="P50" s="295"/>
      <c r="Q50" s="295"/>
      <c r="R50" s="295"/>
      <c r="S50" s="295"/>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96">
        <f t="shared" si="14"/>
        <v>0</v>
      </c>
      <c r="AW50" s="296"/>
      <c r="AX50" s="296"/>
      <c r="AY50" s="296">
        <f t="shared" si="15"/>
        <v>0</v>
      </c>
      <c r="AZ50" s="296"/>
      <c r="BA50" s="296"/>
      <c r="BB50" s="285">
        <f t="shared" si="16"/>
        <v>0</v>
      </c>
      <c r="BC50" s="286"/>
      <c r="BD50" s="287"/>
      <c r="BE50" s="277"/>
      <c r="BF50" s="277"/>
      <c r="BG50" s="277"/>
      <c r="BH50" s="277"/>
      <c r="BI50" s="277"/>
      <c r="BJ50" s="274"/>
      <c r="BK50" s="67">
        <f t="shared" si="0"/>
        <v>2018</v>
      </c>
      <c r="BL50" s="67" t="s">
        <v>284</v>
      </c>
      <c r="BM50" s="67">
        <f t="shared" si="1"/>
        <v>0</v>
      </c>
      <c r="BN50" s="67" t="s">
        <v>284</v>
      </c>
      <c r="BO50" s="67">
        <v>10</v>
      </c>
      <c r="BP50" s="67" t="str">
        <f t="shared" si="17"/>
        <v>2018/0/10</v>
      </c>
      <c r="BQ50" s="266" t="e">
        <f t="shared" si="18"/>
        <v>#VALUE!</v>
      </c>
    </row>
    <row r="51" spans="1:70" ht="21" hidden="1" customHeight="1">
      <c r="A51" s="89">
        <v>44</v>
      </c>
      <c r="B51" s="295"/>
      <c r="C51" s="295"/>
      <c r="D51" s="295"/>
      <c r="E51" s="295"/>
      <c r="F51" s="295"/>
      <c r="G51" s="295"/>
      <c r="H51" s="295"/>
      <c r="I51" s="295"/>
      <c r="J51" s="295"/>
      <c r="K51" s="295"/>
      <c r="L51" s="295"/>
      <c r="M51" s="295"/>
      <c r="N51" s="295"/>
      <c r="O51" s="295"/>
      <c r="P51" s="295"/>
      <c r="Q51" s="295"/>
      <c r="R51" s="295"/>
      <c r="S51" s="295"/>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96">
        <f t="shared" si="14"/>
        <v>0</v>
      </c>
      <c r="AW51" s="296"/>
      <c r="AX51" s="296"/>
      <c r="AY51" s="296">
        <f t="shared" si="15"/>
        <v>0</v>
      </c>
      <c r="AZ51" s="296"/>
      <c r="BA51" s="296"/>
      <c r="BB51" s="285">
        <f t="shared" si="16"/>
        <v>0</v>
      </c>
      <c r="BC51" s="286"/>
      <c r="BD51" s="287"/>
      <c r="BE51" s="277"/>
      <c r="BF51" s="277"/>
      <c r="BG51" s="277"/>
      <c r="BH51" s="277"/>
      <c r="BI51" s="277"/>
      <c r="BJ51" s="274"/>
      <c r="BK51" s="67">
        <f t="shared" si="0"/>
        <v>2018</v>
      </c>
      <c r="BL51" s="67" t="s">
        <v>284</v>
      </c>
      <c r="BM51" s="67">
        <f t="shared" si="1"/>
        <v>0</v>
      </c>
      <c r="BN51" s="67" t="s">
        <v>284</v>
      </c>
      <c r="BO51" s="67">
        <v>11</v>
      </c>
      <c r="BP51" s="67" t="str">
        <f t="shared" si="17"/>
        <v>2018/0/11</v>
      </c>
      <c r="BQ51" s="266" t="e">
        <f t="shared" si="18"/>
        <v>#VALUE!</v>
      </c>
    </row>
    <row r="52" spans="1:70" ht="21" hidden="1" customHeight="1">
      <c r="A52" s="89">
        <v>45</v>
      </c>
      <c r="B52" s="295"/>
      <c r="C52" s="295"/>
      <c r="D52" s="295"/>
      <c r="E52" s="295"/>
      <c r="F52" s="295"/>
      <c r="G52" s="295"/>
      <c r="H52" s="295"/>
      <c r="I52" s="295"/>
      <c r="J52" s="295"/>
      <c r="K52" s="295"/>
      <c r="L52" s="295"/>
      <c r="M52" s="295"/>
      <c r="N52" s="295"/>
      <c r="O52" s="295"/>
      <c r="P52" s="295"/>
      <c r="Q52" s="295"/>
      <c r="R52" s="295"/>
      <c r="S52" s="295"/>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96">
        <f t="shared" si="14"/>
        <v>0</v>
      </c>
      <c r="AW52" s="296"/>
      <c r="AX52" s="296"/>
      <c r="AY52" s="296">
        <f>ROUNDDOWN(AV52/4,1)</f>
        <v>0</v>
      </c>
      <c r="AZ52" s="296"/>
      <c r="BA52" s="296"/>
      <c r="BB52" s="285">
        <f t="shared" si="16"/>
        <v>0</v>
      </c>
      <c r="BC52" s="286"/>
      <c r="BD52" s="287"/>
      <c r="BE52" s="277"/>
      <c r="BF52" s="277"/>
      <c r="BG52" s="277"/>
      <c r="BH52" s="277"/>
      <c r="BI52" s="277"/>
      <c r="BJ52" s="274"/>
      <c r="BK52" s="67">
        <f t="shared" si="0"/>
        <v>2018</v>
      </c>
      <c r="BL52" s="67" t="s">
        <v>284</v>
      </c>
      <c r="BM52" s="67">
        <f t="shared" si="1"/>
        <v>0</v>
      </c>
      <c r="BN52" s="67" t="s">
        <v>284</v>
      </c>
      <c r="BO52" s="67">
        <v>12</v>
      </c>
      <c r="BP52" s="67" t="str">
        <f t="shared" si="17"/>
        <v>2018/0/12</v>
      </c>
      <c r="BQ52" s="266" t="e">
        <f t="shared" si="18"/>
        <v>#VALUE!</v>
      </c>
    </row>
    <row r="53" spans="1:70" ht="21" hidden="1" customHeight="1">
      <c r="A53" s="89">
        <v>46</v>
      </c>
      <c r="B53" s="295"/>
      <c r="C53" s="295"/>
      <c r="D53" s="295"/>
      <c r="E53" s="295"/>
      <c r="F53" s="295"/>
      <c r="G53" s="295"/>
      <c r="H53" s="295"/>
      <c r="I53" s="295"/>
      <c r="J53" s="295"/>
      <c r="K53" s="295"/>
      <c r="L53" s="295"/>
      <c r="M53" s="295"/>
      <c r="N53" s="295"/>
      <c r="O53" s="295"/>
      <c r="P53" s="295"/>
      <c r="Q53" s="295"/>
      <c r="R53" s="295"/>
      <c r="S53" s="295"/>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74"/>
      <c r="AU53" s="274"/>
      <c r="AV53" s="296">
        <f t="shared" si="14"/>
        <v>0</v>
      </c>
      <c r="AW53" s="296"/>
      <c r="AX53" s="296"/>
      <c r="AY53" s="296">
        <f>ROUNDDOWN(AV53/4,1)</f>
        <v>0</v>
      </c>
      <c r="AZ53" s="296"/>
      <c r="BA53" s="296"/>
      <c r="BB53" s="285">
        <f t="shared" si="16"/>
        <v>0</v>
      </c>
      <c r="BC53" s="286"/>
      <c r="BD53" s="287"/>
      <c r="BE53" s="277"/>
      <c r="BF53" s="277"/>
      <c r="BG53" s="277"/>
      <c r="BH53" s="277"/>
      <c r="BI53" s="277"/>
      <c r="BJ53" s="274"/>
      <c r="BK53" s="67">
        <f t="shared" si="0"/>
        <v>2018</v>
      </c>
      <c r="BL53" s="67" t="s">
        <v>284</v>
      </c>
      <c r="BM53" s="67">
        <f t="shared" si="1"/>
        <v>0</v>
      </c>
      <c r="BN53" s="67" t="s">
        <v>284</v>
      </c>
      <c r="BO53" s="67">
        <v>13</v>
      </c>
      <c r="BP53" s="67" t="str">
        <f t="shared" si="17"/>
        <v>2018/0/13</v>
      </c>
      <c r="BQ53" s="266" t="e">
        <f t="shared" si="18"/>
        <v>#VALUE!</v>
      </c>
    </row>
    <row r="54" spans="1:70" ht="21" hidden="1" customHeight="1">
      <c r="A54" s="89">
        <v>47</v>
      </c>
      <c r="B54" s="295"/>
      <c r="C54" s="295"/>
      <c r="D54" s="295"/>
      <c r="E54" s="295"/>
      <c r="F54" s="295"/>
      <c r="G54" s="295"/>
      <c r="H54" s="295"/>
      <c r="I54" s="295"/>
      <c r="J54" s="295"/>
      <c r="K54" s="295"/>
      <c r="L54" s="295"/>
      <c r="M54" s="295"/>
      <c r="N54" s="295"/>
      <c r="O54" s="295"/>
      <c r="P54" s="295"/>
      <c r="Q54" s="295"/>
      <c r="R54" s="295"/>
      <c r="S54" s="295"/>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4"/>
      <c r="AR54" s="274"/>
      <c r="AS54" s="274"/>
      <c r="AT54" s="274"/>
      <c r="AU54" s="274"/>
      <c r="AV54" s="296">
        <f t="shared" si="14"/>
        <v>0</v>
      </c>
      <c r="AW54" s="296"/>
      <c r="AX54" s="296"/>
      <c r="AY54" s="296">
        <f>ROUNDDOWN(AV54/4,1)</f>
        <v>0</v>
      </c>
      <c r="AZ54" s="296"/>
      <c r="BA54" s="296"/>
      <c r="BB54" s="285">
        <f t="shared" si="16"/>
        <v>0</v>
      </c>
      <c r="BC54" s="286"/>
      <c r="BD54" s="287"/>
      <c r="BE54" s="277"/>
      <c r="BF54" s="277"/>
      <c r="BG54" s="277"/>
      <c r="BH54" s="277"/>
      <c r="BI54" s="277"/>
      <c r="BJ54" s="274"/>
      <c r="BK54" s="67">
        <f t="shared" si="0"/>
        <v>2018</v>
      </c>
      <c r="BL54" s="67" t="s">
        <v>284</v>
      </c>
      <c r="BM54" s="67">
        <f t="shared" si="1"/>
        <v>0</v>
      </c>
      <c r="BN54" s="67" t="s">
        <v>284</v>
      </c>
      <c r="BO54" s="67">
        <v>14</v>
      </c>
      <c r="BP54" s="67" t="str">
        <f t="shared" si="17"/>
        <v>2018/0/14</v>
      </c>
      <c r="BQ54" s="266" t="e">
        <f t="shared" si="18"/>
        <v>#VALUE!</v>
      </c>
    </row>
    <row r="55" spans="1:70" ht="21" hidden="1" customHeight="1">
      <c r="A55" s="89">
        <v>48</v>
      </c>
      <c r="B55" s="295"/>
      <c r="C55" s="295"/>
      <c r="D55" s="295"/>
      <c r="E55" s="295"/>
      <c r="F55" s="295"/>
      <c r="G55" s="295"/>
      <c r="H55" s="295"/>
      <c r="I55" s="295"/>
      <c r="J55" s="295"/>
      <c r="K55" s="295"/>
      <c r="L55" s="295"/>
      <c r="M55" s="295"/>
      <c r="N55" s="295"/>
      <c r="O55" s="295"/>
      <c r="P55" s="295"/>
      <c r="Q55" s="295"/>
      <c r="R55" s="295"/>
      <c r="S55" s="295"/>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74"/>
      <c r="AR55" s="274"/>
      <c r="AS55" s="274"/>
      <c r="AT55" s="274"/>
      <c r="AU55" s="274"/>
      <c r="AV55" s="296">
        <f t="shared" si="14"/>
        <v>0</v>
      </c>
      <c r="AW55" s="296"/>
      <c r="AX55" s="296"/>
      <c r="AY55" s="296">
        <f>ROUNDDOWN(AV55/4,1)</f>
        <v>0</v>
      </c>
      <c r="AZ55" s="296"/>
      <c r="BA55" s="296"/>
      <c r="BB55" s="285">
        <f t="shared" si="16"/>
        <v>0</v>
      </c>
      <c r="BC55" s="286"/>
      <c r="BD55" s="287"/>
      <c r="BE55" s="277"/>
      <c r="BF55" s="277"/>
      <c r="BG55" s="277"/>
      <c r="BH55" s="277"/>
      <c r="BI55" s="277"/>
      <c r="BJ55" s="274"/>
      <c r="BK55" s="67">
        <f t="shared" si="0"/>
        <v>2018</v>
      </c>
      <c r="BL55" s="67" t="s">
        <v>284</v>
      </c>
      <c r="BM55" s="67">
        <f t="shared" si="1"/>
        <v>0</v>
      </c>
      <c r="BN55" s="67" t="s">
        <v>284</v>
      </c>
      <c r="BO55" s="67">
        <v>15</v>
      </c>
      <c r="BP55" s="67" t="str">
        <f t="shared" si="17"/>
        <v>2018/0/15</v>
      </c>
      <c r="BQ55" s="266" t="e">
        <f t="shared" si="18"/>
        <v>#VALUE!</v>
      </c>
    </row>
    <row r="56" spans="1:70" ht="21" hidden="1" customHeight="1">
      <c r="A56" s="89">
        <v>49</v>
      </c>
      <c r="B56" s="295"/>
      <c r="C56" s="295"/>
      <c r="D56" s="295"/>
      <c r="E56" s="295"/>
      <c r="F56" s="295"/>
      <c r="G56" s="295"/>
      <c r="H56" s="295"/>
      <c r="I56" s="295"/>
      <c r="J56" s="295"/>
      <c r="K56" s="295"/>
      <c r="L56" s="295"/>
      <c r="M56" s="295"/>
      <c r="N56" s="295"/>
      <c r="O56" s="295"/>
      <c r="P56" s="295"/>
      <c r="Q56" s="295"/>
      <c r="R56" s="295"/>
      <c r="S56" s="295"/>
      <c r="T56" s="274"/>
      <c r="U56" s="274"/>
      <c r="V56" s="274"/>
      <c r="W56" s="274"/>
      <c r="X56" s="274"/>
      <c r="Y56" s="274"/>
      <c r="Z56" s="274"/>
      <c r="AA56" s="274"/>
      <c r="AB56" s="274"/>
      <c r="AC56" s="274"/>
      <c r="AD56" s="274"/>
      <c r="AE56" s="274"/>
      <c r="AF56" s="274"/>
      <c r="AG56" s="274"/>
      <c r="AH56" s="274"/>
      <c r="AI56" s="274"/>
      <c r="AJ56" s="274"/>
      <c r="AK56" s="274"/>
      <c r="AL56" s="274"/>
      <c r="AM56" s="274"/>
      <c r="AN56" s="274"/>
      <c r="AO56" s="274"/>
      <c r="AP56" s="274"/>
      <c r="AQ56" s="274"/>
      <c r="AR56" s="274"/>
      <c r="AS56" s="274"/>
      <c r="AT56" s="274"/>
      <c r="AU56" s="274"/>
      <c r="AV56" s="296">
        <f t="shared" si="14"/>
        <v>0</v>
      </c>
      <c r="AW56" s="296"/>
      <c r="AX56" s="296"/>
      <c r="AY56" s="296">
        <f>ROUNDDOWN(AV56/4,1)</f>
        <v>0</v>
      </c>
      <c r="AZ56" s="296"/>
      <c r="BA56" s="296"/>
      <c r="BB56" s="285">
        <f t="shared" si="16"/>
        <v>0</v>
      </c>
      <c r="BC56" s="286"/>
      <c r="BD56" s="287"/>
      <c r="BE56" s="277"/>
      <c r="BF56" s="277"/>
      <c r="BG56" s="277"/>
      <c r="BH56" s="277"/>
      <c r="BI56" s="277"/>
      <c r="BJ56" s="274"/>
      <c r="BK56" s="67">
        <f t="shared" si="0"/>
        <v>2018</v>
      </c>
      <c r="BL56" s="67" t="s">
        <v>284</v>
      </c>
      <c r="BM56" s="67">
        <f t="shared" si="1"/>
        <v>0</v>
      </c>
      <c r="BN56" s="67" t="s">
        <v>284</v>
      </c>
      <c r="BO56" s="67">
        <v>16</v>
      </c>
      <c r="BP56" s="67" t="str">
        <f t="shared" si="17"/>
        <v>2018/0/16</v>
      </c>
      <c r="BQ56" s="266" t="e">
        <f t="shared" si="18"/>
        <v>#VALUE!</v>
      </c>
    </row>
    <row r="57" spans="1:70" ht="21" hidden="1" customHeight="1">
      <c r="A57" s="89">
        <v>50</v>
      </c>
      <c r="B57" s="295"/>
      <c r="C57" s="295"/>
      <c r="D57" s="295"/>
      <c r="E57" s="295"/>
      <c r="F57" s="295"/>
      <c r="G57" s="295"/>
      <c r="H57" s="295"/>
      <c r="I57" s="295"/>
      <c r="J57" s="295"/>
      <c r="K57" s="295"/>
      <c r="L57" s="295"/>
      <c r="M57" s="295"/>
      <c r="N57" s="295"/>
      <c r="O57" s="295"/>
      <c r="P57" s="295"/>
      <c r="Q57" s="295"/>
      <c r="R57" s="295"/>
      <c r="S57" s="295"/>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74"/>
      <c r="AU57" s="274"/>
      <c r="AV57" s="296">
        <f t="shared" si="14"/>
        <v>0</v>
      </c>
      <c r="AW57" s="296"/>
      <c r="AX57" s="296"/>
      <c r="AY57" s="296">
        <f t="shared" ref="AY57:AY58" si="19">ROUNDDOWN(AV57/4,1)</f>
        <v>0</v>
      </c>
      <c r="AZ57" s="296"/>
      <c r="BA57" s="296"/>
      <c r="BB57" s="285">
        <f t="shared" si="16"/>
        <v>0</v>
      </c>
      <c r="BC57" s="286"/>
      <c r="BD57" s="287"/>
      <c r="BE57" s="277"/>
      <c r="BF57" s="277"/>
      <c r="BG57" s="277"/>
      <c r="BH57" s="277"/>
      <c r="BI57" s="277"/>
      <c r="BJ57" s="274"/>
      <c r="BK57" s="67">
        <f t="shared" si="0"/>
        <v>2018</v>
      </c>
      <c r="BL57" s="67" t="s">
        <v>284</v>
      </c>
      <c r="BM57" s="67">
        <f t="shared" si="1"/>
        <v>0</v>
      </c>
      <c r="BN57" s="67" t="s">
        <v>284</v>
      </c>
      <c r="BO57" s="67">
        <v>17</v>
      </c>
      <c r="BP57" s="67" t="str">
        <f t="shared" si="17"/>
        <v>2018/0/17</v>
      </c>
      <c r="BQ57" s="266" t="e">
        <f t="shared" si="18"/>
        <v>#VALUE!</v>
      </c>
    </row>
    <row r="58" spans="1:70" ht="21" hidden="1" customHeight="1">
      <c r="A58" s="89">
        <v>51</v>
      </c>
      <c r="B58" s="295"/>
      <c r="C58" s="295"/>
      <c r="D58" s="295"/>
      <c r="E58" s="295"/>
      <c r="F58" s="295"/>
      <c r="G58" s="295"/>
      <c r="H58" s="295"/>
      <c r="I58" s="295"/>
      <c r="J58" s="295"/>
      <c r="K58" s="295"/>
      <c r="L58" s="295"/>
      <c r="M58" s="295"/>
      <c r="N58" s="295"/>
      <c r="O58" s="295"/>
      <c r="P58" s="295"/>
      <c r="Q58" s="295"/>
      <c r="R58" s="295"/>
      <c r="S58" s="295"/>
      <c r="T58" s="274"/>
      <c r="U58" s="274"/>
      <c r="V58" s="274"/>
      <c r="W58" s="274"/>
      <c r="X58" s="274"/>
      <c r="Y58" s="274"/>
      <c r="Z58" s="274"/>
      <c r="AA58" s="274"/>
      <c r="AB58" s="274"/>
      <c r="AC58" s="274"/>
      <c r="AD58" s="274"/>
      <c r="AE58" s="274"/>
      <c r="AF58" s="274"/>
      <c r="AG58" s="274"/>
      <c r="AH58" s="274"/>
      <c r="AI58" s="274"/>
      <c r="AJ58" s="274"/>
      <c r="AK58" s="274"/>
      <c r="AL58" s="274"/>
      <c r="AM58" s="274"/>
      <c r="AN58" s="274"/>
      <c r="AO58" s="274"/>
      <c r="AP58" s="274"/>
      <c r="AQ58" s="274"/>
      <c r="AR58" s="274"/>
      <c r="AS58" s="274"/>
      <c r="AT58" s="274"/>
      <c r="AU58" s="274"/>
      <c r="AV58" s="296">
        <f t="shared" si="14"/>
        <v>0</v>
      </c>
      <c r="AW58" s="296"/>
      <c r="AX58" s="296"/>
      <c r="AY58" s="296">
        <f t="shared" si="19"/>
        <v>0</v>
      </c>
      <c r="AZ58" s="296"/>
      <c r="BA58" s="296"/>
      <c r="BB58" s="285">
        <f t="shared" si="16"/>
        <v>0</v>
      </c>
      <c r="BC58" s="286"/>
      <c r="BD58" s="287"/>
      <c r="BE58" s="277"/>
      <c r="BF58" s="277"/>
      <c r="BG58" s="277"/>
      <c r="BH58" s="277"/>
      <c r="BI58" s="277"/>
      <c r="BJ58" s="274"/>
      <c r="BK58" s="67">
        <f t="shared" si="0"/>
        <v>2018</v>
      </c>
      <c r="BL58" s="67" t="s">
        <v>284</v>
      </c>
      <c r="BM58" s="67">
        <f t="shared" si="1"/>
        <v>0</v>
      </c>
      <c r="BN58" s="67" t="s">
        <v>284</v>
      </c>
      <c r="BO58" s="67">
        <v>18</v>
      </c>
      <c r="BP58" s="67" t="str">
        <f t="shared" si="17"/>
        <v>2018/0/18</v>
      </c>
      <c r="BQ58" s="266" t="e">
        <f t="shared" si="18"/>
        <v>#VALUE!</v>
      </c>
    </row>
    <row r="59" spans="1:70" ht="21" customHeight="1">
      <c r="A59" s="299" t="s">
        <v>6</v>
      </c>
      <c r="B59" s="299"/>
      <c r="C59" s="299"/>
      <c r="D59" s="299"/>
      <c r="E59" s="299"/>
      <c r="F59" s="299"/>
      <c r="G59" s="299"/>
      <c r="H59" s="299"/>
      <c r="I59" s="299"/>
      <c r="J59" s="299"/>
      <c r="K59" s="299"/>
      <c r="L59" s="299"/>
      <c r="M59" s="299"/>
      <c r="N59" s="299"/>
      <c r="O59" s="299"/>
      <c r="P59" s="299"/>
      <c r="Q59" s="299"/>
      <c r="R59" s="299"/>
      <c r="S59" s="299"/>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296">
        <f>SUM(AV9:AX46)</f>
        <v>0</v>
      </c>
      <c r="AW59" s="296"/>
      <c r="AX59" s="296"/>
      <c r="AY59" s="296">
        <f>SUM(AY9:BA58)</f>
        <v>0</v>
      </c>
      <c r="AZ59" s="296"/>
      <c r="BA59" s="296"/>
      <c r="BB59" s="285">
        <f>IF(B59="管理者",0,IF($AV$60="","黄色セル入力",ROUNDDOWN(AY59/$AV$60,1)))</f>
        <v>0</v>
      </c>
      <c r="BC59" s="286"/>
      <c r="BD59" s="287"/>
      <c r="BE59" s="285"/>
      <c r="BF59" s="286"/>
      <c r="BG59" s="286"/>
      <c r="BH59" s="286"/>
      <c r="BI59" s="286"/>
      <c r="BJ59" s="287"/>
      <c r="BK59" s="67">
        <f t="shared" si="0"/>
        <v>2018</v>
      </c>
      <c r="BL59" s="67" t="s">
        <v>284</v>
      </c>
      <c r="BM59" s="67">
        <f t="shared" si="1"/>
        <v>0</v>
      </c>
      <c r="BN59" s="67" t="s">
        <v>284</v>
      </c>
      <c r="BO59" s="67">
        <v>19</v>
      </c>
      <c r="BP59" s="67" t="str">
        <f t="shared" si="2"/>
        <v>2018/0/19</v>
      </c>
      <c r="BQ59" s="266" t="e">
        <f t="shared" si="3"/>
        <v>#VALUE!</v>
      </c>
    </row>
    <row r="60" spans="1:70" ht="21" customHeight="1">
      <c r="A60" s="300" t="s">
        <v>29</v>
      </c>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301"/>
      <c r="AR60" s="301"/>
      <c r="AS60" s="301"/>
      <c r="AT60" s="301"/>
      <c r="AU60" s="302"/>
      <c r="AV60" s="303">
        <v>40</v>
      </c>
      <c r="AW60" s="303"/>
      <c r="AX60" s="303"/>
      <c r="AY60" s="303"/>
      <c r="AZ60" s="303"/>
      <c r="BA60" s="303"/>
      <c r="BB60" s="303"/>
      <c r="BC60" s="303"/>
      <c r="BD60" s="303"/>
      <c r="BE60" s="288" t="s">
        <v>30</v>
      </c>
      <c r="BF60" s="289"/>
      <c r="BG60" s="289"/>
      <c r="BH60" s="289"/>
      <c r="BI60" s="289"/>
      <c r="BJ60" s="290"/>
      <c r="BK60" s="67">
        <f t="shared" si="0"/>
        <v>2018</v>
      </c>
      <c r="BL60" s="67" t="s">
        <v>284</v>
      </c>
      <c r="BM60" s="67">
        <f t="shared" si="1"/>
        <v>0</v>
      </c>
      <c r="BN60" s="67" t="s">
        <v>284</v>
      </c>
      <c r="BO60" s="67">
        <v>20</v>
      </c>
      <c r="BP60" s="67" t="str">
        <f t="shared" si="2"/>
        <v>2018/0/20</v>
      </c>
      <c r="BQ60" s="266" t="e">
        <f t="shared" si="3"/>
        <v>#VALUE!</v>
      </c>
    </row>
    <row r="61" spans="1:70" s="12" customFormat="1">
      <c r="A61" s="197"/>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309" t="s">
        <v>32</v>
      </c>
      <c r="AW61" s="309"/>
      <c r="AX61" s="309"/>
      <c r="AY61" s="309"/>
      <c r="AZ61" s="309"/>
      <c r="BA61" s="309"/>
      <c r="BB61" s="309"/>
      <c r="BC61" s="309"/>
      <c r="BD61" s="309"/>
      <c r="BE61" s="279"/>
      <c r="BF61" s="279"/>
      <c r="BG61" s="279"/>
      <c r="BH61" s="279"/>
      <c r="BI61" s="279"/>
      <c r="BJ61" s="197"/>
      <c r="BK61" s="67">
        <f t="shared" si="0"/>
        <v>2018</v>
      </c>
      <c r="BL61" s="67" t="s">
        <v>284</v>
      </c>
      <c r="BM61" s="67">
        <f t="shared" si="1"/>
        <v>0</v>
      </c>
      <c r="BN61" s="67" t="s">
        <v>284</v>
      </c>
      <c r="BO61" s="67">
        <v>21</v>
      </c>
      <c r="BP61" s="67" t="str">
        <f t="shared" si="2"/>
        <v>2018/0/21</v>
      </c>
      <c r="BQ61" s="266" t="e">
        <f t="shared" si="3"/>
        <v>#VALUE!</v>
      </c>
    </row>
    <row r="62" spans="1:70" s="12" customFormat="1" ht="23.25" customHeight="1">
      <c r="A62" s="265"/>
      <c r="B62" s="306" t="s">
        <v>271</v>
      </c>
      <c r="C62" s="307"/>
      <c r="D62" s="307"/>
      <c r="E62" s="307"/>
      <c r="F62" s="307"/>
      <c r="G62" s="307"/>
      <c r="H62" s="307"/>
      <c r="I62" s="307"/>
      <c r="J62" s="308"/>
      <c r="K62" s="304" t="s">
        <v>266</v>
      </c>
      <c r="L62" s="304"/>
      <c r="M62" s="304" t="s">
        <v>267</v>
      </c>
      <c r="N62" s="304"/>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92" t="s">
        <v>297</v>
      </c>
      <c r="AS62" s="293"/>
      <c r="AT62" s="293"/>
      <c r="AU62" s="294"/>
      <c r="AV62" s="291">
        <f>ROUNDDOWN(SUMIFS($AV$9:$AV$58,BE9:BE58,"○")/$BR$63,1)</f>
        <v>0</v>
      </c>
      <c r="AW62" s="291"/>
      <c r="AX62" s="291"/>
      <c r="AY62" s="264"/>
      <c r="AZ62" s="264"/>
      <c r="BA62" s="263"/>
      <c r="BB62" s="196"/>
      <c r="BC62" s="196"/>
      <c r="BD62" s="196"/>
      <c r="BE62" s="196"/>
      <c r="BF62" s="196"/>
      <c r="BG62" s="196"/>
      <c r="BH62" s="196"/>
      <c r="BI62" s="196"/>
      <c r="BJ62" s="196"/>
      <c r="BK62" s="67">
        <f t="shared" si="0"/>
        <v>2018</v>
      </c>
      <c r="BL62" s="67" t="s">
        <v>284</v>
      </c>
      <c r="BM62" s="67">
        <f t="shared" si="1"/>
        <v>0</v>
      </c>
      <c r="BN62" s="67" t="s">
        <v>284</v>
      </c>
      <c r="BO62" s="67">
        <v>22</v>
      </c>
      <c r="BP62" s="67" t="str">
        <f t="shared" si="2"/>
        <v>2018/0/22</v>
      </c>
      <c r="BQ62" s="266" t="e">
        <f t="shared" si="3"/>
        <v>#VALUE!</v>
      </c>
    </row>
    <row r="63" spans="1:70" s="12" customFormat="1" ht="23.25" customHeight="1">
      <c r="A63" s="305"/>
      <c r="B63" s="304" t="s">
        <v>262</v>
      </c>
      <c r="C63" s="304"/>
      <c r="D63" s="304"/>
      <c r="E63" s="304"/>
      <c r="F63" s="304" t="s">
        <v>263</v>
      </c>
      <c r="G63" s="304"/>
      <c r="H63" s="304"/>
      <c r="I63" s="304"/>
      <c r="J63" s="304"/>
      <c r="K63" s="304">
        <f>COUNTIF($H$9:$H$586,"常勤・専従")</f>
        <v>0</v>
      </c>
      <c r="L63" s="304"/>
      <c r="M63" s="304">
        <f>COUNTIF($H$9:$H$586,"常勤・兼務")</f>
        <v>0</v>
      </c>
      <c r="N63" s="304"/>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92" t="s">
        <v>298</v>
      </c>
      <c r="AS63" s="293"/>
      <c r="AT63" s="293"/>
      <c r="AU63" s="294"/>
      <c r="AV63" s="291">
        <f>ROUNDDOWN(SUMIFS($AV$9:$AV$58,BF9:BF58,"○")/$BR$63,1)</f>
        <v>0</v>
      </c>
      <c r="AW63" s="291"/>
      <c r="AX63" s="291"/>
      <c r="AY63" s="264"/>
      <c r="AZ63" s="264"/>
      <c r="BA63" s="263"/>
      <c r="BB63" s="196"/>
      <c r="BC63" s="196"/>
      <c r="BD63" s="196"/>
      <c r="BE63" s="196"/>
      <c r="BF63" s="196"/>
      <c r="BG63" s="196"/>
      <c r="BH63" s="196"/>
      <c r="BI63" s="196"/>
      <c r="BJ63" s="196"/>
      <c r="BK63" s="67">
        <f t="shared" si="0"/>
        <v>2018</v>
      </c>
      <c r="BL63" s="67" t="s">
        <v>284</v>
      </c>
      <c r="BM63" s="67">
        <f t="shared" si="1"/>
        <v>0</v>
      </c>
      <c r="BN63" s="67" t="s">
        <v>284</v>
      </c>
      <c r="BO63" s="67">
        <v>23</v>
      </c>
      <c r="BP63" s="67" t="str">
        <f t="shared" si="2"/>
        <v>2018/0/23</v>
      </c>
      <c r="BQ63" s="266" t="e">
        <f t="shared" si="3"/>
        <v>#VALUE!</v>
      </c>
      <c r="BR63" s="12">
        <f>+AV60*4</f>
        <v>160</v>
      </c>
    </row>
    <row r="64" spans="1:70" s="12" customFormat="1" ht="23.25" customHeight="1">
      <c r="A64" s="305"/>
      <c r="B64" s="304"/>
      <c r="C64" s="304"/>
      <c r="D64" s="304"/>
      <c r="E64" s="304"/>
      <c r="F64" s="304" t="s">
        <v>264</v>
      </c>
      <c r="G64" s="304"/>
      <c r="H64" s="304"/>
      <c r="I64" s="304"/>
      <c r="J64" s="304"/>
      <c r="K64" s="304">
        <f>COUNTIF($H$9:$H$586,"非常勤・専従")</f>
        <v>0</v>
      </c>
      <c r="L64" s="304"/>
      <c r="M64" s="304">
        <f>COUNTIF($H$9:$H$586,"非常勤・兼務")</f>
        <v>0</v>
      </c>
      <c r="N64" s="304"/>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92" t="s">
        <v>292</v>
      </c>
      <c r="AS64" s="293"/>
      <c r="AT64" s="293"/>
      <c r="AU64" s="294"/>
      <c r="AV64" s="291">
        <f>ROUNDDOWN(SUMIFS($AV$9:$AV$58,BG9:BG58,"○")/$BR$63,1)</f>
        <v>0</v>
      </c>
      <c r="AW64" s="291"/>
      <c r="AX64" s="291"/>
      <c r="AY64" s="264"/>
      <c r="AZ64" s="264"/>
      <c r="BA64" s="263"/>
      <c r="BB64" s="196"/>
      <c r="BC64" s="196"/>
      <c r="BD64" s="196"/>
      <c r="BE64" s="196"/>
      <c r="BF64" s="196"/>
      <c r="BG64" s="196"/>
      <c r="BH64" s="196"/>
      <c r="BI64" s="196"/>
      <c r="BJ64" s="196"/>
      <c r="BK64" s="67">
        <f t="shared" si="0"/>
        <v>2018</v>
      </c>
      <c r="BL64" s="67" t="s">
        <v>284</v>
      </c>
      <c r="BM64" s="67">
        <f t="shared" si="1"/>
        <v>0</v>
      </c>
      <c r="BN64" s="67" t="s">
        <v>284</v>
      </c>
      <c r="BO64" s="67">
        <v>24</v>
      </c>
      <c r="BP64" s="67" t="str">
        <f t="shared" si="2"/>
        <v>2018/0/24</v>
      </c>
      <c r="BQ64" s="266" t="e">
        <f t="shared" si="3"/>
        <v>#VALUE!</v>
      </c>
    </row>
    <row r="65" spans="1:69" s="12" customFormat="1" ht="23.25" customHeight="1">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92" t="s">
        <v>293</v>
      </c>
      <c r="AS65" s="293"/>
      <c r="AT65" s="293"/>
      <c r="AU65" s="294"/>
      <c r="AV65" s="291">
        <f>ROUNDDOWN(SUMIFS($AV$9:$AV$58,BH9:BH58,"○")/$BR$63,1)</f>
        <v>0</v>
      </c>
      <c r="AW65" s="291"/>
      <c r="AX65" s="291"/>
      <c r="AY65" s="264"/>
      <c r="AZ65" s="264"/>
      <c r="BA65" s="264"/>
      <c r="BB65" s="264"/>
      <c r="BC65" s="264"/>
      <c r="BD65" s="264"/>
      <c r="BE65" s="279"/>
      <c r="BF65" s="279"/>
      <c r="BG65" s="279"/>
      <c r="BH65" s="279"/>
      <c r="BI65" s="279"/>
      <c r="BJ65" s="263"/>
      <c r="BK65" s="67">
        <f t="shared" si="0"/>
        <v>2018</v>
      </c>
      <c r="BL65" s="67" t="s">
        <v>284</v>
      </c>
      <c r="BM65" s="67">
        <f t="shared" si="1"/>
        <v>0</v>
      </c>
      <c r="BN65" s="67" t="s">
        <v>284</v>
      </c>
      <c r="BO65" s="67">
        <v>25</v>
      </c>
      <c r="BP65" s="67" t="str">
        <f t="shared" si="2"/>
        <v>2018/0/25</v>
      </c>
      <c r="BQ65" s="266" t="e">
        <f t="shared" si="3"/>
        <v>#VALUE!</v>
      </c>
    </row>
    <row r="66" spans="1:69" s="12" customFormat="1" ht="23.25" customHeight="1">
      <c r="A66" s="263" t="s">
        <v>31</v>
      </c>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92" t="s">
        <v>294</v>
      </c>
      <c r="AS66" s="293"/>
      <c r="AT66" s="293"/>
      <c r="AU66" s="294"/>
      <c r="AV66" s="291">
        <f>ROUNDDOWN(SUMIFS($AV$9:$AV$58,BI9:BI58,"○")/$BR$63,1)</f>
        <v>0</v>
      </c>
      <c r="AW66" s="291"/>
      <c r="AX66" s="291"/>
      <c r="AY66" s="281"/>
      <c r="AZ66" s="281"/>
      <c r="BA66" s="281"/>
      <c r="BB66" s="281"/>
      <c r="BC66" s="281"/>
      <c r="BD66" s="281"/>
      <c r="BE66" s="279"/>
      <c r="BF66" s="279"/>
      <c r="BG66" s="279"/>
      <c r="BH66" s="279"/>
      <c r="BI66" s="279"/>
      <c r="BJ66" s="263"/>
      <c r="BK66" s="67">
        <f t="shared" si="0"/>
        <v>2018</v>
      </c>
      <c r="BL66" s="67" t="s">
        <v>284</v>
      </c>
      <c r="BM66" s="67">
        <f t="shared" si="1"/>
        <v>0</v>
      </c>
      <c r="BN66" s="67" t="s">
        <v>284</v>
      </c>
      <c r="BO66" s="67">
        <v>26</v>
      </c>
      <c r="BP66" s="67" t="str">
        <f t="shared" si="2"/>
        <v>2018/0/26</v>
      </c>
      <c r="BQ66" s="266" t="e">
        <f t="shared" si="3"/>
        <v>#VALUE!</v>
      </c>
    </row>
    <row r="67" spans="1:69" ht="14.25" customHeight="1">
      <c r="A67" s="310" t="s">
        <v>33</v>
      </c>
      <c r="B67" s="310"/>
      <c r="C67" s="310"/>
      <c r="D67" s="310"/>
      <c r="E67" s="310"/>
      <c r="F67" s="310"/>
      <c r="G67" s="310"/>
      <c r="H67" s="310"/>
      <c r="I67" s="310"/>
      <c r="J67" s="310"/>
      <c r="K67" s="310"/>
      <c r="L67" s="310"/>
      <c r="M67" s="310"/>
      <c r="N67" s="310"/>
      <c r="O67" s="310"/>
      <c r="P67" s="310"/>
      <c r="Q67" s="310"/>
      <c r="R67" s="310"/>
      <c r="S67" s="310"/>
      <c r="T67" s="310"/>
      <c r="U67" s="310"/>
      <c r="V67" s="310"/>
      <c r="W67" s="310"/>
      <c r="X67" s="310"/>
      <c r="Y67" s="310"/>
      <c r="Z67" s="310"/>
      <c r="AA67" s="310"/>
      <c r="AB67" s="310"/>
      <c r="AC67" s="310"/>
      <c r="AD67" s="310"/>
      <c r="AE67" s="310"/>
      <c r="AF67" s="310"/>
      <c r="AG67" s="310"/>
      <c r="AH67" s="310"/>
      <c r="AI67" s="310"/>
      <c r="AJ67" s="310"/>
      <c r="AK67" s="310"/>
      <c r="AL67" s="310"/>
      <c r="AM67" s="310"/>
      <c r="AN67" s="310"/>
      <c r="AO67" s="310"/>
      <c r="AP67" s="310"/>
      <c r="AQ67" s="310"/>
      <c r="AR67" s="310"/>
      <c r="AS67" s="310"/>
      <c r="AT67" s="310"/>
      <c r="AU67" s="310"/>
      <c r="AV67" s="310"/>
      <c r="AW67" s="310"/>
      <c r="AX67" s="310"/>
      <c r="AY67" s="310"/>
      <c r="AZ67" s="310"/>
      <c r="BA67" s="310"/>
      <c r="BB67" s="310"/>
      <c r="BC67" s="310"/>
      <c r="BD67" s="310"/>
      <c r="BE67" s="310"/>
      <c r="BF67" s="310"/>
      <c r="BG67" s="310"/>
      <c r="BH67" s="310"/>
      <c r="BI67" s="310"/>
      <c r="BJ67" s="310"/>
      <c r="BK67" s="67">
        <f t="shared" si="0"/>
        <v>2018</v>
      </c>
      <c r="BL67" s="67" t="s">
        <v>284</v>
      </c>
      <c r="BM67" s="67">
        <f t="shared" si="1"/>
        <v>0</v>
      </c>
      <c r="BN67" s="67" t="s">
        <v>284</v>
      </c>
      <c r="BO67" s="67">
        <v>27</v>
      </c>
      <c r="BP67" s="67" t="str">
        <f t="shared" si="2"/>
        <v>2018/0/27</v>
      </c>
      <c r="BQ67" s="266" t="e">
        <f t="shared" si="3"/>
        <v>#VALUE!</v>
      </c>
    </row>
    <row r="68" spans="1:69" ht="14.25" customHeight="1">
      <c r="A68" s="310"/>
      <c r="B68" s="310"/>
      <c r="C68" s="310"/>
      <c r="D68" s="310"/>
      <c r="E68" s="310"/>
      <c r="F68" s="310"/>
      <c r="G68" s="310"/>
      <c r="H68" s="310"/>
      <c r="I68" s="310"/>
      <c r="J68" s="310"/>
      <c r="K68" s="310"/>
      <c r="L68" s="310"/>
      <c r="M68" s="310"/>
      <c r="N68" s="310"/>
      <c r="O68" s="310"/>
      <c r="P68" s="310"/>
      <c r="Q68" s="310"/>
      <c r="R68" s="310"/>
      <c r="S68" s="310"/>
      <c r="T68" s="310"/>
      <c r="U68" s="310"/>
      <c r="V68" s="310"/>
      <c r="W68" s="310"/>
      <c r="X68" s="310"/>
      <c r="Y68" s="310"/>
      <c r="Z68" s="310"/>
      <c r="AA68" s="310"/>
      <c r="AB68" s="310"/>
      <c r="AC68" s="310"/>
      <c r="AD68" s="310"/>
      <c r="AE68" s="310"/>
      <c r="AF68" s="310"/>
      <c r="AG68" s="310"/>
      <c r="AH68" s="310"/>
      <c r="AI68" s="310"/>
      <c r="AJ68" s="310"/>
      <c r="AK68" s="310"/>
      <c r="AL68" s="310"/>
      <c r="AM68" s="310"/>
      <c r="AN68" s="310"/>
      <c r="AO68" s="310"/>
      <c r="AP68" s="310"/>
      <c r="AQ68" s="310"/>
      <c r="AR68" s="310"/>
      <c r="AS68" s="310"/>
      <c r="AT68" s="310"/>
      <c r="AU68" s="310"/>
      <c r="AV68" s="310"/>
      <c r="AW68" s="310"/>
      <c r="AX68" s="310"/>
      <c r="AY68" s="310"/>
      <c r="AZ68" s="310"/>
      <c r="BA68" s="310"/>
      <c r="BB68" s="310"/>
      <c r="BC68" s="310"/>
      <c r="BD68" s="310"/>
      <c r="BE68" s="310"/>
      <c r="BF68" s="310"/>
      <c r="BG68" s="310"/>
      <c r="BH68" s="310"/>
      <c r="BI68" s="310"/>
      <c r="BJ68" s="310"/>
      <c r="BK68" s="67">
        <f t="shared" si="0"/>
        <v>2018</v>
      </c>
      <c r="BL68" s="67" t="s">
        <v>284</v>
      </c>
      <c r="BM68" s="67">
        <f t="shared" si="1"/>
        <v>0</v>
      </c>
      <c r="BN68" s="67" t="s">
        <v>284</v>
      </c>
      <c r="BO68" s="67">
        <v>28</v>
      </c>
      <c r="BP68" s="67" t="str">
        <f t="shared" si="2"/>
        <v>2018/0/28</v>
      </c>
      <c r="BQ68" s="266" t="e">
        <f t="shared" si="3"/>
        <v>#VALUE!</v>
      </c>
    </row>
    <row r="69" spans="1:69" s="12" customFormat="1">
      <c r="A69" s="297" t="s">
        <v>34</v>
      </c>
      <c r="B69" s="298"/>
      <c r="C69" s="298"/>
      <c r="D69" s="298"/>
      <c r="E69" s="298"/>
      <c r="F69" s="298"/>
      <c r="G69" s="298"/>
      <c r="H69" s="298"/>
      <c r="I69" s="298"/>
      <c r="J69" s="298"/>
      <c r="K69" s="298"/>
      <c r="L69" s="298"/>
      <c r="M69" s="298"/>
      <c r="N69" s="298"/>
      <c r="O69" s="298"/>
      <c r="P69" s="298"/>
      <c r="Q69" s="298"/>
      <c r="R69" s="298"/>
      <c r="S69" s="298"/>
      <c r="T69" s="298"/>
      <c r="U69" s="298"/>
      <c r="V69" s="298"/>
      <c r="W69" s="298"/>
      <c r="X69" s="298"/>
      <c r="Y69" s="298"/>
      <c r="Z69" s="298"/>
      <c r="AA69" s="298"/>
      <c r="AB69" s="298"/>
      <c r="AC69" s="298"/>
      <c r="AD69" s="298"/>
      <c r="AE69" s="298"/>
      <c r="AF69" s="298"/>
      <c r="AG69" s="298"/>
      <c r="AH69" s="298"/>
      <c r="AI69" s="298"/>
      <c r="AJ69" s="298"/>
      <c r="AK69" s="298"/>
      <c r="AL69" s="298"/>
      <c r="AM69" s="298"/>
      <c r="AN69" s="298"/>
      <c r="AO69" s="298"/>
      <c r="AP69" s="298"/>
      <c r="AQ69" s="298"/>
      <c r="AR69" s="298"/>
      <c r="AS69" s="298"/>
      <c r="AT69" s="298"/>
      <c r="AU69" s="298"/>
      <c r="AV69" s="298"/>
      <c r="AW69" s="298"/>
      <c r="AX69" s="298"/>
      <c r="AY69" s="298"/>
      <c r="AZ69" s="298"/>
      <c r="BA69" s="298"/>
      <c r="BB69" s="298"/>
      <c r="BC69" s="298"/>
      <c r="BD69" s="298"/>
      <c r="BE69" s="298"/>
      <c r="BF69" s="298"/>
      <c r="BG69" s="298"/>
      <c r="BH69" s="298"/>
      <c r="BI69" s="298"/>
      <c r="BJ69" s="298"/>
      <c r="BK69" s="67"/>
      <c r="BL69" s="67"/>
      <c r="BM69" s="67"/>
      <c r="BN69" s="67"/>
      <c r="BO69" s="67"/>
      <c r="BP69" s="67" t="str">
        <f t="shared" si="2"/>
        <v/>
      </c>
      <c r="BQ69" s="67"/>
    </row>
    <row r="70" spans="1:69" s="12" customFormat="1">
      <c r="A70" s="297" t="s">
        <v>35</v>
      </c>
      <c r="B70" s="297"/>
      <c r="C70" s="297"/>
      <c r="D70" s="297"/>
      <c r="E70" s="297"/>
      <c r="F70" s="297"/>
      <c r="G70" s="297"/>
      <c r="H70" s="297"/>
      <c r="I70" s="297"/>
      <c r="J70" s="297"/>
      <c r="K70" s="297"/>
      <c r="L70" s="297"/>
      <c r="M70" s="297"/>
      <c r="N70" s="297"/>
      <c r="O70" s="297"/>
      <c r="P70" s="297"/>
      <c r="Q70" s="297"/>
      <c r="R70" s="297"/>
      <c r="S70" s="297"/>
      <c r="T70" s="297"/>
      <c r="U70" s="297"/>
      <c r="V70" s="297"/>
      <c r="W70" s="297"/>
      <c r="X70" s="297"/>
      <c r="Y70" s="297"/>
      <c r="Z70" s="297"/>
      <c r="AA70" s="297"/>
      <c r="AB70" s="297"/>
      <c r="AC70" s="297"/>
      <c r="AD70" s="297"/>
      <c r="AE70" s="297"/>
      <c r="AF70" s="297"/>
      <c r="AG70" s="297"/>
      <c r="AH70" s="297"/>
      <c r="AI70" s="297"/>
      <c r="AJ70" s="297"/>
      <c r="AK70" s="297"/>
      <c r="AL70" s="297"/>
      <c r="AM70" s="297"/>
      <c r="AN70" s="297"/>
      <c r="AO70" s="297"/>
      <c r="AP70" s="297"/>
      <c r="AQ70" s="297"/>
      <c r="AR70" s="297"/>
      <c r="AS70" s="297"/>
      <c r="AT70" s="297"/>
      <c r="AU70" s="297"/>
      <c r="AV70" s="297"/>
      <c r="AW70" s="297"/>
      <c r="AX70" s="297"/>
      <c r="AY70" s="297"/>
      <c r="AZ70" s="297"/>
      <c r="BA70" s="297"/>
      <c r="BB70" s="297"/>
      <c r="BC70" s="297"/>
      <c r="BD70" s="297"/>
      <c r="BE70" s="297"/>
      <c r="BF70" s="297"/>
      <c r="BG70" s="297"/>
      <c r="BH70" s="297"/>
      <c r="BI70" s="297"/>
      <c r="BJ70" s="297"/>
      <c r="BK70" s="67"/>
      <c r="BL70" s="67"/>
      <c r="BM70" s="67"/>
      <c r="BN70" s="67"/>
      <c r="BO70" s="67"/>
      <c r="BP70" s="67" t="str">
        <f t="shared" si="2"/>
        <v/>
      </c>
      <c r="BQ70" s="67"/>
    </row>
    <row r="71" spans="1:69" s="12" customFormat="1">
      <c r="A71" s="297"/>
      <c r="B71" s="297"/>
      <c r="C71" s="297"/>
      <c r="D71" s="297"/>
      <c r="E71" s="297"/>
      <c r="F71" s="297"/>
      <c r="G71" s="297"/>
      <c r="H71" s="297"/>
      <c r="I71" s="297"/>
      <c r="J71" s="297"/>
      <c r="K71" s="297"/>
      <c r="L71" s="297"/>
      <c r="M71" s="297"/>
      <c r="N71" s="297"/>
      <c r="O71" s="297"/>
      <c r="P71" s="297"/>
      <c r="Q71" s="297"/>
      <c r="R71" s="297"/>
      <c r="S71" s="297"/>
      <c r="T71" s="297"/>
      <c r="U71" s="297"/>
      <c r="V71" s="297"/>
      <c r="W71" s="297"/>
      <c r="X71" s="297"/>
      <c r="Y71" s="297"/>
      <c r="Z71" s="297"/>
      <c r="AA71" s="297"/>
      <c r="AB71" s="297"/>
      <c r="AC71" s="297"/>
      <c r="AD71" s="297"/>
      <c r="AE71" s="297"/>
      <c r="AF71" s="297"/>
      <c r="AG71" s="297"/>
      <c r="AH71" s="297"/>
      <c r="AI71" s="297"/>
      <c r="AJ71" s="297"/>
      <c r="AK71" s="297"/>
      <c r="AL71" s="297"/>
      <c r="AM71" s="297"/>
      <c r="AN71" s="297"/>
      <c r="AO71" s="297"/>
      <c r="AP71" s="297"/>
      <c r="AQ71" s="297"/>
      <c r="AR71" s="297"/>
      <c r="AS71" s="297"/>
      <c r="AT71" s="297"/>
      <c r="AU71" s="297"/>
      <c r="AV71" s="297"/>
      <c r="AW71" s="297"/>
      <c r="AX71" s="297"/>
      <c r="AY71" s="297"/>
      <c r="AZ71" s="297"/>
      <c r="BA71" s="297"/>
      <c r="BB71" s="297"/>
      <c r="BC71" s="297"/>
      <c r="BD71" s="297"/>
      <c r="BE71" s="297"/>
      <c r="BF71" s="297"/>
      <c r="BG71" s="297"/>
      <c r="BH71" s="297"/>
      <c r="BI71" s="297"/>
      <c r="BJ71" s="297"/>
      <c r="BK71" s="67"/>
      <c r="BL71" s="67"/>
      <c r="BM71" s="67"/>
      <c r="BN71" s="67"/>
      <c r="BO71" s="67"/>
      <c r="BP71" s="67" t="str">
        <f t="shared" si="2"/>
        <v/>
      </c>
      <c r="BQ71" s="67"/>
    </row>
    <row r="72" spans="1:69" ht="14.25" customHeight="1">
      <c r="A72" s="297" t="s">
        <v>36</v>
      </c>
      <c r="B72" s="298"/>
      <c r="C72" s="298"/>
      <c r="D72" s="298"/>
      <c r="E72" s="298"/>
      <c r="F72" s="298"/>
      <c r="G72" s="298"/>
      <c r="H72" s="298"/>
      <c r="I72" s="298"/>
      <c r="J72" s="298"/>
      <c r="K72" s="298"/>
      <c r="L72" s="298"/>
      <c r="M72" s="298"/>
      <c r="N72" s="298"/>
      <c r="O72" s="298"/>
      <c r="P72" s="298"/>
      <c r="Q72" s="298"/>
      <c r="R72" s="298"/>
      <c r="S72" s="298"/>
      <c r="T72" s="298"/>
      <c r="U72" s="298"/>
      <c r="V72" s="298"/>
      <c r="W72" s="298"/>
      <c r="X72" s="298"/>
      <c r="Y72" s="298"/>
      <c r="Z72" s="298"/>
      <c r="AA72" s="298"/>
      <c r="AB72" s="298"/>
      <c r="AC72" s="298"/>
      <c r="AD72" s="298"/>
      <c r="AE72" s="298"/>
      <c r="AF72" s="298"/>
      <c r="AG72" s="298"/>
      <c r="AH72" s="298"/>
      <c r="AI72" s="298"/>
      <c r="AJ72" s="298"/>
      <c r="AK72" s="298"/>
      <c r="AL72" s="298"/>
      <c r="AM72" s="298"/>
      <c r="AN72" s="298"/>
      <c r="AO72" s="298"/>
      <c r="AP72" s="298"/>
      <c r="AQ72" s="298"/>
      <c r="AR72" s="298"/>
      <c r="AS72" s="298"/>
      <c r="AT72" s="298"/>
      <c r="AU72" s="298"/>
      <c r="AV72" s="298"/>
      <c r="AW72" s="298"/>
      <c r="AX72" s="298"/>
      <c r="AY72" s="298"/>
      <c r="AZ72" s="298"/>
      <c r="BA72" s="298"/>
      <c r="BB72" s="298"/>
      <c r="BC72" s="298"/>
      <c r="BD72" s="298"/>
      <c r="BE72" s="298"/>
      <c r="BF72" s="298"/>
      <c r="BG72" s="298"/>
      <c r="BH72" s="298"/>
      <c r="BI72" s="298"/>
      <c r="BJ72" s="298"/>
    </row>
    <row r="73" spans="1:69">
      <c r="A73" s="298"/>
      <c r="B73" s="298"/>
      <c r="C73" s="298"/>
      <c r="D73" s="298"/>
      <c r="E73" s="298"/>
      <c r="F73" s="298"/>
      <c r="G73" s="298"/>
      <c r="H73" s="298"/>
      <c r="I73" s="298"/>
      <c r="J73" s="298"/>
      <c r="K73" s="298"/>
      <c r="L73" s="298"/>
      <c r="M73" s="298"/>
      <c r="N73" s="298"/>
      <c r="O73" s="298"/>
      <c r="P73" s="298"/>
      <c r="Q73" s="298"/>
      <c r="R73" s="298"/>
      <c r="S73" s="298"/>
      <c r="T73" s="298"/>
      <c r="U73" s="298"/>
      <c r="V73" s="298"/>
      <c r="W73" s="298"/>
      <c r="X73" s="298"/>
      <c r="Y73" s="298"/>
      <c r="Z73" s="298"/>
      <c r="AA73" s="298"/>
      <c r="AB73" s="298"/>
      <c r="AC73" s="298"/>
      <c r="AD73" s="298"/>
      <c r="AE73" s="298"/>
      <c r="AF73" s="298"/>
      <c r="AG73" s="298"/>
      <c r="AH73" s="298"/>
      <c r="AI73" s="298"/>
      <c r="AJ73" s="298"/>
      <c r="AK73" s="298"/>
      <c r="AL73" s="298"/>
      <c r="AM73" s="298"/>
      <c r="AN73" s="298"/>
      <c r="AO73" s="298"/>
      <c r="AP73" s="298"/>
      <c r="AQ73" s="298"/>
      <c r="AR73" s="298"/>
      <c r="AS73" s="298"/>
      <c r="AT73" s="298"/>
      <c r="AU73" s="298"/>
      <c r="AV73" s="298"/>
      <c r="AW73" s="298"/>
      <c r="AX73" s="298"/>
      <c r="AY73" s="298"/>
      <c r="AZ73" s="298"/>
      <c r="BA73" s="298"/>
      <c r="BB73" s="298"/>
      <c r="BC73" s="298"/>
      <c r="BD73" s="298"/>
      <c r="BE73" s="298"/>
      <c r="BF73" s="298"/>
      <c r="BG73" s="298"/>
      <c r="BH73" s="298"/>
      <c r="BI73" s="298"/>
      <c r="BJ73" s="298"/>
    </row>
    <row r="74" spans="1:69" s="12" customFormat="1">
      <c r="A74" s="298" t="s">
        <v>37</v>
      </c>
      <c r="B74" s="298"/>
      <c r="C74" s="298"/>
      <c r="D74" s="298"/>
      <c r="E74" s="298"/>
      <c r="F74" s="298"/>
      <c r="G74" s="298"/>
      <c r="H74" s="298"/>
      <c r="I74" s="298"/>
      <c r="J74" s="298"/>
      <c r="K74" s="298"/>
      <c r="L74" s="298"/>
      <c r="M74" s="298"/>
      <c r="N74" s="298"/>
      <c r="O74" s="298"/>
      <c r="P74" s="298"/>
      <c r="Q74" s="298"/>
      <c r="R74" s="298"/>
      <c r="S74" s="298"/>
      <c r="T74" s="298"/>
      <c r="U74" s="298"/>
      <c r="V74" s="298"/>
      <c r="W74" s="298"/>
      <c r="X74" s="298"/>
      <c r="Y74" s="298"/>
      <c r="Z74" s="298"/>
      <c r="AA74" s="298"/>
      <c r="AB74" s="298"/>
      <c r="AC74" s="298"/>
      <c r="AD74" s="298"/>
      <c r="AE74" s="298"/>
      <c r="AF74" s="298"/>
      <c r="AG74" s="298"/>
      <c r="AH74" s="298"/>
      <c r="AI74" s="298"/>
      <c r="AJ74" s="298"/>
      <c r="AK74" s="298"/>
      <c r="AL74" s="298"/>
      <c r="AM74" s="298"/>
      <c r="AN74" s="298"/>
      <c r="AO74" s="298"/>
      <c r="AP74" s="298"/>
      <c r="AQ74" s="298"/>
      <c r="AR74" s="298"/>
      <c r="AS74" s="298"/>
      <c r="AT74" s="298"/>
      <c r="AU74" s="298"/>
      <c r="AV74" s="298"/>
      <c r="AW74" s="298"/>
      <c r="AX74" s="298"/>
      <c r="AY74" s="298"/>
      <c r="AZ74" s="298"/>
      <c r="BA74" s="298"/>
      <c r="BB74" s="298"/>
      <c r="BC74" s="298"/>
      <c r="BD74" s="298"/>
      <c r="BE74" s="298"/>
      <c r="BF74" s="298"/>
      <c r="BG74" s="298"/>
      <c r="BH74" s="298"/>
      <c r="BI74" s="298"/>
      <c r="BJ74" s="298"/>
      <c r="BK74" s="67"/>
      <c r="BL74" s="67"/>
      <c r="BM74" s="67"/>
      <c r="BN74" s="67"/>
      <c r="BO74" s="67"/>
      <c r="BP74" s="67"/>
      <c r="BQ74" s="67"/>
    </row>
    <row r="79" spans="1:69">
      <c r="BP79" s="67" t="str">
        <f t="shared" si="2"/>
        <v/>
      </c>
    </row>
    <row r="80" spans="1:69">
      <c r="BP80" s="67" t="str">
        <f t="shared" si="2"/>
        <v/>
      </c>
    </row>
    <row r="81" spans="68:68">
      <c r="BP81" s="67" t="str">
        <f t="shared" si="2"/>
        <v/>
      </c>
    </row>
    <row r="82" spans="68:68">
      <c r="BP82" s="67" t="str">
        <f t="shared" si="2"/>
        <v/>
      </c>
    </row>
    <row r="83" spans="68:68">
      <c r="BP83" s="67" t="str">
        <f t="shared" si="2"/>
        <v/>
      </c>
    </row>
    <row r="84" spans="68:68">
      <c r="BP84" s="67" t="str">
        <f t="shared" si="2"/>
        <v/>
      </c>
    </row>
    <row r="85" spans="68:68">
      <c r="BP85" s="67" t="str">
        <f t="shared" si="2"/>
        <v/>
      </c>
    </row>
    <row r="86" spans="68:68">
      <c r="BP86" s="67" t="str">
        <f t="shared" si="2"/>
        <v/>
      </c>
    </row>
    <row r="87" spans="68:68">
      <c r="BP87" s="67" t="str">
        <f t="shared" si="2"/>
        <v/>
      </c>
    </row>
    <row r="88" spans="68:68">
      <c r="BP88" s="67" t="str">
        <f t="shared" si="2"/>
        <v/>
      </c>
    </row>
    <row r="89" spans="68:68">
      <c r="BP89" s="67" t="str">
        <f t="shared" si="2"/>
        <v/>
      </c>
    </row>
    <row r="90" spans="68:68">
      <c r="BP90" s="67" t="str">
        <f t="shared" si="2"/>
        <v/>
      </c>
    </row>
    <row r="91" spans="68:68">
      <c r="BP91" s="67" t="str">
        <f t="shared" si="2"/>
        <v/>
      </c>
    </row>
    <row r="92" spans="68:68">
      <c r="BP92" s="67" t="str">
        <f t="shared" si="2"/>
        <v/>
      </c>
    </row>
    <row r="93" spans="68:68">
      <c r="BP93" s="67" t="str">
        <f t="shared" si="2"/>
        <v/>
      </c>
    </row>
    <row r="94" spans="68:68">
      <c r="BP94" s="67" t="str">
        <f t="shared" si="2"/>
        <v/>
      </c>
    </row>
    <row r="95" spans="68:68">
      <c r="BP95" s="67" t="str">
        <f t="shared" si="2"/>
        <v/>
      </c>
    </row>
    <row r="96" spans="68:68">
      <c r="BP96" s="67" t="str">
        <f t="shared" si="2"/>
        <v/>
      </c>
    </row>
    <row r="97" spans="68:68">
      <c r="BP97" s="67" t="str">
        <f t="shared" si="2"/>
        <v/>
      </c>
    </row>
    <row r="98" spans="68:68">
      <c r="BP98" s="67" t="str">
        <f t="shared" si="2"/>
        <v/>
      </c>
    </row>
    <row r="99" spans="68:68">
      <c r="BP99" s="67" t="str">
        <f t="shared" si="2"/>
        <v/>
      </c>
    </row>
    <row r="100" spans="68:68">
      <c r="BP100" s="67" t="str">
        <f t="shared" si="2"/>
        <v/>
      </c>
    </row>
    <row r="101" spans="68:68">
      <c r="BP101" s="67" t="str">
        <f t="shared" si="2"/>
        <v/>
      </c>
    </row>
    <row r="102" spans="68:68">
      <c r="BP102" s="67" t="str">
        <f t="shared" si="2"/>
        <v/>
      </c>
    </row>
    <row r="103" spans="68:68">
      <c r="BP103" s="67" t="str">
        <f t="shared" si="2"/>
        <v/>
      </c>
    </row>
    <row r="104" spans="68:68">
      <c r="BP104" s="67" t="str">
        <f t="shared" si="2"/>
        <v/>
      </c>
    </row>
    <row r="105" spans="68:68">
      <c r="BP105" s="67" t="str">
        <f t="shared" si="2"/>
        <v/>
      </c>
    </row>
    <row r="106" spans="68:68">
      <c r="BP106" s="67" t="str">
        <f t="shared" ref="BP106:BP142" si="20">+BK106&amp;BL106&amp;BM106&amp;BN106&amp;BO106</f>
        <v/>
      </c>
    </row>
    <row r="107" spans="68:68">
      <c r="BP107" s="67" t="str">
        <f t="shared" si="20"/>
        <v/>
      </c>
    </row>
    <row r="108" spans="68:68">
      <c r="BP108" s="67" t="str">
        <f t="shared" si="20"/>
        <v/>
      </c>
    </row>
    <row r="109" spans="68:68">
      <c r="BP109" s="67" t="str">
        <f t="shared" si="20"/>
        <v/>
      </c>
    </row>
    <row r="110" spans="68:68">
      <c r="BP110" s="67" t="str">
        <f t="shared" si="20"/>
        <v/>
      </c>
    </row>
    <row r="111" spans="68:68">
      <c r="BP111" s="67" t="str">
        <f t="shared" si="20"/>
        <v/>
      </c>
    </row>
    <row r="112" spans="68:68">
      <c r="BP112" s="67" t="str">
        <f t="shared" si="20"/>
        <v/>
      </c>
    </row>
    <row r="113" spans="68:68">
      <c r="BP113" s="67" t="str">
        <f t="shared" si="20"/>
        <v/>
      </c>
    </row>
    <row r="114" spans="68:68">
      <c r="BP114" s="67" t="str">
        <f t="shared" si="20"/>
        <v/>
      </c>
    </row>
    <row r="115" spans="68:68">
      <c r="BP115" s="67" t="str">
        <f t="shared" si="20"/>
        <v/>
      </c>
    </row>
    <row r="116" spans="68:68">
      <c r="BP116" s="67" t="str">
        <f t="shared" si="20"/>
        <v/>
      </c>
    </row>
    <row r="117" spans="68:68">
      <c r="BP117" s="67" t="str">
        <f t="shared" si="20"/>
        <v/>
      </c>
    </row>
    <row r="118" spans="68:68">
      <c r="BP118" s="67" t="str">
        <f t="shared" si="20"/>
        <v/>
      </c>
    </row>
    <row r="119" spans="68:68">
      <c r="BP119" s="67" t="str">
        <f t="shared" si="20"/>
        <v/>
      </c>
    </row>
    <row r="120" spans="68:68">
      <c r="BP120" s="67" t="str">
        <f t="shared" si="20"/>
        <v/>
      </c>
    </row>
    <row r="121" spans="68:68">
      <c r="BP121" s="67" t="str">
        <f t="shared" si="20"/>
        <v/>
      </c>
    </row>
    <row r="122" spans="68:68">
      <c r="BP122" s="67" t="str">
        <f t="shared" si="20"/>
        <v/>
      </c>
    </row>
    <row r="123" spans="68:68">
      <c r="BP123" s="67" t="str">
        <f t="shared" si="20"/>
        <v/>
      </c>
    </row>
    <row r="124" spans="68:68">
      <c r="BP124" s="67" t="str">
        <f t="shared" si="20"/>
        <v/>
      </c>
    </row>
    <row r="125" spans="68:68">
      <c r="BP125" s="67" t="str">
        <f t="shared" si="20"/>
        <v/>
      </c>
    </row>
    <row r="126" spans="68:68">
      <c r="BP126" s="67" t="str">
        <f t="shared" si="20"/>
        <v/>
      </c>
    </row>
    <row r="127" spans="68:68">
      <c r="BP127" s="67" t="str">
        <f t="shared" si="20"/>
        <v/>
      </c>
    </row>
    <row r="128" spans="68:68">
      <c r="BP128" s="67" t="str">
        <f t="shared" si="20"/>
        <v/>
      </c>
    </row>
    <row r="129" spans="68:68">
      <c r="BP129" s="67" t="str">
        <f t="shared" si="20"/>
        <v/>
      </c>
    </row>
    <row r="130" spans="68:68">
      <c r="BP130" s="67" t="str">
        <f t="shared" si="20"/>
        <v/>
      </c>
    </row>
    <row r="131" spans="68:68">
      <c r="BP131" s="67" t="str">
        <f t="shared" si="20"/>
        <v/>
      </c>
    </row>
    <row r="132" spans="68:68">
      <c r="BP132" s="67" t="str">
        <f t="shared" si="20"/>
        <v/>
      </c>
    </row>
    <row r="133" spans="68:68">
      <c r="BP133" s="67" t="str">
        <f t="shared" si="20"/>
        <v/>
      </c>
    </row>
    <row r="134" spans="68:68">
      <c r="BP134" s="67" t="str">
        <f t="shared" si="20"/>
        <v/>
      </c>
    </row>
    <row r="135" spans="68:68">
      <c r="BP135" s="67" t="str">
        <f t="shared" si="20"/>
        <v/>
      </c>
    </row>
    <row r="136" spans="68:68">
      <c r="BP136" s="67" t="str">
        <f t="shared" si="20"/>
        <v/>
      </c>
    </row>
    <row r="137" spans="68:68">
      <c r="BP137" s="67" t="str">
        <f t="shared" si="20"/>
        <v/>
      </c>
    </row>
    <row r="138" spans="68:68">
      <c r="BP138" s="67" t="str">
        <f t="shared" si="20"/>
        <v/>
      </c>
    </row>
    <row r="139" spans="68:68">
      <c r="BP139" s="67" t="str">
        <f t="shared" si="20"/>
        <v/>
      </c>
    </row>
    <row r="140" spans="68:68">
      <c r="BP140" s="67" t="str">
        <f t="shared" si="20"/>
        <v/>
      </c>
    </row>
    <row r="141" spans="68:68">
      <c r="BP141" s="67" t="str">
        <f t="shared" si="20"/>
        <v/>
      </c>
    </row>
    <row r="142" spans="68:68">
      <c r="BP142" s="67" t="str">
        <f t="shared" si="20"/>
        <v/>
      </c>
    </row>
  </sheetData>
  <mergeCells count="369">
    <mergeCell ref="AD2:AF2"/>
    <mergeCell ref="T3:AN3"/>
    <mergeCell ref="A4:S4"/>
    <mergeCell ref="U4:W4"/>
    <mergeCell ref="Y4:AB4"/>
    <mergeCell ref="AD4:AF4"/>
    <mergeCell ref="AH4:AJ4"/>
    <mergeCell ref="AL4:AN4"/>
    <mergeCell ref="AO4:AV4"/>
    <mergeCell ref="AW4:BJ4"/>
    <mergeCell ref="A5:A7"/>
    <mergeCell ref="B5:G7"/>
    <mergeCell ref="H5:L7"/>
    <mergeCell ref="M5:S7"/>
    <mergeCell ref="T5:Z5"/>
    <mergeCell ref="AA5:AG5"/>
    <mergeCell ref="AH5:AN5"/>
    <mergeCell ref="AO5:AU5"/>
    <mergeCell ref="AV5:AX7"/>
    <mergeCell ref="AY5:BA7"/>
    <mergeCell ref="BB5:BD7"/>
    <mergeCell ref="BJ5:BJ7"/>
    <mergeCell ref="BE5:BI5"/>
    <mergeCell ref="BE6:BE7"/>
    <mergeCell ref="BF6:BF7"/>
    <mergeCell ref="BG6:BG7"/>
    <mergeCell ref="BH6:BH7"/>
    <mergeCell ref="BI6:BI7"/>
    <mergeCell ref="B8:G8"/>
    <mergeCell ref="H8:L8"/>
    <mergeCell ref="M8:S8"/>
    <mergeCell ref="AV8:AX8"/>
    <mergeCell ref="AY8:BA8"/>
    <mergeCell ref="BB8:BD8"/>
    <mergeCell ref="B10:G10"/>
    <mergeCell ref="H10:L10"/>
    <mergeCell ref="M10:S10"/>
    <mergeCell ref="AV10:AX10"/>
    <mergeCell ref="AY10:BA10"/>
    <mergeCell ref="BB10:BD10"/>
    <mergeCell ref="B9:G9"/>
    <mergeCell ref="H9:L9"/>
    <mergeCell ref="M9:S9"/>
    <mergeCell ref="AV9:AX9"/>
    <mergeCell ref="AY9:BA9"/>
    <mergeCell ref="BB9:BD9"/>
    <mergeCell ref="B36:G36"/>
    <mergeCell ref="H36:L36"/>
    <mergeCell ref="M36:S36"/>
    <mergeCell ref="AV36:AX36"/>
    <mergeCell ref="AY36:BA36"/>
    <mergeCell ref="BB36:BD36"/>
    <mergeCell ref="B35:G35"/>
    <mergeCell ref="H35:L35"/>
    <mergeCell ref="M35:S35"/>
    <mergeCell ref="AV35:AX35"/>
    <mergeCell ref="AY35:BA35"/>
    <mergeCell ref="BB35:BD35"/>
    <mergeCell ref="B38:G38"/>
    <mergeCell ref="H38:L38"/>
    <mergeCell ref="M38:S38"/>
    <mergeCell ref="AV38:AX38"/>
    <mergeCell ref="AY38:BA38"/>
    <mergeCell ref="BB38:BD38"/>
    <mergeCell ref="B37:G37"/>
    <mergeCell ref="H37:L37"/>
    <mergeCell ref="M37:S37"/>
    <mergeCell ref="AV37:AX37"/>
    <mergeCell ref="AY37:BA37"/>
    <mergeCell ref="BB37:BD37"/>
    <mergeCell ref="B40:G40"/>
    <mergeCell ref="H40:L40"/>
    <mergeCell ref="M40:S40"/>
    <mergeCell ref="AV40:AX40"/>
    <mergeCell ref="AY40:BA40"/>
    <mergeCell ref="BB40:BD40"/>
    <mergeCell ref="B39:G39"/>
    <mergeCell ref="H39:L39"/>
    <mergeCell ref="M39:S39"/>
    <mergeCell ref="AV39:AX39"/>
    <mergeCell ref="AY39:BA39"/>
    <mergeCell ref="BB39:BD39"/>
    <mergeCell ref="B42:G42"/>
    <mergeCell ref="H42:L42"/>
    <mergeCell ref="M42:S42"/>
    <mergeCell ref="AV42:AX42"/>
    <mergeCell ref="AY42:BA42"/>
    <mergeCell ref="BB42:BD42"/>
    <mergeCell ref="B41:G41"/>
    <mergeCell ref="H41:L41"/>
    <mergeCell ref="M41:S41"/>
    <mergeCell ref="AV41:AX41"/>
    <mergeCell ref="AY41:BA41"/>
    <mergeCell ref="BB41:BD41"/>
    <mergeCell ref="B44:G44"/>
    <mergeCell ref="H44:L44"/>
    <mergeCell ref="M44:S44"/>
    <mergeCell ref="AV44:AX44"/>
    <mergeCell ref="AY44:BA44"/>
    <mergeCell ref="BB44:BD44"/>
    <mergeCell ref="B43:G43"/>
    <mergeCell ref="H43:L43"/>
    <mergeCell ref="M43:S43"/>
    <mergeCell ref="AV43:AX43"/>
    <mergeCell ref="AY43:BA43"/>
    <mergeCell ref="BB43:BD43"/>
    <mergeCell ref="B46:G46"/>
    <mergeCell ref="H46:L46"/>
    <mergeCell ref="M46:S46"/>
    <mergeCell ref="AV46:AX46"/>
    <mergeCell ref="AY46:BA46"/>
    <mergeCell ref="BB46:BD46"/>
    <mergeCell ref="B45:G45"/>
    <mergeCell ref="H45:L45"/>
    <mergeCell ref="M45:S45"/>
    <mergeCell ref="AV45:AX45"/>
    <mergeCell ref="AY45:BA45"/>
    <mergeCell ref="BB45:BD45"/>
    <mergeCell ref="A72:BJ73"/>
    <mergeCell ref="A74:BJ74"/>
    <mergeCell ref="A59:S59"/>
    <mergeCell ref="AV59:AX59"/>
    <mergeCell ref="AY59:BA59"/>
    <mergeCell ref="BB59:BD59"/>
    <mergeCell ref="A60:AU60"/>
    <mergeCell ref="AV60:BD60"/>
    <mergeCell ref="K62:L62"/>
    <mergeCell ref="M62:N62"/>
    <mergeCell ref="A63:A64"/>
    <mergeCell ref="B63:E64"/>
    <mergeCell ref="F63:J63"/>
    <mergeCell ref="K63:L63"/>
    <mergeCell ref="M63:N63"/>
    <mergeCell ref="F64:J64"/>
    <mergeCell ref="K64:L64"/>
    <mergeCell ref="M64:N64"/>
    <mergeCell ref="B62:J62"/>
    <mergeCell ref="AV61:BD61"/>
    <mergeCell ref="A67:BJ68"/>
    <mergeCell ref="A69:BJ69"/>
    <mergeCell ref="A70:BJ71"/>
    <mergeCell ref="B47:G47"/>
    <mergeCell ref="H47:L47"/>
    <mergeCell ref="M47:S47"/>
    <mergeCell ref="AV47:AX47"/>
    <mergeCell ref="AY47:BA47"/>
    <mergeCell ref="BB47:BD47"/>
    <mergeCell ref="B48:G48"/>
    <mergeCell ref="H48:L48"/>
    <mergeCell ref="M48:S48"/>
    <mergeCell ref="AV48:AX48"/>
    <mergeCell ref="AY48:BA48"/>
    <mergeCell ref="BB48:BD48"/>
    <mergeCell ref="B49:G49"/>
    <mergeCell ref="H49:L49"/>
    <mergeCell ref="M49:S49"/>
    <mergeCell ref="AV49:AX49"/>
    <mergeCell ref="AY49:BA49"/>
    <mergeCell ref="BB49:BD49"/>
    <mergeCell ref="B50:G50"/>
    <mergeCell ref="H50:L50"/>
    <mergeCell ref="M50:S50"/>
    <mergeCell ref="AV50:AX50"/>
    <mergeCell ref="AY50:BA50"/>
    <mergeCell ref="BB50:BD50"/>
    <mergeCell ref="B51:G51"/>
    <mergeCell ref="H51:L51"/>
    <mergeCell ref="M51:S51"/>
    <mergeCell ref="AV51:AX51"/>
    <mergeCell ref="AY51:BA51"/>
    <mergeCell ref="BB51:BD51"/>
    <mergeCell ref="B52:G52"/>
    <mergeCell ref="H52:L52"/>
    <mergeCell ref="M52:S52"/>
    <mergeCell ref="AV52:AX52"/>
    <mergeCell ref="AY52:BA52"/>
    <mergeCell ref="BB52:BD52"/>
    <mergeCell ref="B53:G53"/>
    <mergeCell ref="H53:L53"/>
    <mergeCell ref="M53:S53"/>
    <mergeCell ref="AV53:AX53"/>
    <mergeCell ref="AY53:BA53"/>
    <mergeCell ref="BB53:BD53"/>
    <mergeCell ref="B54:G54"/>
    <mergeCell ref="H54:L54"/>
    <mergeCell ref="M54:S54"/>
    <mergeCell ref="AV54:AX54"/>
    <mergeCell ref="AY54:BA54"/>
    <mergeCell ref="BB54:BD54"/>
    <mergeCell ref="B55:G55"/>
    <mergeCell ref="H55:L55"/>
    <mergeCell ref="M55:S55"/>
    <mergeCell ref="AV55:AX55"/>
    <mergeCell ref="AY55:BA55"/>
    <mergeCell ref="BB55:BD55"/>
    <mergeCell ref="B56:G56"/>
    <mergeCell ref="H56:L56"/>
    <mergeCell ref="M56:S56"/>
    <mergeCell ref="AV56:AX56"/>
    <mergeCell ref="AY56:BA56"/>
    <mergeCell ref="BB56:BD56"/>
    <mergeCell ref="B57:G57"/>
    <mergeCell ref="H57:L57"/>
    <mergeCell ref="M57:S57"/>
    <mergeCell ref="AV57:AX57"/>
    <mergeCell ref="AY57:BA57"/>
    <mergeCell ref="BB57:BD57"/>
    <mergeCell ref="B58:G58"/>
    <mergeCell ref="H58:L58"/>
    <mergeCell ref="M58:S58"/>
    <mergeCell ref="AV58:AX58"/>
    <mergeCell ref="AY58:BA58"/>
    <mergeCell ref="BB58:BD58"/>
    <mergeCell ref="B11:G11"/>
    <mergeCell ref="H11:L11"/>
    <mergeCell ref="M11:S11"/>
    <mergeCell ref="AV11:AX11"/>
    <mergeCell ref="AY11:BA11"/>
    <mergeCell ref="BB11:BD11"/>
    <mergeCell ref="B12:G12"/>
    <mergeCell ref="H12:L12"/>
    <mergeCell ref="M12:S12"/>
    <mergeCell ref="AV12:AX12"/>
    <mergeCell ref="AY12:BA12"/>
    <mergeCell ref="BB12:BD12"/>
    <mergeCell ref="B13:G13"/>
    <mergeCell ref="H13:L13"/>
    <mergeCell ref="M13:S13"/>
    <mergeCell ref="AV13:AX13"/>
    <mergeCell ref="AY13:BA13"/>
    <mergeCell ref="BB13:BD13"/>
    <mergeCell ref="B14:G14"/>
    <mergeCell ref="H14:L14"/>
    <mergeCell ref="M14:S14"/>
    <mergeCell ref="AV14:AX14"/>
    <mergeCell ref="AY14:BA14"/>
    <mergeCell ref="BB14:BD14"/>
    <mergeCell ref="B15:G15"/>
    <mergeCell ref="H15:L15"/>
    <mergeCell ref="M15:S15"/>
    <mergeCell ref="AV15:AX15"/>
    <mergeCell ref="AY15:BA15"/>
    <mergeCell ref="BB15:BD15"/>
    <mergeCell ref="B16:G16"/>
    <mergeCell ref="H16:L16"/>
    <mergeCell ref="M16:S16"/>
    <mergeCell ref="AV16:AX16"/>
    <mergeCell ref="AY16:BA16"/>
    <mergeCell ref="BB16:BD16"/>
    <mergeCell ref="B17:G17"/>
    <mergeCell ref="H17:L17"/>
    <mergeCell ref="M17:S17"/>
    <mergeCell ref="AV17:AX17"/>
    <mergeCell ref="AY17:BA17"/>
    <mergeCell ref="BB17:BD17"/>
    <mergeCell ref="B18:G18"/>
    <mergeCell ref="H18:L18"/>
    <mergeCell ref="M18:S18"/>
    <mergeCell ref="AV18:AX18"/>
    <mergeCell ref="AY18:BA18"/>
    <mergeCell ref="BB18:BD18"/>
    <mergeCell ref="B19:G19"/>
    <mergeCell ref="H19:L19"/>
    <mergeCell ref="M19:S19"/>
    <mergeCell ref="AV19:AX19"/>
    <mergeCell ref="AY19:BA19"/>
    <mergeCell ref="BB19:BD19"/>
    <mergeCell ref="B20:G20"/>
    <mergeCell ref="H20:L20"/>
    <mergeCell ref="M20:S20"/>
    <mergeCell ref="AV20:AX20"/>
    <mergeCell ref="AY20:BA20"/>
    <mergeCell ref="BB20:BD20"/>
    <mergeCell ref="B21:G21"/>
    <mergeCell ref="H21:L21"/>
    <mergeCell ref="M21:S21"/>
    <mergeCell ref="AV21:AX21"/>
    <mergeCell ref="AY21:BA21"/>
    <mergeCell ref="BB21:BD21"/>
    <mergeCell ref="B22:G22"/>
    <mergeCell ref="H22:L22"/>
    <mergeCell ref="M22:S22"/>
    <mergeCell ref="AV22:AX22"/>
    <mergeCell ref="AY22:BA22"/>
    <mergeCell ref="BB22:BD22"/>
    <mergeCell ref="B23:G23"/>
    <mergeCell ref="H23:L23"/>
    <mergeCell ref="M23:S23"/>
    <mergeCell ref="AV23:AX23"/>
    <mergeCell ref="AY23:BA23"/>
    <mergeCell ref="BB23:BD23"/>
    <mergeCell ref="B24:G24"/>
    <mergeCell ref="H24:L24"/>
    <mergeCell ref="M24:S24"/>
    <mergeCell ref="AV24:AX24"/>
    <mergeCell ref="AY24:BA24"/>
    <mergeCell ref="BB24:BD24"/>
    <mergeCell ref="B25:G25"/>
    <mergeCell ref="H25:L25"/>
    <mergeCell ref="M25:S25"/>
    <mergeCell ref="AV25:AX25"/>
    <mergeCell ref="AY25:BA25"/>
    <mergeCell ref="BB25:BD25"/>
    <mergeCell ref="B26:G26"/>
    <mergeCell ref="H26:L26"/>
    <mergeCell ref="M26:S26"/>
    <mergeCell ref="AV26:AX26"/>
    <mergeCell ref="AY26:BA26"/>
    <mergeCell ref="BB26:BD26"/>
    <mergeCell ref="B27:G27"/>
    <mergeCell ref="H27:L27"/>
    <mergeCell ref="M27:S27"/>
    <mergeCell ref="AV27:AX27"/>
    <mergeCell ref="AY27:BA27"/>
    <mergeCell ref="BB27:BD27"/>
    <mergeCell ref="B28:G28"/>
    <mergeCell ref="H28:L28"/>
    <mergeCell ref="M28:S28"/>
    <mergeCell ref="AV28:AX28"/>
    <mergeCell ref="AY28:BA28"/>
    <mergeCell ref="BB28:BD28"/>
    <mergeCell ref="B29:G29"/>
    <mergeCell ref="H29:L29"/>
    <mergeCell ref="M29:S29"/>
    <mergeCell ref="AV29:AX29"/>
    <mergeCell ref="AY29:BA29"/>
    <mergeCell ref="BB29:BD29"/>
    <mergeCell ref="B30:G30"/>
    <mergeCell ref="H30:L30"/>
    <mergeCell ref="M30:S30"/>
    <mergeCell ref="AV30:AX30"/>
    <mergeCell ref="AY30:BA30"/>
    <mergeCell ref="BB30:BD30"/>
    <mergeCell ref="B31:G31"/>
    <mergeCell ref="H31:L31"/>
    <mergeCell ref="M31:S31"/>
    <mergeCell ref="AV31:AX31"/>
    <mergeCell ref="AY31:BA31"/>
    <mergeCell ref="BB31:BD31"/>
    <mergeCell ref="B32:G32"/>
    <mergeCell ref="H32:L32"/>
    <mergeCell ref="M32:S32"/>
    <mergeCell ref="AV32:AX32"/>
    <mergeCell ref="AY32:BA32"/>
    <mergeCell ref="BB32:BD32"/>
    <mergeCell ref="B33:G33"/>
    <mergeCell ref="H33:L33"/>
    <mergeCell ref="M33:S33"/>
    <mergeCell ref="AV33:AX33"/>
    <mergeCell ref="AY33:BA33"/>
    <mergeCell ref="BB33:BD33"/>
    <mergeCell ref="B34:G34"/>
    <mergeCell ref="H34:L34"/>
    <mergeCell ref="M34:S34"/>
    <mergeCell ref="AV34:AX34"/>
    <mergeCell ref="AY34:BA34"/>
    <mergeCell ref="BB34:BD34"/>
    <mergeCell ref="BE59:BJ59"/>
    <mergeCell ref="BE60:BJ60"/>
    <mergeCell ref="AV62:AX62"/>
    <mergeCell ref="AV63:AX63"/>
    <mergeCell ref="AV64:AX64"/>
    <mergeCell ref="AV65:AX65"/>
    <mergeCell ref="AV66:AX66"/>
    <mergeCell ref="AR62:AU62"/>
    <mergeCell ref="AR63:AU63"/>
    <mergeCell ref="AR64:AU64"/>
    <mergeCell ref="AR65:AU65"/>
    <mergeCell ref="AR66:AU66"/>
  </mergeCells>
  <phoneticPr fontId="2"/>
  <conditionalFormatting sqref="BB9:BD10 BB59:BD59 BB35:BD46">
    <cfRule type="expression" dxfId="9" priority="16" stopIfTrue="1">
      <formula>$AV$60=""</formula>
    </cfRule>
  </conditionalFormatting>
  <conditionalFormatting sqref="BB47:BD58">
    <cfRule type="expression" dxfId="8" priority="15" stopIfTrue="1">
      <formula>$AV$60=""</formula>
    </cfRule>
  </conditionalFormatting>
  <conditionalFormatting sqref="BB11:BD22">
    <cfRule type="expression" dxfId="7" priority="14" stopIfTrue="1">
      <formula>$AV$60=""</formula>
    </cfRule>
  </conditionalFormatting>
  <conditionalFormatting sqref="BB23:BD34">
    <cfRule type="expression" dxfId="6" priority="13" stopIfTrue="1">
      <formula>$AV$60=""</formula>
    </cfRule>
  </conditionalFormatting>
  <dataValidations count="5">
    <dataValidation type="list" allowBlank="1" showInputMessage="1" showErrorMessage="1" sqref="T4 AC4 AG4 AK4 X4">
      <formula1>"□,■"</formula1>
    </dataValidation>
    <dataValidation type="list" allowBlank="1" showInputMessage="1" showErrorMessage="1" sqref="H8:L58">
      <formula1>"　,常勤・専従,常勤・兼務,非常勤・専従,非常勤・兼務"</formula1>
    </dataValidation>
    <dataValidation allowBlank="1" showInputMessage="1" showErrorMessage="1" sqref="T8:AU59"/>
    <dataValidation type="list" errorStyle="warning" allowBlank="1" showInputMessage="1" showErrorMessage="1" sqref="B8:G58">
      <formula1>"　,管理者,サービス提供責任者,従業者,介護職員,看護職員,事務職員,その他従業者"</formula1>
    </dataValidation>
    <dataValidation type="list" allowBlank="1" showInputMessage="1" showErrorMessage="1" sqref="BE8:BE59 BF8:BI58">
      <formula1>"○"</formula1>
    </dataValidation>
  </dataValidations>
  <pageMargins left="0.7" right="0.7" top="0.75" bottom="0.75" header="0.3" footer="0.3"/>
  <pageSetup paperSize="9" scale="61"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BR71"/>
  <sheetViews>
    <sheetView view="pageBreakPreview" topLeftCell="A9" zoomScale="90" zoomScaleNormal="100" zoomScaleSheetLayoutView="90" workbookViewId="0">
      <selection activeCell="AY26" sqref="AY26"/>
    </sheetView>
  </sheetViews>
  <sheetFormatPr defaultRowHeight="14.25"/>
  <cols>
    <col min="1" max="1" width="3.625" style="4" customWidth="1"/>
    <col min="2" max="5" width="2.625" style="2" customWidth="1"/>
    <col min="6" max="19" width="2.625" style="4" customWidth="1"/>
    <col min="20" max="47" width="2.875" style="4" customWidth="1"/>
    <col min="48" max="61" width="2.625" style="4" customWidth="1"/>
    <col min="62" max="62" width="15.625" style="4" customWidth="1"/>
    <col min="63" max="76" width="2.625" style="4" customWidth="1"/>
    <col min="77" max="16384" width="9" style="4"/>
  </cols>
  <sheetData>
    <row r="1" spans="1:62" ht="18.75" customHeight="1">
      <c r="A1" s="1" t="s">
        <v>207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193"/>
      <c r="BF1" s="193"/>
      <c r="BG1" s="193"/>
      <c r="BH1" s="193"/>
      <c r="BI1" s="193"/>
      <c r="BJ1" s="3"/>
    </row>
    <row r="2" spans="1:62" ht="21" customHeight="1">
      <c r="A2" s="1" t="s">
        <v>8</v>
      </c>
      <c r="B2" s="1"/>
      <c r="C2" s="1"/>
      <c r="D2" s="1"/>
      <c r="E2" s="1"/>
      <c r="F2" s="1"/>
      <c r="G2" s="1"/>
      <c r="H2" s="1"/>
      <c r="I2" s="1"/>
      <c r="J2" s="1"/>
      <c r="K2" s="1"/>
      <c r="L2" s="1"/>
      <c r="M2" s="1"/>
      <c r="N2" s="1"/>
      <c r="O2" s="1"/>
      <c r="P2" s="1"/>
      <c r="Q2" s="1"/>
      <c r="R2" s="1"/>
      <c r="S2" s="1"/>
      <c r="T2" s="1"/>
      <c r="U2" s="1"/>
      <c r="V2" s="1"/>
      <c r="W2" s="1"/>
      <c r="X2" s="1"/>
      <c r="Y2" s="1"/>
      <c r="Z2" s="1"/>
      <c r="AA2" s="5"/>
      <c r="AB2" s="5"/>
      <c r="AC2" s="5"/>
      <c r="AD2" s="328" t="s">
        <v>38</v>
      </c>
      <c r="AE2" s="328"/>
      <c r="AF2" s="328"/>
      <c r="AG2" s="328"/>
      <c r="AH2" s="328"/>
      <c r="AI2" s="328"/>
      <c r="AJ2" s="328"/>
      <c r="AK2" s="328"/>
      <c r="AL2" s="1"/>
      <c r="AM2" s="1"/>
      <c r="AN2" s="1"/>
      <c r="AO2" s="1"/>
      <c r="AP2" s="1"/>
      <c r="AQ2" s="1"/>
      <c r="AR2" s="1"/>
      <c r="AS2" s="1"/>
      <c r="AT2" s="1"/>
      <c r="AU2" s="1"/>
      <c r="AV2" s="1"/>
      <c r="AW2" s="1"/>
      <c r="AX2" s="1"/>
      <c r="AY2" s="1"/>
      <c r="AZ2" s="1"/>
      <c r="BE2" s="196"/>
      <c r="BF2" s="196"/>
      <c r="BG2" s="196"/>
      <c r="BH2" s="196"/>
      <c r="BI2" s="196"/>
    </row>
    <row r="3" spans="1:62" ht="21" customHeight="1">
      <c r="B3" s="4"/>
      <c r="C3" s="4"/>
      <c r="D3" s="4"/>
      <c r="E3" s="4"/>
      <c r="T3" s="329" t="s">
        <v>9</v>
      </c>
      <c r="U3" s="329"/>
      <c r="V3" s="329"/>
      <c r="W3" s="329"/>
      <c r="X3" s="329"/>
      <c r="Y3" s="329"/>
      <c r="Z3" s="329"/>
      <c r="AA3" s="329"/>
      <c r="AB3" s="329"/>
      <c r="AC3" s="329"/>
      <c r="AD3" s="329"/>
      <c r="AE3" s="329"/>
      <c r="AF3" s="329"/>
      <c r="AG3" s="329"/>
      <c r="AH3" s="329"/>
      <c r="AI3" s="329"/>
      <c r="AJ3" s="329"/>
      <c r="AK3" s="329"/>
      <c r="AL3" s="329"/>
      <c r="AM3" s="329"/>
      <c r="AN3" s="329"/>
      <c r="BE3" s="196"/>
      <c r="BF3" s="196"/>
      <c r="BG3" s="196"/>
      <c r="BH3" s="196"/>
      <c r="BI3" s="196"/>
    </row>
    <row r="4" spans="1:62" ht="30" customHeight="1">
      <c r="A4" s="315" t="s">
        <v>10</v>
      </c>
      <c r="B4" s="315"/>
      <c r="C4" s="315"/>
      <c r="D4" s="315"/>
      <c r="E4" s="315"/>
      <c r="F4" s="315"/>
      <c r="G4" s="315"/>
      <c r="H4" s="315"/>
      <c r="I4" s="315"/>
      <c r="J4" s="315"/>
      <c r="K4" s="315"/>
      <c r="L4" s="315"/>
      <c r="M4" s="315"/>
      <c r="N4" s="315"/>
      <c r="O4" s="315"/>
      <c r="P4" s="315"/>
      <c r="Q4" s="315"/>
      <c r="R4" s="315"/>
      <c r="S4" s="315"/>
      <c r="T4" s="13" t="s">
        <v>39</v>
      </c>
      <c r="U4" s="330" t="s">
        <v>40</v>
      </c>
      <c r="V4" s="330"/>
      <c r="W4" s="330"/>
      <c r="X4" s="7" t="s">
        <v>39</v>
      </c>
      <c r="Y4" s="330" t="s">
        <v>41</v>
      </c>
      <c r="Z4" s="330"/>
      <c r="AA4" s="330"/>
      <c r="AB4" s="330"/>
      <c r="AC4" s="7" t="s">
        <v>39</v>
      </c>
      <c r="AD4" s="330" t="s">
        <v>42</v>
      </c>
      <c r="AE4" s="330"/>
      <c r="AF4" s="330"/>
      <c r="AG4" s="7" t="s">
        <v>11</v>
      </c>
      <c r="AH4" s="330" t="s">
        <v>43</v>
      </c>
      <c r="AI4" s="330"/>
      <c r="AJ4" s="330"/>
      <c r="AK4" s="7" t="s">
        <v>39</v>
      </c>
      <c r="AL4" s="330" t="s">
        <v>44</v>
      </c>
      <c r="AM4" s="330"/>
      <c r="AN4" s="331"/>
      <c r="AO4" s="300" t="s">
        <v>17</v>
      </c>
      <c r="AP4" s="301"/>
      <c r="AQ4" s="301"/>
      <c r="AR4" s="301"/>
      <c r="AS4" s="301"/>
      <c r="AT4" s="301"/>
      <c r="AU4" s="301"/>
      <c r="AV4" s="302"/>
      <c r="AW4" s="288" t="s">
        <v>45</v>
      </c>
      <c r="AX4" s="289"/>
      <c r="AY4" s="289"/>
      <c r="AZ4" s="289"/>
      <c r="BA4" s="289"/>
      <c r="BB4" s="289"/>
      <c r="BC4" s="289"/>
      <c r="BD4" s="289"/>
      <c r="BE4" s="289"/>
      <c r="BF4" s="289"/>
      <c r="BG4" s="289"/>
      <c r="BH4" s="289"/>
      <c r="BI4" s="289"/>
      <c r="BJ4" s="290"/>
    </row>
    <row r="5" spans="1:62" ht="21" customHeight="1">
      <c r="A5" s="314" t="s">
        <v>46</v>
      </c>
      <c r="B5" s="315" t="s">
        <v>4</v>
      </c>
      <c r="C5" s="315"/>
      <c r="D5" s="315"/>
      <c r="E5" s="315"/>
      <c r="F5" s="315"/>
      <c r="G5" s="315"/>
      <c r="H5" s="315" t="s">
        <v>19</v>
      </c>
      <c r="I5" s="315"/>
      <c r="J5" s="315"/>
      <c r="K5" s="315"/>
      <c r="L5" s="315"/>
      <c r="M5" s="315" t="s">
        <v>5</v>
      </c>
      <c r="N5" s="315"/>
      <c r="O5" s="315"/>
      <c r="P5" s="315"/>
      <c r="Q5" s="315"/>
      <c r="R5" s="315"/>
      <c r="S5" s="315"/>
      <c r="T5" s="315" t="s">
        <v>0</v>
      </c>
      <c r="U5" s="315"/>
      <c r="V5" s="315"/>
      <c r="W5" s="315"/>
      <c r="X5" s="315"/>
      <c r="Y5" s="315"/>
      <c r="Z5" s="315"/>
      <c r="AA5" s="315" t="s">
        <v>1</v>
      </c>
      <c r="AB5" s="315"/>
      <c r="AC5" s="315"/>
      <c r="AD5" s="315"/>
      <c r="AE5" s="315"/>
      <c r="AF5" s="315"/>
      <c r="AG5" s="315"/>
      <c r="AH5" s="315" t="s">
        <v>2</v>
      </c>
      <c r="AI5" s="315"/>
      <c r="AJ5" s="315"/>
      <c r="AK5" s="315"/>
      <c r="AL5" s="315"/>
      <c r="AM5" s="315"/>
      <c r="AN5" s="315"/>
      <c r="AO5" s="315" t="s">
        <v>3</v>
      </c>
      <c r="AP5" s="315"/>
      <c r="AQ5" s="315"/>
      <c r="AR5" s="315"/>
      <c r="AS5" s="315"/>
      <c r="AT5" s="315"/>
      <c r="AU5" s="315"/>
      <c r="AV5" s="316" t="s">
        <v>20</v>
      </c>
      <c r="AW5" s="316"/>
      <c r="AX5" s="316"/>
      <c r="AY5" s="316" t="s">
        <v>21</v>
      </c>
      <c r="AZ5" s="316"/>
      <c r="BA5" s="316"/>
      <c r="BB5" s="316" t="s">
        <v>22</v>
      </c>
      <c r="BC5" s="316"/>
      <c r="BD5" s="316"/>
      <c r="BE5" s="318" t="s">
        <v>290</v>
      </c>
      <c r="BF5" s="319"/>
      <c r="BG5" s="319"/>
      <c r="BH5" s="319"/>
      <c r="BI5" s="317"/>
      <c r="BJ5" s="316" t="s">
        <v>23</v>
      </c>
    </row>
    <row r="6" spans="1:62" ht="30" customHeight="1">
      <c r="A6" s="314"/>
      <c r="B6" s="315"/>
      <c r="C6" s="315"/>
      <c r="D6" s="315"/>
      <c r="E6" s="315"/>
      <c r="F6" s="315"/>
      <c r="G6" s="315"/>
      <c r="H6" s="315"/>
      <c r="I6" s="315"/>
      <c r="J6" s="315"/>
      <c r="K6" s="315"/>
      <c r="L6" s="315"/>
      <c r="M6" s="315"/>
      <c r="N6" s="315"/>
      <c r="O6" s="315"/>
      <c r="P6" s="315"/>
      <c r="Q6" s="315"/>
      <c r="R6" s="315"/>
      <c r="S6" s="315"/>
      <c r="T6" s="6">
        <v>1</v>
      </c>
      <c r="U6" s="6">
        <v>2</v>
      </c>
      <c r="V6" s="6">
        <v>3</v>
      </c>
      <c r="W6" s="6">
        <v>4</v>
      </c>
      <c r="X6" s="6">
        <v>5</v>
      </c>
      <c r="Y6" s="6">
        <v>6</v>
      </c>
      <c r="Z6" s="6">
        <v>7</v>
      </c>
      <c r="AA6" s="6">
        <v>8</v>
      </c>
      <c r="AB6" s="6">
        <v>9</v>
      </c>
      <c r="AC6" s="6">
        <v>10</v>
      </c>
      <c r="AD6" s="6">
        <v>11</v>
      </c>
      <c r="AE6" s="6">
        <v>12</v>
      </c>
      <c r="AF6" s="6">
        <v>13</v>
      </c>
      <c r="AG6" s="6">
        <v>14</v>
      </c>
      <c r="AH6" s="6">
        <v>15</v>
      </c>
      <c r="AI6" s="6">
        <v>16</v>
      </c>
      <c r="AJ6" s="6">
        <v>17</v>
      </c>
      <c r="AK6" s="6">
        <v>18</v>
      </c>
      <c r="AL6" s="6">
        <v>19</v>
      </c>
      <c r="AM6" s="6">
        <v>20</v>
      </c>
      <c r="AN6" s="6">
        <v>21</v>
      </c>
      <c r="AO6" s="6">
        <v>22</v>
      </c>
      <c r="AP6" s="6">
        <v>23</v>
      </c>
      <c r="AQ6" s="6">
        <v>24</v>
      </c>
      <c r="AR6" s="6">
        <v>25</v>
      </c>
      <c r="AS6" s="6">
        <v>26</v>
      </c>
      <c r="AT6" s="6">
        <v>27</v>
      </c>
      <c r="AU6" s="6">
        <v>28</v>
      </c>
      <c r="AV6" s="316"/>
      <c r="AW6" s="316"/>
      <c r="AX6" s="316"/>
      <c r="AY6" s="316"/>
      <c r="AZ6" s="316"/>
      <c r="BA6" s="316"/>
      <c r="BB6" s="316"/>
      <c r="BC6" s="316"/>
      <c r="BD6" s="316"/>
      <c r="BE6" s="320" t="s">
        <v>295</v>
      </c>
      <c r="BF6" s="320" t="s">
        <v>291</v>
      </c>
      <c r="BG6" s="320" t="s">
        <v>292</v>
      </c>
      <c r="BH6" s="320" t="s">
        <v>293</v>
      </c>
      <c r="BI6" s="320" t="s">
        <v>294</v>
      </c>
      <c r="BJ6" s="315"/>
    </row>
    <row r="7" spans="1:62" ht="30" customHeight="1">
      <c r="A7" s="314"/>
      <c r="B7" s="315"/>
      <c r="C7" s="315"/>
      <c r="D7" s="315"/>
      <c r="E7" s="315"/>
      <c r="F7" s="315"/>
      <c r="G7" s="315"/>
      <c r="H7" s="315"/>
      <c r="I7" s="315"/>
      <c r="J7" s="315"/>
      <c r="K7" s="315"/>
      <c r="L7" s="315"/>
      <c r="M7" s="315"/>
      <c r="N7" s="315"/>
      <c r="O7" s="315"/>
      <c r="P7" s="315"/>
      <c r="Q7" s="315"/>
      <c r="R7" s="315"/>
      <c r="S7" s="315"/>
      <c r="T7" s="6" t="s">
        <v>47</v>
      </c>
      <c r="U7" s="6" t="s">
        <v>48</v>
      </c>
      <c r="V7" s="6" t="s">
        <v>49</v>
      </c>
      <c r="W7" s="6" t="s">
        <v>50</v>
      </c>
      <c r="X7" s="6" t="s">
        <v>51</v>
      </c>
      <c r="Y7" s="6" t="s">
        <v>52</v>
      </c>
      <c r="Z7" s="6" t="s">
        <v>53</v>
      </c>
      <c r="AA7" s="6" t="s">
        <v>47</v>
      </c>
      <c r="AB7" s="6" t="s">
        <v>48</v>
      </c>
      <c r="AC7" s="6" t="s">
        <v>49</v>
      </c>
      <c r="AD7" s="6" t="s">
        <v>50</v>
      </c>
      <c r="AE7" s="6" t="s">
        <v>51</v>
      </c>
      <c r="AF7" s="6" t="s">
        <v>52</v>
      </c>
      <c r="AG7" s="6" t="s">
        <v>53</v>
      </c>
      <c r="AH7" s="6" t="s">
        <v>47</v>
      </c>
      <c r="AI7" s="6" t="s">
        <v>48</v>
      </c>
      <c r="AJ7" s="6" t="s">
        <v>49</v>
      </c>
      <c r="AK7" s="6" t="s">
        <v>50</v>
      </c>
      <c r="AL7" s="6" t="s">
        <v>51</v>
      </c>
      <c r="AM7" s="6" t="s">
        <v>52</v>
      </c>
      <c r="AN7" s="6" t="s">
        <v>53</v>
      </c>
      <c r="AO7" s="6" t="s">
        <v>47</v>
      </c>
      <c r="AP7" s="6" t="s">
        <v>48</v>
      </c>
      <c r="AQ7" s="6" t="s">
        <v>49</v>
      </c>
      <c r="AR7" s="6" t="s">
        <v>50</v>
      </c>
      <c r="AS7" s="6" t="s">
        <v>51</v>
      </c>
      <c r="AT7" s="6" t="s">
        <v>52</v>
      </c>
      <c r="AU7" s="6" t="s">
        <v>53</v>
      </c>
      <c r="AV7" s="316"/>
      <c r="AW7" s="316"/>
      <c r="AX7" s="316"/>
      <c r="AY7" s="316"/>
      <c r="AZ7" s="316"/>
      <c r="BA7" s="316"/>
      <c r="BB7" s="316"/>
      <c r="BC7" s="316"/>
      <c r="BD7" s="316"/>
      <c r="BE7" s="321"/>
      <c r="BF7" s="321"/>
      <c r="BG7" s="321"/>
      <c r="BH7" s="321"/>
      <c r="BI7" s="321"/>
      <c r="BJ7" s="315"/>
    </row>
    <row r="8" spans="1:62" ht="21" customHeight="1">
      <c r="A8" s="8">
        <v>1</v>
      </c>
      <c r="B8" s="315" t="s">
        <v>54</v>
      </c>
      <c r="C8" s="315"/>
      <c r="D8" s="315"/>
      <c r="E8" s="315"/>
      <c r="F8" s="315"/>
      <c r="G8" s="315"/>
      <c r="H8" s="315" t="s">
        <v>55</v>
      </c>
      <c r="I8" s="315"/>
      <c r="J8" s="315"/>
      <c r="K8" s="315"/>
      <c r="L8" s="315"/>
      <c r="M8" s="300" t="s">
        <v>56</v>
      </c>
      <c r="N8" s="301"/>
      <c r="O8" s="301"/>
      <c r="P8" s="301"/>
      <c r="Q8" s="301"/>
      <c r="R8" s="301"/>
      <c r="S8" s="302"/>
      <c r="T8" s="6">
        <v>4</v>
      </c>
      <c r="U8" s="6">
        <v>4</v>
      </c>
      <c r="V8" s="6">
        <v>4</v>
      </c>
      <c r="W8" s="6">
        <v>4</v>
      </c>
      <c r="X8" s="6">
        <v>4</v>
      </c>
      <c r="Y8" s="6"/>
      <c r="Z8" s="6"/>
      <c r="AA8" s="6">
        <v>4</v>
      </c>
      <c r="AB8" s="6">
        <v>4</v>
      </c>
      <c r="AC8" s="6">
        <v>4</v>
      </c>
      <c r="AD8" s="6">
        <v>4</v>
      </c>
      <c r="AE8" s="6">
        <v>4</v>
      </c>
      <c r="AF8" s="6"/>
      <c r="AG8" s="6"/>
      <c r="AH8" s="6">
        <v>4</v>
      </c>
      <c r="AI8" s="6">
        <v>4</v>
      </c>
      <c r="AJ8" s="6">
        <v>4</v>
      </c>
      <c r="AK8" s="6">
        <v>4</v>
      </c>
      <c r="AL8" s="6">
        <v>4</v>
      </c>
      <c r="AM8" s="6"/>
      <c r="AN8" s="6"/>
      <c r="AO8" s="6">
        <v>4</v>
      </c>
      <c r="AP8" s="6">
        <v>4</v>
      </c>
      <c r="AQ8" s="6">
        <v>4</v>
      </c>
      <c r="AR8" s="6">
        <v>4</v>
      </c>
      <c r="AS8" s="6">
        <v>4</v>
      </c>
      <c r="AT8" s="6"/>
      <c r="AU8" s="6"/>
      <c r="AV8" s="296">
        <f>IF(SUM(T8:AU8)&gt;(AV$24*4),(AV$24*4),SUM(T8:AU8))</f>
        <v>80</v>
      </c>
      <c r="AW8" s="296"/>
      <c r="AX8" s="296"/>
      <c r="AY8" s="296">
        <f>ROUNDDOWN(AV8/4,1)</f>
        <v>20</v>
      </c>
      <c r="AZ8" s="296"/>
      <c r="BA8" s="296"/>
      <c r="BB8" s="285">
        <f>IF(B8="管理者",0,IF($AV$24="","黄色セル入力",ROUNDDOWN(AY8/$AV$24,1)))</f>
        <v>0</v>
      </c>
      <c r="BC8" s="286"/>
      <c r="BD8" s="287"/>
      <c r="BE8" s="277"/>
      <c r="BF8" s="277"/>
      <c r="BG8" s="277"/>
      <c r="BH8" s="277"/>
      <c r="BI8" s="277"/>
      <c r="BJ8" s="9" t="s">
        <v>57</v>
      </c>
    </row>
    <row r="9" spans="1:62" ht="21.75" customHeight="1">
      <c r="A9" s="8">
        <v>2</v>
      </c>
      <c r="B9" s="315" t="s">
        <v>27</v>
      </c>
      <c r="C9" s="315"/>
      <c r="D9" s="315"/>
      <c r="E9" s="315"/>
      <c r="F9" s="315"/>
      <c r="G9" s="315"/>
      <c r="H9" s="315" t="s">
        <v>55</v>
      </c>
      <c r="I9" s="315"/>
      <c r="J9" s="315"/>
      <c r="K9" s="315"/>
      <c r="L9" s="315"/>
      <c r="M9" s="300" t="s">
        <v>56</v>
      </c>
      <c r="N9" s="301"/>
      <c r="O9" s="301"/>
      <c r="P9" s="301"/>
      <c r="Q9" s="301"/>
      <c r="R9" s="301"/>
      <c r="S9" s="302"/>
      <c r="T9" s="6">
        <v>4</v>
      </c>
      <c r="U9" s="6">
        <v>4</v>
      </c>
      <c r="V9" s="6">
        <v>4</v>
      </c>
      <c r="W9" s="6">
        <v>4</v>
      </c>
      <c r="X9" s="6">
        <v>4</v>
      </c>
      <c r="Y9" s="6"/>
      <c r="Z9" s="6"/>
      <c r="AA9" s="6">
        <v>4</v>
      </c>
      <c r="AB9" s="6">
        <v>4</v>
      </c>
      <c r="AC9" s="6">
        <v>4</v>
      </c>
      <c r="AD9" s="6">
        <v>4</v>
      </c>
      <c r="AE9" s="6">
        <v>4</v>
      </c>
      <c r="AF9" s="6"/>
      <c r="AG9" s="6"/>
      <c r="AH9" s="6">
        <v>4</v>
      </c>
      <c r="AI9" s="6">
        <v>4</v>
      </c>
      <c r="AJ9" s="6">
        <v>4</v>
      </c>
      <c r="AK9" s="6">
        <v>4</v>
      </c>
      <c r="AL9" s="6">
        <v>4</v>
      </c>
      <c r="AM9" s="6"/>
      <c r="AN9" s="6"/>
      <c r="AO9" s="6">
        <v>4</v>
      </c>
      <c r="AP9" s="6">
        <v>4</v>
      </c>
      <c r="AQ9" s="6">
        <v>4</v>
      </c>
      <c r="AR9" s="6">
        <v>4</v>
      </c>
      <c r="AS9" s="6">
        <v>4</v>
      </c>
      <c r="AT9" s="6"/>
      <c r="AU9" s="6"/>
      <c r="AV9" s="296">
        <f t="shared" ref="AV9:AV22" si="0">IF(SUM(T9:AU9)&gt;(AV$24*4),(AV$24*4),SUM(T9:AU9))</f>
        <v>80</v>
      </c>
      <c r="AW9" s="296"/>
      <c r="AX9" s="296"/>
      <c r="AY9" s="296">
        <f t="shared" ref="AY9:AY22" si="1">ROUNDDOWN(AV9/4,1)</f>
        <v>20</v>
      </c>
      <c r="AZ9" s="296"/>
      <c r="BA9" s="296"/>
      <c r="BB9" s="285">
        <f t="shared" ref="BB9:BB22" si="2">IF(B9="管理者",0,IF($AV$24="","黄色セル入力",ROUNDDOWN(AY9/$AV$24,1)))</f>
        <v>0.5</v>
      </c>
      <c r="BC9" s="286"/>
      <c r="BD9" s="287"/>
      <c r="BE9" s="277" t="s">
        <v>299</v>
      </c>
      <c r="BF9" s="277" t="s">
        <v>296</v>
      </c>
      <c r="BG9" s="277" t="s">
        <v>296</v>
      </c>
      <c r="BH9" s="277" t="s">
        <v>296</v>
      </c>
      <c r="BI9" s="277" t="s">
        <v>296</v>
      </c>
      <c r="BJ9" s="9" t="s">
        <v>57</v>
      </c>
    </row>
    <row r="10" spans="1:62" ht="40.5">
      <c r="A10" s="8">
        <v>3</v>
      </c>
      <c r="B10" s="315" t="s">
        <v>27</v>
      </c>
      <c r="C10" s="315"/>
      <c r="D10" s="315"/>
      <c r="E10" s="315"/>
      <c r="F10" s="315"/>
      <c r="G10" s="315"/>
      <c r="H10" s="315" t="s">
        <v>58</v>
      </c>
      <c r="I10" s="315"/>
      <c r="J10" s="315"/>
      <c r="K10" s="315"/>
      <c r="L10" s="315"/>
      <c r="M10" s="300" t="s">
        <v>59</v>
      </c>
      <c r="N10" s="301"/>
      <c r="O10" s="301"/>
      <c r="P10" s="301"/>
      <c r="Q10" s="301"/>
      <c r="R10" s="301"/>
      <c r="S10" s="302"/>
      <c r="T10" s="6">
        <v>8</v>
      </c>
      <c r="U10" s="6">
        <v>8</v>
      </c>
      <c r="V10" s="6">
        <v>8</v>
      </c>
      <c r="W10" s="6">
        <v>8</v>
      </c>
      <c r="X10" s="6">
        <v>8</v>
      </c>
      <c r="Y10" s="6"/>
      <c r="Z10" s="6"/>
      <c r="AA10" s="6">
        <v>8</v>
      </c>
      <c r="AB10" s="6">
        <v>8</v>
      </c>
      <c r="AC10" s="6">
        <v>8</v>
      </c>
      <c r="AD10" s="6">
        <v>8</v>
      </c>
      <c r="AE10" s="6">
        <v>8</v>
      </c>
      <c r="AF10" s="6"/>
      <c r="AG10" s="6"/>
      <c r="AH10" s="6">
        <v>8</v>
      </c>
      <c r="AI10" s="6">
        <v>8</v>
      </c>
      <c r="AJ10" s="6">
        <v>8</v>
      </c>
      <c r="AK10" s="6">
        <v>8</v>
      </c>
      <c r="AL10" s="6">
        <v>8</v>
      </c>
      <c r="AM10" s="6"/>
      <c r="AN10" s="6"/>
      <c r="AO10" s="6">
        <v>8</v>
      </c>
      <c r="AP10" s="6">
        <v>8</v>
      </c>
      <c r="AQ10" s="6">
        <v>8</v>
      </c>
      <c r="AR10" s="6">
        <v>8</v>
      </c>
      <c r="AS10" s="6">
        <v>8</v>
      </c>
      <c r="AT10" s="6"/>
      <c r="AU10" s="6"/>
      <c r="AV10" s="296">
        <f t="shared" si="0"/>
        <v>160</v>
      </c>
      <c r="AW10" s="296"/>
      <c r="AX10" s="296"/>
      <c r="AY10" s="296">
        <f t="shared" si="1"/>
        <v>40</v>
      </c>
      <c r="AZ10" s="296"/>
      <c r="BA10" s="296"/>
      <c r="BB10" s="285">
        <f t="shared" si="2"/>
        <v>1</v>
      </c>
      <c r="BC10" s="286"/>
      <c r="BD10" s="287"/>
      <c r="BE10" s="277" t="s">
        <v>296</v>
      </c>
      <c r="BF10" s="277" t="s">
        <v>296</v>
      </c>
      <c r="BG10" s="277"/>
      <c r="BH10" s="277"/>
      <c r="BI10" s="277" t="s">
        <v>296</v>
      </c>
      <c r="BJ10" s="9" t="s">
        <v>60</v>
      </c>
    </row>
    <row r="11" spans="1:62" ht="27">
      <c r="A11" s="8">
        <v>4</v>
      </c>
      <c r="B11" s="315" t="s">
        <v>28</v>
      </c>
      <c r="C11" s="315"/>
      <c r="D11" s="315"/>
      <c r="E11" s="315"/>
      <c r="F11" s="315"/>
      <c r="G11" s="315"/>
      <c r="H11" s="315" t="s">
        <v>58</v>
      </c>
      <c r="I11" s="315"/>
      <c r="J11" s="315"/>
      <c r="K11" s="315"/>
      <c r="L11" s="315"/>
      <c r="M11" s="300" t="s">
        <v>61</v>
      </c>
      <c r="N11" s="301"/>
      <c r="O11" s="301"/>
      <c r="P11" s="301"/>
      <c r="Q11" s="301"/>
      <c r="R11" s="301"/>
      <c r="S11" s="302"/>
      <c r="T11" s="6">
        <v>8</v>
      </c>
      <c r="U11" s="6">
        <v>8</v>
      </c>
      <c r="V11" s="6">
        <v>8</v>
      </c>
      <c r="W11" s="6">
        <v>8</v>
      </c>
      <c r="X11" s="6">
        <v>8</v>
      </c>
      <c r="Y11" s="6"/>
      <c r="Z11" s="6"/>
      <c r="AA11" s="6">
        <v>8</v>
      </c>
      <c r="AB11" s="6">
        <v>8</v>
      </c>
      <c r="AC11" s="6">
        <v>8</v>
      </c>
      <c r="AD11" s="6">
        <v>8</v>
      </c>
      <c r="AE11" s="6">
        <v>8</v>
      </c>
      <c r="AF11" s="6"/>
      <c r="AG11" s="6"/>
      <c r="AH11" s="6">
        <v>8</v>
      </c>
      <c r="AI11" s="6">
        <v>8</v>
      </c>
      <c r="AJ11" s="6">
        <v>8</v>
      </c>
      <c r="AK11" s="6">
        <v>8</v>
      </c>
      <c r="AL11" s="6">
        <v>8</v>
      </c>
      <c r="AM11" s="6"/>
      <c r="AN11" s="6"/>
      <c r="AO11" s="6">
        <v>8</v>
      </c>
      <c r="AP11" s="6">
        <v>8</v>
      </c>
      <c r="AQ11" s="6">
        <v>8</v>
      </c>
      <c r="AR11" s="6">
        <v>8</v>
      </c>
      <c r="AS11" s="6">
        <v>8</v>
      </c>
      <c r="AT11" s="6"/>
      <c r="AU11" s="6"/>
      <c r="AV11" s="296">
        <f t="shared" si="0"/>
        <v>160</v>
      </c>
      <c r="AW11" s="296"/>
      <c r="AX11" s="296"/>
      <c r="AY11" s="296">
        <f t="shared" si="1"/>
        <v>40</v>
      </c>
      <c r="AZ11" s="296"/>
      <c r="BA11" s="296"/>
      <c r="BB11" s="285">
        <f t="shared" si="2"/>
        <v>1</v>
      </c>
      <c r="BC11" s="286"/>
      <c r="BD11" s="287"/>
      <c r="BE11" s="277" t="s">
        <v>296</v>
      </c>
      <c r="BF11" s="277" t="s">
        <v>296</v>
      </c>
      <c r="BG11" s="277" t="s">
        <v>296</v>
      </c>
      <c r="BH11" s="277" t="s">
        <v>296</v>
      </c>
      <c r="BI11" s="277" t="s">
        <v>296</v>
      </c>
      <c r="BJ11" s="9" t="s">
        <v>62</v>
      </c>
    </row>
    <row r="12" spans="1:62" ht="21" customHeight="1">
      <c r="A12" s="8">
        <v>5</v>
      </c>
      <c r="B12" s="315" t="s">
        <v>28</v>
      </c>
      <c r="C12" s="315"/>
      <c r="D12" s="315"/>
      <c r="E12" s="315"/>
      <c r="F12" s="315"/>
      <c r="G12" s="315"/>
      <c r="H12" s="315" t="s">
        <v>63</v>
      </c>
      <c r="I12" s="315"/>
      <c r="J12" s="315"/>
      <c r="K12" s="315"/>
      <c r="L12" s="315"/>
      <c r="M12" s="300" t="s">
        <v>230</v>
      </c>
      <c r="N12" s="301"/>
      <c r="O12" s="301"/>
      <c r="P12" s="301"/>
      <c r="Q12" s="301"/>
      <c r="R12" s="301"/>
      <c r="S12" s="302"/>
      <c r="T12" s="280">
        <v>8</v>
      </c>
      <c r="U12" s="280">
        <v>8</v>
      </c>
      <c r="V12" s="280">
        <v>8</v>
      </c>
      <c r="W12" s="280">
        <v>8</v>
      </c>
      <c r="X12" s="280">
        <v>8</v>
      </c>
      <c r="Y12" s="280"/>
      <c r="Z12" s="280"/>
      <c r="AA12" s="280">
        <v>8</v>
      </c>
      <c r="AB12" s="280">
        <v>8</v>
      </c>
      <c r="AC12" s="280">
        <v>8</v>
      </c>
      <c r="AD12" s="280">
        <v>8</v>
      </c>
      <c r="AE12" s="280">
        <v>8</v>
      </c>
      <c r="AF12" s="280"/>
      <c r="AG12" s="280"/>
      <c r="AH12" s="280">
        <v>8</v>
      </c>
      <c r="AI12" s="280">
        <v>8</v>
      </c>
      <c r="AJ12" s="280">
        <v>8</v>
      </c>
      <c r="AK12" s="280">
        <v>8</v>
      </c>
      <c r="AL12" s="280">
        <v>8</v>
      </c>
      <c r="AM12" s="280"/>
      <c r="AN12" s="280"/>
      <c r="AO12" s="280">
        <v>8</v>
      </c>
      <c r="AP12" s="280">
        <v>8</v>
      </c>
      <c r="AQ12" s="280">
        <v>8</v>
      </c>
      <c r="AR12" s="280">
        <v>8</v>
      </c>
      <c r="AS12" s="280">
        <v>8</v>
      </c>
      <c r="AT12" s="6"/>
      <c r="AU12" s="6">
        <v>6</v>
      </c>
      <c r="AV12" s="296">
        <f t="shared" si="0"/>
        <v>160</v>
      </c>
      <c r="AW12" s="296"/>
      <c r="AX12" s="296"/>
      <c r="AY12" s="296">
        <f t="shared" si="1"/>
        <v>40</v>
      </c>
      <c r="AZ12" s="296"/>
      <c r="BA12" s="296"/>
      <c r="BB12" s="285">
        <f t="shared" si="2"/>
        <v>1</v>
      </c>
      <c r="BC12" s="286"/>
      <c r="BD12" s="287"/>
      <c r="BE12" s="277" t="s">
        <v>296</v>
      </c>
      <c r="BF12" s="277" t="s">
        <v>296</v>
      </c>
      <c r="BG12" s="277" t="s">
        <v>296</v>
      </c>
      <c r="BH12" s="277" t="s">
        <v>296</v>
      </c>
      <c r="BI12" s="277" t="s">
        <v>296</v>
      </c>
      <c r="BJ12" s="9" t="s">
        <v>57</v>
      </c>
    </row>
    <row r="13" spans="1:62" ht="21" customHeight="1">
      <c r="A13" s="8">
        <v>6</v>
      </c>
      <c r="B13" s="315" t="s">
        <v>28</v>
      </c>
      <c r="C13" s="315"/>
      <c r="D13" s="315"/>
      <c r="E13" s="315"/>
      <c r="F13" s="315"/>
      <c r="G13" s="315"/>
      <c r="H13" s="315" t="s">
        <v>63</v>
      </c>
      <c r="I13" s="315"/>
      <c r="J13" s="315"/>
      <c r="K13" s="315"/>
      <c r="L13" s="315"/>
      <c r="M13" s="300" t="s">
        <v>64</v>
      </c>
      <c r="N13" s="301"/>
      <c r="O13" s="301"/>
      <c r="P13" s="301"/>
      <c r="Q13" s="301"/>
      <c r="R13" s="301"/>
      <c r="S13" s="302"/>
      <c r="T13" s="280">
        <v>6</v>
      </c>
      <c r="U13" s="280">
        <v>6</v>
      </c>
      <c r="V13" s="280"/>
      <c r="W13" s="280">
        <v>6</v>
      </c>
      <c r="X13" s="280"/>
      <c r="Y13" s="280"/>
      <c r="Z13" s="280"/>
      <c r="AA13" s="280">
        <v>6</v>
      </c>
      <c r="AB13" s="280">
        <v>6</v>
      </c>
      <c r="AC13" s="280"/>
      <c r="AD13" s="280">
        <v>6</v>
      </c>
      <c r="AE13" s="280"/>
      <c r="AF13" s="280"/>
      <c r="AG13" s="280"/>
      <c r="AH13" s="280">
        <v>6</v>
      </c>
      <c r="AI13" s="280">
        <v>6</v>
      </c>
      <c r="AJ13" s="280"/>
      <c r="AK13" s="280">
        <v>6</v>
      </c>
      <c r="AL13" s="280"/>
      <c r="AM13" s="280"/>
      <c r="AN13" s="280"/>
      <c r="AO13" s="280">
        <v>6</v>
      </c>
      <c r="AP13" s="280">
        <v>6</v>
      </c>
      <c r="AQ13" s="280"/>
      <c r="AR13" s="280">
        <v>6</v>
      </c>
      <c r="AS13" s="280"/>
      <c r="AT13" s="280"/>
      <c r="AU13" s="280">
        <v>6</v>
      </c>
      <c r="AV13" s="296">
        <f t="shared" si="0"/>
        <v>78</v>
      </c>
      <c r="AW13" s="296"/>
      <c r="AX13" s="296"/>
      <c r="AY13" s="296">
        <f t="shared" si="1"/>
        <v>19.5</v>
      </c>
      <c r="AZ13" s="296"/>
      <c r="BA13" s="296"/>
      <c r="BB13" s="285">
        <f t="shared" si="2"/>
        <v>0.4</v>
      </c>
      <c r="BC13" s="286"/>
      <c r="BD13" s="287"/>
      <c r="BE13" s="277" t="s">
        <v>296</v>
      </c>
      <c r="BF13" s="277" t="s">
        <v>296</v>
      </c>
      <c r="BG13" s="277"/>
      <c r="BH13" s="277"/>
      <c r="BI13" s="277" t="s">
        <v>296</v>
      </c>
      <c r="BJ13" s="6"/>
    </row>
    <row r="14" spans="1:62" ht="21" customHeight="1">
      <c r="A14" s="8">
        <v>7</v>
      </c>
      <c r="B14" s="315"/>
      <c r="C14" s="315"/>
      <c r="D14" s="315"/>
      <c r="E14" s="315"/>
      <c r="F14" s="315"/>
      <c r="G14" s="315"/>
      <c r="H14" s="315"/>
      <c r="I14" s="315"/>
      <c r="J14" s="315"/>
      <c r="K14" s="315"/>
      <c r="L14" s="315"/>
      <c r="M14" s="315"/>
      <c r="N14" s="315"/>
      <c r="O14" s="315"/>
      <c r="P14" s="315"/>
      <c r="Q14" s="315"/>
      <c r="R14" s="315"/>
      <c r="S14" s="315"/>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296">
        <f t="shared" si="0"/>
        <v>0</v>
      </c>
      <c r="AW14" s="296"/>
      <c r="AX14" s="296"/>
      <c r="AY14" s="296">
        <f t="shared" si="1"/>
        <v>0</v>
      </c>
      <c r="AZ14" s="296"/>
      <c r="BA14" s="296"/>
      <c r="BB14" s="285">
        <f t="shared" si="2"/>
        <v>0</v>
      </c>
      <c r="BC14" s="286"/>
      <c r="BD14" s="287"/>
      <c r="BE14" s="277"/>
      <c r="BF14" s="277"/>
      <c r="BG14" s="277"/>
      <c r="BH14" s="277"/>
      <c r="BI14" s="277"/>
      <c r="BJ14" s="6"/>
    </row>
    <row r="15" spans="1:62" ht="21" customHeight="1">
      <c r="A15" s="8">
        <v>8</v>
      </c>
      <c r="B15" s="315"/>
      <c r="C15" s="315"/>
      <c r="D15" s="315"/>
      <c r="E15" s="315"/>
      <c r="F15" s="315"/>
      <c r="G15" s="315"/>
      <c r="H15" s="315"/>
      <c r="I15" s="315"/>
      <c r="J15" s="315"/>
      <c r="K15" s="315"/>
      <c r="L15" s="315"/>
      <c r="M15" s="315"/>
      <c r="N15" s="315"/>
      <c r="O15" s="315"/>
      <c r="P15" s="315"/>
      <c r="Q15" s="315"/>
      <c r="R15" s="315"/>
      <c r="S15" s="315"/>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296">
        <f t="shared" si="0"/>
        <v>0</v>
      </c>
      <c r="AW15" s="296"/>
      <c r="AX15" s="296"/>
      <c r="AY15" s="296">
        <f t="shared" si="1"/>
        <v>0</v>
      </c>
      <c r="AZ15" s="296"/>
      <c r="BA15" s="296"/>
      <c r="BB15" s="285">
        <f t="shared" si="2"/>
        <v>0</v>
      </c>
      <c r="BC15" s="286"/>
      <c r="BD15" s="287"/>
      <c r="BE15" s="277"/>
      <c r="BF15" s="277"/>
      <c r="BG15" s="277"/>
      <c r="BH15" s="277"/>
      <c r="BI15" s="277"/>
      <c r="BJ15" s="6"/>
    </row>
    <row r="16" spans="1:62" ht="21" customHeight="1">
      <c r="A16" s="8">
        <v>9</v>
      </c>
      <c r="B16" s="315"/>
      <c r="C16" s="315"/>
      <c r="D16" s="315"/>
      <c r="E16" s="315"/>
      <c r="F16" s="315"/>
      <c r="G16" s="315"/>
      <c r="H16" s="315"/>
      <c r="I16" s="315"/>
      <c r="J16" s="315"/>
      <c r="K16" s="315"/>
      <c r="L16" s="315"/>
      <c r="M16" s="315"/>
      <c r="N16" s="315"/>
      <c r="O16" s="315"/>
      <c r="P16" s="315"/>
      <c r="Q16" s="315"/>
      <c r="R16" s="315"/>
      <c r="S16" s="315"/>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296">
        <f t="shared" si="0"/>
        <v>0</v>
      </c>
      <c r="AW16" s="296"/>
      <c r="AX16" s="296"/>
      <c r="AY16" s="296">
        <f>ROUNDDOWN(AV16/4,1)</f>
        <v>0</v>
      </c>
      <c r="AZ16" s="296"/>
      <c r="BA16" s="296"/>
      <c r="BB16" s="285">
        <f t="shared" si="2"/>
        <v>0</v>
      </c>
      <c r="BC16" s="286"/>
      <c r="BD16" s="287"/>
      <c r="BE16" s="277"/>
      <c r="BF16" s="277"/>
      <c r="BG16" s="277"/>
      <c r="BH16" s="277"/>
      <c r="BI16" s="277"/>
      <c r="BJ16" s="6"/>
    </row>
    <row r="17" spans="1:70" ht="21" customHeight="1">
      <c r="A17" s="8">
        <v>10</v>
      </c>
      <c r="B17" s="315"/>
      <c r="C17" s="315"/>
      <c r="D17" s="315"/>
      <c r="E17" s="315"/>
      <c r="F17" s="315"/>
      <c r="G17" s="315"/>
      <c r="H17" s="315"/>
      <c r="I17" s="315"/>
      <c r="J17" s="315"/>
      <c r="K17" s="315"/>
      <c r="L17" s="315"/>
      <c r="M17" s="315"/>
      <c r="N17" s="315"/>
      <c r="O17" s="315"/>
      <c r="P17" s="315"/>
      <c r="Q17" s="315"/>
      <c r="R17" s="315"/>
      <c r="S17" s="315"/>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296">
        <f t="shared" si="0"/>
        <v>0</v>
      </c>
      <c r="AW17" s="296"/>
      <c r="AX17" s="296"/>
      <c r="AY17" s="296">
        <f>ROUNDDOWN(AV17/4,1)</f>
        <v>0</v>
      </c>
      <c r="AZ17" s="296"/>
      <c r="BA17" s="296"/>
      <c r="BB17" s="285">
        <f t="shared" si="2"/>
        <v>0</v>
      </c>
      <c r="BC17" s="286"/>
      <c r="BD17" s="287"/>
      <c r="BE17" s="277"/>
      <c r="BF17" s="277"/>
      <c r="BG17" s="277"/>
      <c r="BH17" s="277"/>
      <c r="BI17" s="277"/>
      <c r="BJ17" s="6"/>
    </row>
    <row r="18" spans="1:70" ht="21" customHeight="1">
      <c r="A18" s="8">
        <v>11</v>
      </c>
      <c r="B18" s="315"/>
      <c r="C18" s="315"/>
      <c r="D18" s="315"/>
      <c r="E18" s="315"/>
      <c r="F18" s="315"/>
      <c r="G18" s="315"/>
      <c r="H18" s="315"/>
      <c r="I18" s="315"/>
      <c r="J18" s="315"/>
      <c r="K18" s="315"/>
      <c r="L18" s="315"/>
      <c r="M18" s="315"/>
      <c r="N18" s="315"/>
      <c r="O18" s="315"/>
      <c r="P18" s="315"/>
      <c r="Q18" s="315"/>
      <c r="R18" s="315"/>
      <c r="S18" s="315"/>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296">
        <f t="shared" si="0"/>
        <v>0</v>
      </c>
      <c r="AW18" s="296"/>
      <c r="AX18" s="296"/>
      <c r="AY18" s="296">
        <f>ROUNDDOWN(AV18/4,1)</f>
        <v>0</v>
      </c>
      <c r="AZ18" s="296"/>
      <c r="BA18" s="296"/>
      <c r="BB18" s="285">
        <f t="shared" si="2"/>
        <v>0</v>
      </c>
      <c r="BC18" s="286"/>
      <c r="BD18" s="287"/>
      <c r="BE18" s="277"/>
      <c r="BF18" s="277"/>
      <c r="BG18" s="277"/>
      <c r="BH18" s="277"/>
      <c r="BI18" s="277"/>
      <c r="BJ18" s="6"/>
    </row>
    <row r="19" spans="1:70" ht="21" customHeight="1">
      <c r="A19" s="8">
        <v>12</v>
      </c>
      <c r="B19" s="315"/>
      <c r="C19" s="315"/>
      <c r="D19" s="315"/>
      <c r="E19" s="315"/>
      <c r="F19" s="315"/>
      <c r="G19" s="315"/>
      <c r="H19" s="315"/>
      <c r="I19" s="315"/>
      <c r="J19" s="315"/>
      <c r="K19" s="315"/>
      <c r="L19" s="315"/>
      <c r="M19" s="315"/>
      <c r="N19" s="315"/>
      <c r="O19" s="315"/>
      <c r="P19" s="315"/>
      <c r="Q19" s="315"/>
      <c r="R19" s="315"/>
      <c r="S19" s="315"/>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296">
        <f t="shared" si="0"/>
        <v>0</v>
      </c>
      <c r="AW19" s="296"/>
      <c r="AX19" s="296"/>
      <c r="AY19" s="296">
        <f>ROUNDDOWN(AV19/4,1)</f>
        <v>0</v>
      </c>
      <c r="AZ19" s="296"/>
      <c r="BA19" s="296"/>
      <c r="BB19" s="285">
        <f t="shared" si="2"/>
        <v>0</v>
      </c>
      <c r="BC19" s="286"/>
      <c r="BD19" s="287"/>
      <c r="BE19" s="277"/>
      <c r="BF19" s="277"/>
      <c r="BG19" s="277"/>
      <c r="BH19" s="277"/>
      <c r="BI19" s="277"/>
      <c r="BJ19" s="6"/>
    </row>
    <row r="20" spans="1:70" ht="21" customHeight="1">
      <c r="A20" s="8">
        <v>13</v>
      </c>
      <c r="B20" s="315"/>
      <c r="C20" s="315"/>
      <c r="D20" s="315"/>
      <c r="E20" s="315"/>
      <c r="F20" s="315"/>
      <c r="G20" s="315"/>
      <c r="H20" s="315"/>
      <c r="I20" s="315"/>
      <c r="J20" s="315"/>
      <c r="K20" s="315"/>
      <c r="L20" s="315"/>
      <c r="M20" s="315"/>
      <c r="N20" s="315"/>
      <c r="O20" s="315"/>
      <c r="P20" s="315"/>
      <c r="Q20" s="315"/>
      <c r="R20" s="315"/>
      <c r="S20" s="315"/>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296">
        <f t="shared" si="0"/>
        <v>0</v>
      </c>
      <c r="AW20" s="296"/>
      <c r="AX20" s="296"/>
      <c r="AY20" s="296">
        <f>ROUNDDOWN(AV20/4,1)</f>
        <v>0</v>
      </c>
      <c r="AZ20" s="296"/>
      <c r="BA20" s="296"/>
      <c r="BB20" s="285">
        <f t="shared" si="2"/>
        <v>0</v>
      </c>
      <c r="BC20" s="286"/>
      <c r="BD20" s="287"/>
      <c r="BE20" s="277"/>
      <c r="BF20" s="277"/>
      <c r="BG20" s="277"/>
      <c r="BH20" s="277"/>
      <c r="BI20" s="277"/>
      <c r="BJ20" s="6"/>
    </row>
    <row r="21" spans="1:70" ht="21" customHeight="1">
      <c r="A21" s="8">
        <v>14</v>
      </c>
      <c r="B21" s="315"/>
      <c r="C21" s="315"/>
      <c r="D21" s="315"/>
      <c r="E21" s="315"/>
      <c r="F21" s="315"/>
      <c r="G21" s="315"/>
      <c r="H21" s="315"/>
      <c r="I21" s="315"/>
      <c r="J21" s="315"/>
      <c r="K21" s="315"/>
      <c r="L21" s="315"/>
      <c r="M21" s="315"/>
      <c r="N21" s="315"/>
      <c r="O21" s="315"/>
      <c r="P21" s="315"/>
      <c r="Q21" s="315"/>
      <c r="R21" s="315"/>
      <c r="S21" s="315"/>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296">
        <f t="shared" si="0"/>
        <v>0</v>
      </c>
      <c r="AW21" s="296"/>
      <c r="AX21" s="296"/>
      <c r="AY21" s="296">
        <f t="shared" si="1"/>
        <v>0</v>
      </c>
      <c r="AZ21" s="296"/>
      <c r="BA21" s="296"/>
      <c r="BB21" s="285">
        <f t="shared" si="2"/>
        <v>0</v>
      </c>
      <c r="BC21" s="286"/>
      <c r="BD21" s="287"/>
      <c r="BE21" s="277"/>
      <c r="BF21" s="277"/>
      <c r="BG21" s="277"/>
      <c r="BH21" s="277"/>
      <c r="BI21" s="277"/>
      <c r="BJ21" s="6"/>
    </row>
    <row r="22" spans="1:70" ht="21" customHeight="1">
      <c r="A22" s="8">
        <v>15</v>
      </c>
      <c r="B22" s="315"/>
      <c r="C22" s="315"/>
      <c r="D22" s="315"/>
      <c r="E22" s="315"/>
      <c r="F22" s="315"/>
      <c r="G22" s="315"/>
      <c r="H22" s="315"/>
      <c r="I22" s="315"/>
      <c r="J22" s="315"/>
      <c r="K22" s="315"/>
      <c r="L22" s="315"/>
      <c r="M22" s="315"/>
      <c r="N22" s="315"/>
      <c r="O22" s="315"/>
      <c r="P22" s="315"/>
      <c r="Q22" s="315"/>
      <c r="R22" s="315"/>
      <c r="S22" s="315"/>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296">
        <f t="shared" si="0"/>
        <v>0</v>
      </c>
      <c r="AW22" s="296"/>
      <c r="AX22" s="296"/>
      <c r="AY22" s="296">
        <f t="shared" si="1"/>
        <v>0</v>
      </c>
      <c r="AZ22" s="296"/>
      <c r="BA22" s="296"/>
      <c r="BB22" s="285">
        <f t="shared" si="2"/>
        <v>0</v>
      </c>
      <c r="BC22" s="286"/>
      <c r="BD22" s="287"/>
      <c r="BE22" s="277"/>
      <c r="BF22" s="277"/>
      <c r="BG22" s="277"/>
      <c r="BH22" s="277"/>
      <c r="BI22" s="277"/>
      <c r="BJ22" s="6"/>
    </row>
    <row r="23" spans="1:70" ht="21" customHeight="1">
      <c r="A23" s="315" t="s">
        <v>6</v>
      </c>
      <c r="B23" s="315"/>
      <c r="C23" s="315"/>
      <c r="D23" s="315"/>
      <c r="E23" s="315"/>
      <c r="F23" s="315"/>
      <c r="G23" s="315"/>
      <c r="H23" s="315"/>
      <c r="I23" s="315"/>
      <c r="J23" s="315"/>
      <c r="K23" s="315"/>
      <c r="L23" s="315"/>
      <c r="M23" s="315"/>
      <c r="N23" s="315"/>
      <c r="O23" s="315"/>
      <c r="P23" s="315"/>
      <c r="Q23" s="315"/>
      <c r="R23" s="315"/>
      <c r="S23" s="315"/>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296">
        <f>SUM(AV9:AX22)</f>
        <v>638</v>
      </c>
      <c r="AW23" s="296"/>
      <c r="AX23" s="296"/>
      <c r="AY23" s="296">
        <f>SUM(AY9:BA22)</f>
        <v>159.5</v>
      </c>
      <c r="AZ23" s="296"/>
      <c r="BA23" s="296"/>
      <c r="BB23" s="285">
        <f>IF(B23="管理者",0,IF($AV$24="","黄色セル入力",ROUNDDOWN(AY23/$AV$24,1)))</f>
        <v>3.9</v>
      </c>
      <c r="BC23" s="286"/>
      <c r="BD23" s="287"/>
      <c r="BE23" s="277"/>
      <c r="BF23" s="277"/>
      <c r="BG23" s="277"/>
      <c r="BH23" s="277"/>
      <c r="BI23" s="277"/>
      <c r="BJ23" s="10"/>
    </row>
    <row r="24" spans="1:70" ht="21" customHeight="1">
      <c r="A24" s="315" t="s">
        <v>29</v>
      </c>
      <c r="B24" s="315"/>
      <c r="C24" s="315"/>
      <c r="D24" s="315"/>
      <c r="E24" s="315"/>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5"/>
      <c r="AM24" s="315"/>
      <c r="AN24" s="315"/>
      <c r="AO24" s="315"/>
      <c r="AP24" s="315"/>
      <c r="AQ24" s="315"/>
      <c r="AR24" s="315"/>
      <c r="AS24" s="315"/>
      <c r="AT24" s="315"/>
      <c r="AU24" s="315"/>
      <c r="AV24" s="327">
        <v>40</v>
      </c>
      <c r="AW24" s="327"/>
      <c r="AX24" s="327"/>
      <c r="AY24" s="327"/>
      <c r="AZ24" s="327"/>
      <c r="BA24" s="327"/>
      <c r="BB24" s="327"/>
      <c r="BC24" s="327"/>
      <c r="BD24" s="327"/>
      <c r="BE24" s="288" t="s">
        <v>30</v>
      </c>
      <c r="BF24" s="289"/>
      <c r="BG24" s="289"/>
      <c r="BH24" s="289"/>
      <c r="BI24" s="289"/>
      <c r="BJ24" s="290"/>
    </row>
    <row r="25" spans="1:70" ht="14.25" customHeight="1">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326" t="s">
        <v>32</v>
      </c>
      <c r="AW25" s="326"/>
      <c r="AX25" s="326"/>
      <c r="AY25" s="326"/>
      <c r="AZ25" s="326"/>
      <c r="BA25" s="326"/>
      <c r="BB25" s="326"/>
      <c r="BC25" s="326"/>
      <c r="BD25" s="326"/>
      <c r="BE25" s="282"/>
      <c r="BF25" s="282"/>
      <c r="BG25" s="282"/>
      <c r="BH25" s="282"/>
      <c r="BI25" s="282"/>
      <c r="BJ25" s="15"/>
    </row>
    <row r="26" spans="1:70" s="12" customFormat="1" ht="23.25" customHeight="1">
      <c r="A26" s="265"/>
      <c r="B26" s="306" t="s">
        <v>271</v>
      </c>
      <c r="C26" s="307"/>
      <c r="D26" s="307"/>
      <c r="E26" s="307"/>
      <c r="F26" s="307"/>
      <c r="G26" s="307"/>
      <c r="H26" s="307"/>
      <c r="I26" s="307"/>
      <c r="J26" s="308"/>
      <c r="K26" s="304" t="s">
        <v>266</v>
      </c>
      <c r="L26" s="304"/>
      <c r="M26" s="304" t="s">
        <v>267</v>
      </c>
      <c r="N26" s="304"/>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78"/>
      <c r="AQ26" s="278"/>
      <c r="AR26" s="292" t="s">
        <v>297</v>
      </c>
      <c r="AS26" s="293"/>
      <c r="AT26" s="293"/>
      <c r="AU26" s="294"/>
      <c r="AV26" s="291">
        <f>ROUNDDOWN(SUMIFS($AV$9:$AV$22,BE9:BE22,"○")/$BR$26,1)</f>
        <v>3.9</v>
      </c>
      <c r="AW26" s="291"/>
      <c r="AX26" s="291"/>
      <c r="AY26" s="279"/>
      <c r="AZ26" s="279"/>
      <c r="BA26" s="278"/>
      <c r="BB26" s="196"/>
      <c r="BC26" s="196"/>
      <c r="BD26" s="196"/>
      <c r="BE26" s="196"/>
      <c r="BF26" s="196"/>
      <c r="BG26" s="196"/>
      <c r="BH26" s="196"/>
      <c r="BI26" s="196"/>
      <c r="BJ26" s="196"/>
      <c r="BK26" s="67">
        <f t="shared" ref="BK26:BK30" si="3">2018+$AG$2</f>
        <v>2018</v>
      </c>
      <c r="BL26" s="67" t="s">
        <v>284</v>
      </c>
      <c r="BM26" s="67">
        <f t="shared" ref="BM26:BM30" si="4">+$AI$2</f>
        <v>0</v>
      </c>
      <c r="BN26" s="67" t="s">
        <v>284</v>
      </c>
      <c r="BO26" s="67">
        <v>22</v>
      </c>
      <c r="BP26" s="67" t="str">
        <f t="shared" ref="BP26:BP30" si="5">+BK26&amp;BL26&amp;BM26&amp;BN26&amp;BO26</f>
        <v>2018/0/22</v>
      </c>
      <c r="BQ26" s="266" t="e">
        <f t="shared" ref="BQ26:BQ30" si="6">WEEKDAY(BP26,1)</f>
        <v>#VALUE!</v>
      </c>
      <c r="BR26" s="12">
        <f>+AV24*4</f>
        <v>160</v>
      </c>
    </row>
    <row r="27" spans="1:70" s="12" customFormat="1" ht="23.25" customHeight="1">
      <c r="A27" s="305"/>
      <c r="B27" s="304" t="s">
        <v>262</v>
      </c>
      <c r="C27" s="304"/>
      <c r="D27" s="304"/>
      <c r="E27" s="304"/>
      <c r="F27" s="304" t="s">
        <v>263</v>
      </c>
      <c r="G27" s="304"/>
      <c r="H27" s="304"/>
      <c r="I27" s="304"/>
      <c r="J27" s="304"/>
      <c r="K27" s="304">
        <f>COUNTIF($H$9:$H$586,"常勤・専従")</f>
        <v>4</v>
      </c>
      <c r="L27" s="304"/>
      <c r="M27" s="304">
        <f>COUNTIF($H$9:$H$586,"常勤・兼務")</f>
        <v>2</v>
      </c>
      <c r="N27" s="304"/>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8"/>
      <c r="AM27" s="278"/>
      <c r="AN27" s="278"/>
      <c r="AO27" s="278"/>
      <c r="AP27" s="278"/>
      <c r="AQ27" s="278"/>
      <c r="AR27" s="292" t="s">
        <v>298</v>
      </c>
      <c r="AS27" s="293"/>
      <c r="AT27" s="293"/>
      <c r="AU27" s="294"/>
      <c r="AV27" s="291">
        <f>ROUNDDOWN(SUMIFS($AV$9:$AV$22,BF9:BF22,"○")/$BR$26,1)</f>
        <v>3.9</v>
      </c>
      <c r="AW27" s="291"/>
      <c r="AX27" s="291"/>
      <c r="AY27" s="279"/>
      <c r="AZ27" s="279"/>
      <c r="BA27" s="278"/>
      <c r="BB27" s="196"/>
      <c r="BC27" s="196"/>
      <c r="BD27" s="196"/>
      <c r="BE27" s="196"/>
      <c r="BF27" s="196"/>
      <c r="BG27" s="196"/>
      <c r="BH27" s="196"/>
      <c r="BI27" s="196"/>
      <c r="BJ27" s="196"/>
      <c r="BK27" s="67">
        <f t="shared" si="3"/>
        <v>2018</v>
      </c>
      <c r="BL27" s="67" t="s">
        <v>284</v>
      </c>
      <c r="BM27" s="67">
        <f t="shared" si="4"/>
        <v>0</v>
      </c>
      <c r="BN27" s="67" t="s">
        <v>284</v>
      </c>
      <c r="BO27" s="67">
        <v>23</v>
      </c>
      <c r="BP27" s="67" t="str">
        <f t="shared" si="5"/>
        <v>2018/0/23</v>
      </c>
      <c r="BQ27" s="266" t="e">
        <f t="shared" si="6"/>
        <v>#VALUE!</v>
      </c>
    </row>
    <row r="28" spans="1:70" s="12" customFormat="1" ht="23.25" customHeight="1">
      <c r="A28" s="305"/>
      <c r="B28" s="304"/>
      <c r="C28" s="304"/>
      <c r="D28" s="304"/>
      <c r="E28" s="304"/>
      <c r="F28" s="304" t="s">
        <v>264</v>
      </c>
      <c r="G28" s="304"/>
      <c r="H28" s="304"/>
      <c r="I28" s="304"/>
      <c r="J28" s="304"/>
      <c r="K28" s="304">
        <f>COUNTIF($H$9:$H$586,"非常勤・専従")</f>
        <v>2</v>
      </c>
      <c r="L28" s="304"/>
      <c r="M28" s="304">
        <f>COUNTIF($H$9:$H$586,"非常勤・兼務")</f>
        <v>0</v>
      </c>
      <c r="N28" s="304"/>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92" t="s">
        <v>292</v>
      </c>
      <c r="AS28" s="293"/>
      <c r="AT28" s="293"/>
      <c r="AU28" s="294"/>
      <c r="AV28" s="291">
        <f>ROUNDDOWN(SUMIFS($AV$9:$AV$22,BG9:BG22,"○")/$BR$26,1)</f>
        <v>2.5</v>
      </c>
      <c r="AW28" s="291"/>
      <c r="AX28" s="291"/>
      <c r="AY28" s="279"/>
      <c r="AZ28" s="279"/>
      <c r="BA28" s="278"/>
      <c r="BB28" s="196"/>
      <c r="BC28" s="196"/>
      <c r="BD28" s="196"/>
      <c r="BE28" s="196"/>
      <c r="BF28" s="196"/>
      <c r="BG28" s="196"/>
      <c r="BH28" s="196"/>
      <c r="BI28" s="196"/>
      <c r="BJ28" s="196"/>
      <c r="BK28" s="67">
        <f t="shared" si="3"/>
        <v>2018</v>
      </c>
      <c r="BL28" s="67" t="s">
        <v>284</v>
      </c>
      <c r="BM28" s="67">
        <f t="shared" si="4"/>
        <v>0</v>
      </c>
      <c r="BN28" s="67" t="s">
        <v>284</v>
      </c>
      <c r="BO28" s="67">
        <v>24</v>
      </c>
      <c r="BP28" s="67" t="str">
        <f t="shared" si="5"/>
        <v>2018/0/24</v>
      </c>
      <c r="BQ28" s="266" t="e">
        <f t="shared" si="6"/>
        <v>#VALUE!</v>
      </c>
    </row>
    <row r="29" spans="1:70" s="12" customFormat="1" ht="23.25" customHeight="1">
      <c r="A29" s="278"/>
      <c r="B29" s="278"/>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92" t="s">
        <v>293</v>
      </c>
      <c r="AS29" s="293"/>
      <c r="AT29" s="293"/>
      <c r="AU29" s="294"/>
      <c r="AV29" s="291">
        <f>ROUNDDOWN(SUMIFS($AV$9:$AV$22,BH9:BH22,"○")/$BR$26,1)</f>
        <v>2.5</v>
      </c>
      <c r="AW29" s="291"/>
      <c r="AX29" s="291"/>
      <c r="AY29" s="279"/>
      <c r="AZ29" s="279"/>
      <c r="BA29" s="279"/>
      <c r="BB29" s="279"/>
      <c r="BC29" s="279"/>
      <c r="BD29" s="279"/>
      <c r="BE29" s="279"/>
      <c r="BF29" s="279"/>
      <c r="BG29" s="279"/>
      <c r="BH29" s="279"/>
      <c r="BI29" s="279"/>
      <c r="BJ29" s="278"/>
      <c r="BK29" s="67">
        <f t="shared" si="3"/>
        <v>2018</v>
      </c>
      <c r="BL29" s="67" t="s">
        <v>284</v>
      </c>
      <c r="BM29" s="67">
        <f t="shared" si="4"/>
        <v>0</v>
      </c>
      <c r="BN29" s="67" t="s">
        <v>284</v>
      </c>
      <c r="BO29" s="67">
        <v>25</v>
      </c>
      <c r="BP29" s="67" t="str">
        <f t="shared" si="5"/>
        <v>2018/0/25</v>
      </c>
      <c r="BQ29" s="266" t="e">
        <f t="shared" si="6"/>
        <v>#VALUE!</v>
      </c>
    </row>
    <row r="30" spans="1:70" s="12" customFormat="1" ht="23.25" customHeight="1">
      <c r="A30" s="278" t="s">
        <v>31</v>
      </c>
      <c r="B30" s="278"/>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8"/>
      <c r="AP30" s="278"/>
      <c r="AQ30" s="278"/>
      <c r="AR30" s="292" t="s">
        <v>294</v>
      </c>
      <c r="AS30" s="293"/>
      <c r="AT30" s="293"/>
      <c r="AU30" s="294"/>
      <c r="AV30" s="291">
        <f>ROUNDDOWN(SUMIFS($AV$9:$AV$22,BI9:BI22,"○")/$BR$26,1)</f>
        <v>3.9</v>
      </c>
      <c r="AW30" s="291"/>
      <c r="AX30" s="291"/>
      <c r="AY30" s="281"/>
      <c r="AZ30" s="281"/>
      <c r="BA30" s="281"/>
      <c r="BB30" s="281"/>
      <c r="BC30" s="281"/>
      <c r="BD30" s="281"/>
      <c r="BE30" s="279"/>
      <c r="BF30" s="279"/>
      <c r="BG30" s="279"/>
      <c r="BH30" s="279"/>
      <c r="BI30" s="279"/>
      <c r="BJ30" s="278"/>
      <c r="BK30" s="67">
        <f t="shared" si="3"/>
        <v>2018</v>
      </c>
      <c r="BL30" s="67" t="s">
        <v>284</v>
      </c>
      <c r="BM30" s="67">
        <f t="shared" si="4"/>
        <v>0</v>
      </c>
      <c r="BN30" s="67" t="s">
        <v>284</v>
      </c>
      <c r="BO30" s="67">
        <v>26</v>
      </c>
      <c r="BP30" s="67" t="str">
        <f t="shared" si="5"/>
        <v>2018/0/26</v>
      </c>
      <c r="BQ30" s="266" t="e">
        <f t="shared" si="6"/>
        <v>#VALUE!</v>
      </c>
    </row>
    <row r="31" spans="1:70" ht="18.75" hidden="1" customHeight="1">
      <c r="A31" s="1" t="s">
        <v>7</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277"/>
      <c r="BF31" s="277"/>
      <c r="BG31" s="277"/>
      <c r="BH31" s="277"/>
      <c r="BI31" s="277"/>
      <c r="BJ31" s="3"/>
    </row>
    <row r="32" spans="1:70" ht="21" hidden="1" customHeight="1">
      <c r="A32" s="1" t="s">
        <v>8</v>
      </c>
      <c r="B32" s="1"/>
      <c r="C32" s="1"/>
      <c r="D32" s="1"/>
      <c r="E32" s="1"/>
      <c r="F32" s="1"/>
      <c r="G32" s="1"/>
      <c r="H32" s="1"/>
      <c r="I32" s="1"/>
      <c r="J32" s="1"/>
      <c r="K32" s="1"/>
      <c r="L32" s="1"/>
      <c r="M32" s="1"/>
      <c r="N32" s="1"/>
      <c r="O32" s="1"/>
      <c r="P32" s="1"/>
      <c r="Q32" s="1"/>
      <c r="R32" s="1"/>
      <c r="S32" s="1"/>
      <c r="T32" s="1"/>
      <c r="U32" s="1"/>
      <c r="V32" s="1"/>
      <c r="W32" s="1"/>
      <c r="X32" s="1"/>
      <c r="Y32" s="1"/>
      <c r="Z32" s="1"/>
      <c r="AA32" s="5"/>
      <c r="AB32" s="5"/>
      <c r="AC32" s="5"/>
      <c r="AD32" s="328" t="s">
        <v>38</v>
      </c>
      <c r="AE32" s="328"/>
      <c r="AF32" s="328"/>
      <c r="AG32" s="328"/>
      <c r="AH32" s="328"/>
      <c r="AI32" s="328"/>
      <c r="AJ32" s="328"/>
      <c r="AK32" s="328"/>
      <c r="AL32" s="1"/>
      <c r="AM32" s="1"/>
      <c r="AN32" s="1"/>
      <c r="AO32" s="1"/>
      <c r="AP32" s="1"/>
      <c r="AQ32" s="1"/>
      <c r="AR32" s="1"/>
      <c r="AS32" s="1"/>
      <c r="AT32" s="1"/>
      <c r="AU32" s="1"/>
      <c r="AV32" s="1"/>
      <c r="AW32" s="1"/>
      <c r="AX32" s="1"/>
      <c r="AY32" s="1"/>
      <c r="AZ32" s="1"/>
      <c r="BE32" s="277"/>
      <c r="BF32" s="277"/>
      <c r="BG32" s="277"/>
      <c r="BH32" s="277"/>
      <c r="BI32" s="277"/>
    </row>
    <row r="33" spans="1:62" ht="21" hidden="1" customHeight="1">
      <c r="B33" s="4"/>
      <c r="C33" s="4"/>
      <c r="D33" s="4"/>
      <c r="E33" s="4"/>
      <c r="T33" s="329" t="s">
        <v>9</v>
      </c>
      <c r="U33" s="329"/>
      <c r="V33" s="329"/>
      <c r="W33" s="329"/>
      <c r="X33" s="329"/>
      <c r="Y33" s="329"/>
      <c r="Z33" s="329"/>
      <c r="AA33" s="329"/>
      <c r="AB33" s="329"/>
      <c r="AC33" s="329"/>
      <c r="AD33" s="329"/>
      <c r="AE33" s="329"/>
      <c r="AF33" s="329"/>
      <c r="AG33" s="329"/>
      <c r="AH33" s="329"/>
      <c r="AI33" s="329"/>
      <c r="AJ33" s="329"/>
      <c r="AK33" s="329"/>
      <c r="AL33" s="329"/>
      <c r="AM33" s="329"/>
      <c r="AN33" s="329"/>
      <c r="BE33" s="277"/>
      <c r="BF33" s="277"/>
      <c r="BG33" s="277"/>
      <c r="BH33" s="277"/>
      <c r="BI33" s="277"/>
    </row>
    <row r="34" spans="1:62" ht="30" hidden="1" customHeight="1">
      <c r="A34" s="315" t="s">
        <v>10</v>
      </c>
      <c r="B34" s="315"/>
      <c r="C34" s="315"/>
      <c r="D34" s="315"/>
      <c r="E34" s="315"/>
      <c r="F34" s="315"/>
      <c r="G34" s="315"/>
      <c r="H34" s="315"/>
      <c r="I34" s="315"/>
      <c r="J34" s="315"/>
      <c r="K34" s="315"/>
      <c r="L34" s="315"/>
      <c r="M34" s="315"/>
      <c r="N34" s="315"/>
      <c r="O34" s="315"/>
      <c r="P34" s="315"/>
      <c r="Q34" s="315"/>
      <c r="R34" s="315"/>
      <c r="S34" s="315"/>
      <c r="T34" s="300" t="s">
        <v>65</v>
      </c>
      <c r="U34" s="301"/>
      <c r="V34" s="301"/>
      <c r="W34" s="301"/>
      <c r="X34" s="301"/>
      <c r="Y34" s="301"/>
      <c r="Z34" s="301"/>
      <c r="AA34" s="301"/>
      <c r="AB34" s="301"/>
      <c r="AC34" s="301"/>
      <c r="AD34" s="301"/>
      <c r="AE34" s="301"/>
      <c r="AF34" s="301"/>
      <c r="AG34" s="301"/>
      <c r="AH34" s="301"/>
      <c r="AI34" s="301"/>
      <c r="AJ34" s="301"/>
      <c r="AK34" s="301"/>
      <c r="AL34" s="301"/>
      <c r="AM34" s="301"/>
      <c r="AN34" s="302"/>
      <c r="AO34" s="300" t="s">
        <v>17</v>
      </c>
      <c r="AP34" s="301"/>
      <c r="AQ34" s="301"/>
      <c r="AR34" s="301"/>
      <c r="AS34" s="301"/>
      <c r="AT34" s="301"/>
      <c r="AU34" s="301"/>
      <c r="AV34" s="302"/>
      <c r="AW34" s="288" t="s">
        <v>45</v>
      </c>
      <c r="AX34" s="289"/>
      <c r="AY34" s="289"/>
      <c r="AZ34" s="289"/>
      <c r="BA34" s="289"/>
      <c r="BB34" s="289"/>
      <c r="BC34" s="289"/>
      <c r="BD34" s="289"/>
      <c r="BE34" s="289"/>
      <c r="BF34" s="289"/>
      <c r="BG34" s="289"/>
      <c r="BH34" s="289"/>
      <c r="BI34" s="289"/>
      <c r="BJ34" s="290"/>
    </row>
    <row r="35" spans="1:62" ht="21" hidden="1" customHeight="1">
      <c r="A35" s="314" t="s">
        <v>66</v>
      </c>
      <c r="B35" s="315" t="s">
        <v>4</v>
      </c>
      <c r="C35" s="315"/>
      <c r="D35" s="315"/>
      <c r="E35" s="315"/>
      <c r="F35" s="315"/>
      <c r="G35" s="315"/>
      <c r="H35" s="315" t="s">
        <v>19</v>
      </c>
      <c r="I35" s="315"/>
      <c r="J35" s="315"/>
      <c r="K35" s="315"/>
      <c r="L35" s="315"/>
      <c r="M35" s="315" t="s">
        <v>5</v>
      </c>
      <c r="N35" s="315"/>
      <c r="O35" s="315"/>
      <c r="P35" s="315"/>
      <c r="Q35" s="315"/>
      <c r="R35" s="315"/>
      <c r="S35" s="315"/>
      <c r="T35" s="315" t="s">
        <v>0</v>
      </c>
      <c r="U35" s="315"/>
      <c r="V35" s="315"/>
      <c r="W35" s="315"/>
      <c r="X35" s="315"/>
      <c r="Y35" s="315"/>
      <c r="Z35" s="315"/>
      <c r="AA35" s="315" t="s">
        <v>1</v>
      </c>
      <c r="AB35" s="315"/>
      <c r="AC35" s="315"/>
      <c r="AD35" s="315"/>
      <c r="AE35" s="315"/>
      <c r="AF35" s="315"/>
      <c r="AG35" s="315"/>
      <c r="AH35" s="315" t="s">
        <v>2</v>
      </c>
      <c r="AI35" s="315"/>
      <c r="AJ35" s="315"/>
      <c r="AK35" s="315"/>
      <c r="AL35" s="315"/>
      <c r="AM35" s="315"/>
      <c r="AN35" s="315"/>
      <c r="AO35" s="315" t="s">
        <v>3</v>
      </c>
      <c r="AP35" s="315"/>
      <c r="AQ35" s="315"/>
      <c r="AR35" s="315"/>
      <c r="AS35" s="315"/>
      <c r="AT35" s="315"/>
      <c r="AU35" s="315"/>
      <c r="AV35" s="316" t="s">
        <v>20</v>
      </c>
      <c r="AW35" s="316"/>
      <c r="AX35" s="316"/>
      <c r="AY35" s="316" t="s">
        <v>21</v>
      </c>
      <c r="AZ35" s="316"/>
      <c r="BA35" s="316"/>
      <c r="BB35" s="316" t="s">
        <v>22</v>
      </c>
      <c r="BC35" s="316"/>
      <c r="BD35" s="316"/>
      <c r="BE35" s="277"/>
      <c r="BF35" s="277"/>
      <c r="BG35" s="277"/>
      <c r="BH35" s="277"/>
      <c r="BI35" s="277"/>
      <c r="BJ35" s="316" t="s">
        <v>23</v>
      </c>
    </row>
    <row r="36" spans="1:62" ht="21" hidden="1" customHeight="1">
      <c r="A36" s="314"/>
      <c r="B36" s="315"/>
      <c r="C36" s="315"/>
      <c r="D36" s="315"/>
      <c r="E36" s="315"/>
      <c r="F36" s="315"/>
      <c r="G36" s="315"/>
      <c r="H36" s="315"/>
      <c r="I36" s="315"/>
      <c r="J36" s="315"/>
      <c r="K36" s="315"/>
      <c r="L36" s="315"/>
      <c r="M36" s="315"/>
      <c r="N36" s="315"/>
      <c r="O36" s="315"/>
      <c r="P36" s="315"/>
      <c r="Q36" s="315"/>
      <c r="R36" s="315"/>
      <c r="S36" s="315"/>
      <c r="T36" s="6">
        <v>1</v>
      </c>
      <c r="U36" s="6">
        <v>2</v>
      </c>
      <c r="V36" s="6">
        <v>3</v>
      </c>
      <c r="W36" s="6">
        <v>4</v>
      </c>
      <c r="X36" s="6">
        <v>5</v>
      </c>
      <c r="Y36" s="6">
        <v>6</v>
      </c>
      <c r="Z36" s="6">
        <v>7</v>
      </c>
      <c r="AA36" s="6">
        <v>8</v>
      </c>
      <c r="AB36" s="6">
        <v>9</v>
      </c>
      <c r="AC36" s="6">
        <v>10</v>
      </c>
      <c r="AD36" s="6">
        <v>11</v>
      </c>
      <c r="AE36" s="6">
        <v>12</v>
      </c>
      <c r="AF36" s="6">
        <v>13</v>
      </c>
      <c r="AG36" s="6">
        <v>14</v>
      </c>
      <c r="AH36" s="6">
        <v>15</v>
      </c>
      <c r="AI36" s="6">
        <v>16</v>
      </c>
      <c r="AJ36" s="6">
        <v>17</v>
      </c>
      <c r="AK36" s="6">
        <v>18</v>
      </c>
      <c r="AL36" s="6">
        <v>19</v>
      </c>
      <c r="AM36" s="6">
        <v>20</v>
      </c>
      <c r="AN36" s="6">
        <v>21</v>
      </c>
      <c r="AO36" s="6">
        <v>22</v>
      </c>
      <c r="AP36" s="6">
        <v>23</v>
      </c>
      <c r="AQ36" s="6">
        <v>24</v>
      </c>
      <c r="AR36" s="6">
        <v>25</v>
      </c>
      <c r="AS36" s="6">
        <v>26</v>
      </c>
      <c r="AT36" s="6">
        <v>27</v>
      </c>
      <c r="AU36" s="6">
        <v>28</v>
      </c>
      <c r="AV36" s="316"/>
      <c r="AW36" s="316"/>
      <c r="AX36" s="316"/>
      <c r="AY36" s="316"/>
      <c r="AZ36" s="316"/>
      <c r="BA36" s="316"/>
      <c r="BB36" s="316"/>
      <c r="BC36" s="316"/>
      <c r="BD36" s="316"/>
      <c r="BE36" s="277"/>
      <c r="BF36" s="277"/>
      <c r="BG36" s="277"/>
      <c r="BH36" s="277"/>
      <c r="BI36" s="277"/>
      <c r="BJ36" s="315"/>
    </row>
    <row r="37" spans="1:62" ht="21" hidden="1" customHeight="1">
      <c r="A37" s="314"/>
      <c r="B37" s="315"/>
      <c r="C37" s="315"/>
      <c r="D37" s="315"/>
      <c r="E37" s="315"/>
      <c r="F37" s="315"/>
      <c r="G37" s="315"/>
      <c r="H37" s="315"/>
      <c r="I37" s="315"/>
      <c r="J37" s="315"/>
      <c r="K37" s="315"/>
      <c r="L37" s="315"/>
      <c r="M37" s="315"/>
      <c r="N37" s="315"/>
      <c r="O37" s="315"/>
      <c r="P37" s="315"/>
      <c r="Q37" s="315"/>
      <c r="R37" s="315"/>
      <c r="S37" s="315"/>
      <c r="T37" s="6" t="s">
        <v>47</v>
      </c>
      <c r="U37" s="6" t="s">
        <v>48</v>
      </c>
      <c r="V37" s="6" t="s">
        <v>49</v>
      </c>
      <c r="W37" s="6" t="s">
        <v>50</v>
      </c>
      <c r="X37" s="6" t="s">
        <v>51</v>
      </c>
      <c r="Y37" s="6" t="s">
        <v>52</v>
      </c>
      <c r="Z37" s="6" t="s">
        <v>53</v>
      </c>
      <c r="AA37" s="6" t="s">
        <v>47</v>
      </c>
      <c r="AB37" s="6" t="s">
        <v>48</v>
      </c>
      <c r="AC37" s="6" t="s">
        <v>49</v>
      </c>
      <c r="AD37" s="6" t="s">
        <v>50</v>
      </c>
      <c r="AE37" s="6" t="s">
        <v>51</v>
      </c>
      <c r="AF37" s="6" t="s">
        <v>52</v>
      </c>
      <c r="AG37" s="6" t="s">
        <v>53</v>
      </c>
      <c r="AH37" s="6" t="s">
        <v>47</v>
      </c>
      <c r="AI37" s="6" t="s">
        <v>48</v>
      </c>
      <c r="AJ37" s="6" t="s">
        <v>49</v>
      </c>
      <c r="AK37" s="6" t="s">
        <v>50</v>
      </c>
      <c r="AL37" s="6" t="s">
        <v>51</v>
      </c>
      <c r="AM37" s="6" t="s">
        <v>52</v>
      </c>
      <c r="AN37" s="6" t="s">
        <v>53</v>
      </c>
      <c r="AO37" s="6" t="s">
        <v>47</v>
      </c>
      <c r="AP37" s="6" t="s">
        <v>48</v>
      </c>
      <c r="AQ37" s="6" t="s">
        <v>49</v>
      </c>
      <c r="AR37" s="6" t="s">
        <v>50</v>
      </c>
      <c r="AS37" s="6" t="s">
        <v>51</v>
      </c>
      <c r="AT37" s="6" t="s">
        <v>52</v>
      </c>
      <c r="AU37" s="6" t="s">
        <v>53</v>
      </c>
      <c r="AV37" s="316"/>
      <c r="AW37" s="316"/>
      <c r="AX37" s="316"/>
      <c r="AY37" s="316"/>
      <c r="AZ37" s="316"/>
      <c r="BA37" s="316"/>
      <c r="BB37" s="316"/>
      <c r="BC37" s="316"/>
      <c r="BD37" s="316"/>
      <c r="BE37" s="277"/>
      <c r="BF37" s="277"/>
      <c r="BG37" s="277"/>
      <c r="BH37" s="277"/>
      <c r="BI37" s="277"/>
      <c r="BJ37" s="315"/>
    </row>
    <row r="38" spans="1:62" ht="21" hidden="1" customHeight="1">
      <c r="A38" s="8">
        <v>1</v>
      </c>
      <c r="B38" s="315" t="s">
        <v>67</v>
      </c>
      <c r="C38" s="315"/>
      <c r="D38" s="315"/>
      <c r="E38" s="315"/>
      <c r="F38" s="315"/>
      <c r="G38" s="315"/>
      <c r="H38" s="315" t="s">
        <v>55</v>
      </c>
      <c r="I38" s="315"/>
      <c r="J38" s="315"/>
      <c r="K38" s="315"/>
      <c r="L38" s="315"/>
      <c r="M38" s="300" t="s">
        <v>56</v>
      </c>
      <c r="N38" s="301"/>
      <c r="O38" s="301"/>
      <c r="P38" s="301"/>
      <c r="Q38" s="301"/>
      <c r="R38" s="301"/>
      <c r="S38" s="302"/>
      <c r="T38" s="6">
        <v>4</v>
      </c>
      <c r="U38" s="6">
        <v>4</v>
      </c>
      <c r="V38" s="6">
        <v>4</v>
      </c>
      <c r="W38" s="6">
        <v>4</v>
      </c>
      <c r="X38" s="6">
        <v>4</v>
      </c>
      <c r="Y38" s="6"/>
      <c r="Z38" s="6"/>
      <c r="AA38" s="6">
        <v>4</v>
      </c>
      <c r="AB38" s="6">
        <v>4</v>
      </c>
      <c r="AC38" s="6">
        <v>4</v>
      </c>
      <c r="AD38" s="6">
        <v>4</v>
      </c>
      <c r="AE38" s="6">
        <v>4</v>
      </c>
      <c r="AF38" s="6"/>
      <c r="AG38" s="6"/>
      <c r="AH38" s="6">
        <v>4</v>
      </c>
      <c r="AI38" s="6">
        <v>4</v>
      </c>
      <c r="AJ38" s="6">
        <v>4</v>
      </c>
      <c r="AK38" s="6">
        <v>4</v>
      </c>
      <c r="AL38" s="6">
        <v>4</v>
      </c>
      <c r="AM38" s="6"/>
      <c r="AN38" s="6"/>
      <c r="AO38" s="6">
        <v>4</v>
      </c>
      <c r="AP38" s="6">
        <v>4</v>
      </c>
      <c r="AQ38" s="6">
        <v>4</v>
      </c>
      <c r="AR38" s="6">
        <v>4</v>
      </c>
      <c r="AS38" s="6">
        <v>4</v>
      </c>
      <c r="AT38" s="6"/>
      <c r="AU38" s="6"/>
      <c r="AV38" s="296">
        <f>IF(SUM(T38:AU38)&gt;(AV$24*4),(AV$24*4),SUM(T38:AU38))</f>
        <v>80</v>
      </c>
      <c r="AW38" s="296"/>
      <c r="AX38" s="296"/>
      <c r="AY38" s="285">
        <f>ROUNDDOWN(AV38/4,1)</f>
        <v>20</v>
      </c>
      <c r="AZ38" s="286"/>
      <c r="BA38" s="287"/>
      <c r="BB38" s="285">
        <f>IF(B38="管理者",0,IF($AV$24="","黄色セル入力",ROUNDDOWN(AY38/$AV$24,1)))</f>
        <v>0</v>
      </c>
      <c r="BC38" s="286"/>
      <c r="BD38" s="287"/>
      <c r="BE38" s="277"/>
      <c r="BF38" s="277"/>
      <c r="BG38" s="277"/>
      <c r="BH38" s="277"/>
      <c r="BI38" s="277"/>
      <c r="BJ38" s="9" t="s">
        <v>57</v>
      </c>
    </row>
    <row r="39" spans="1:62" ht="40.5" hidden="1">
      <c r="A39" s="8">
        <v>2</v>
      </c>
      <c r="B39" s="300" t="s">
        <v>27</v>
      </c>
      <c r="C39" s="301"/>
      <c r="D39" s="301"/>
      <c r="E39" s="301"/>
      <c r="F39" s="301"/>
      <c r="G39" s="302"/>
      <c r="H39" s="300" t="s">
        <v>58</v>
      </c>
      <c r="I39" s="301"/>
      <c r="J39" s="301"/>
      <c r="K39" s="301"/>
      <c r="L39" s="302"/>
      <c r="M39" s="300" t="s">
        <v>59</v>
      </c>
      <c r="N39" s="301"/>
      <c r="O39" s="301"/>
      <c r="P39" s="301"/>
      <c r="Q39" s="301"/>
      <c r="R39" s="301"/>
      <c r="S39" s="302"/>
      <c r="T39" s="6">
        <v>8</v>
      </c>
      <c r="U39" s="6">
        <v>8</v>
      </c>
      <c r="V39" s="6">
        <v>8</v>
      </c>
      <c r="W39" s="6">
        <v>8</v>
      </c>
      <c r="X39" s="6">
        <v>8</v>
      </c>
      <c r="Y39" s="6"/>
      <c r="Z39" s="6"/>
      <c r="AA39" s="6">
        <v>8</v>
      </c>
      <c r="AB39" s="6">
        <v>8</v>
      </c>
      <c r="AC39" s="6">
        <v>8</v>
      </c>
      <c r="AD39" s="6">
        <v>8</v>
      </c>
      <c r="AE39" s="6">
        <v>8</v>
      </c>
      <c r="AF39" s="6"/>
      <c r="AG39" s="6"/>
      <c r="AH39" s="6">
        <v>8</v>
      </c>
      <c r="AI39" s="6">
        <v>8</v>
      </c>
      <c r="AJ39" s="6">
        <v>8</v>
      </c>
      <c r="AK39" s="6">
        <v>8</v>
      </c>
      <c r="AL39" s="6">
        <v>8</v>
      </c>
      <c r="AM39" s="6"/>
      <c r="AN39" s="6"/>
      <c r="AO39" s="6">
        <v>8</v>
      </c>
      <c r="AP39" s="6">
        <v>8</v>
      </c>
      <c r="AQ39" s="6">
        <v>8</v>
      </c>
      <c r="AR39" s="6">
        <v>8</v>
      </c>
      <c r="AS39" s="6">
        <v>8</v>
      </c>
      <c r="AT39" s="6"/>
      <c r="AU39" s="6"/>
      <c r="AV39" s="296">
        <f t="shared" ref="AV39:AV52" si="7">IF(SUM(T39:AU39)&gt;(AV$24*4),(AV$24*4),SUM(T39:AU39))</f>
        <v>160</v>
      </c>
      <c r="AW39" s="296"/>
      <c r="AX39" s="296"/>
      <c r="AY39" s="285">
        <f t="shared" ref="AY39:AY52" si="8">ROUNDDOWN(AV39/4,1)</f>
        <v>40</v>
      </c>
      <c r="AZ39" s="286"/>
      <c r="BA39" s="287"/>
      <c r="BB39" s="285">
        <f t="shared" ref="BB39:BB53" si="9">IF(B39="管理者",0,IF($AV$54="","黄色セル入力",ROUNDDOWN(AY39/$AV$54,1)))</f>
        <v>1</v>
      </c>
      <c r="BC39" s="286"/>
      <c r="BD39" s="287"/>
      <c r="BE39" s="277"/>
      <c r="BF39" s="277"/>
      <c r="BG39" s="277"/>
      <c r="BH39" s="277"/>
      <c r="BI39" s="277"/>
      <c r="BJ39" s="9" t="s">
        <v>68</v>
      </c>
    </row>
    <row r="40" spans="1:62" ht="27" hidden="1">
      <c r="A40" s="8">
        <v>3</v>
      </c>
      <c r="B40" s="315" t="s">
        <v>28</v>
      </c>
      <c r="C40" s="315"/>
      <c r="D40" s="315"/>
      <c r="E40" s="315"/>
      <c r="F40" s="315"/>
      <c r="G40" s="315"/>
      <c r="H40" s="300" t="s">
        <v>58</v>
      </c>
      <c r="I40" s="301"/>
      <c r="J40" s="301"/>
      <c r="K40" s="301"/>
      <c r="L40" s="302"/>
      <c r="M40" s="300" t="s">
        <v>61</v>
      </c>
      <c r="N40" s="301"/>
      <c r="O40" s="301"/>
      <c r="P40" s="301"/>
      <c r="Q40" s="301"/>
      <c r="R40" s="301"/>
      <c r="S40" s="302"/>
      <c r="T40" s="6">
        <v>8</v>
      </c>
      <c r="U40" s="6">
        <v>8</v>
      </c>
      <c r="V40" s="6">
        <v>8</v>
      </c>
      <c r="W40" s="6">
        <v>8</v>
      </c>
      <c r="X40" s="6">
        <v>8</v>
      </c>
      <c r="Y40" s="6"/>
      <c r="Z40" s="6"/>
      <c r="AA40" s="6">
        <v>8</v>
      </c>
      <c r="AB40" s="6">
        <v>8</v>
      </c>
      <c r="AC40" s="6">
        <v>8</v>
      </c>
      <c r="AD40" s="6">
        <v>8</v>
      </c>
      <c r="AE40" s="6">
        <v>8</v>
      </c>
      <c r="AF40" s="6"/>
      <c r="AG40" s="6"/>
      <c r="AH40" s="6">
        <v>8</v>
      </c>
      <c r="AI40" s="6">
        <v>8</v>
      </c>
      <c r="AJ40" s="6">
        <v>8</v>
      </c>
      <c r="AK40" s="6">
        <v>8</v>
      </c>
      <c r="AL40" s="6">
        <v>8</v>
      </c>
      <c r="AM40" s="6"/>
      <c r="AN40" s="6"/>
      <c r="AO40" s="6">
        <v>8</v>
      </c>
      <c r="AP40" s="6">
        <v>8</v>
      </c>
      <c r="AQ40" s="6">
        <v>8</v>
      </c>
      <c r="AR40" s="6">
        <v>8</v>
      </c>
      <c r="AS40" s="6">
        <v>8</v>
      </c>
      <c r="AT40" s="6"/>
      <c r="AU40" s="6"/>
      <c r="AV40" s="296">
        <f t="shared" si="7"/>
        <v>160</v>
      </c>
      <c r="AW40" s="296"/>
      <c r="AX40" s="296"/>
      <c r="AY40" s="285">
        <f t="shared" si="8"/>
        <v>40</v>
      </c>
      <c r="AZ40" s="286"/>
      <c r="BA40" s="287"/>
      <c r="BB40" s="285">
        <f t="shared" si="9"/>
        <v>1</v>
      </c>
      <c r="BC40" s="286"/>
      <c r="BD40" s="287"/>
      <c r="BE40" s="277"/>
      <c r="BF40" s="277"/>
      <c r="BG40" s="277"/>
      <c r="BH40" s="277"/>
      <c r="BI40" s="277"/>
      <c r="BJ40" s="9" t="s">
        <v>69</v>
      </c>
    </row>
    <row r="41" spans="1:62" ht="21" hidden="1" customHeight="1">
      <c r="A41" s="8">
        <v>4</v>
      </c>
      <c r="B41" s="315"/>
      <c r="C41" s="315"/>
      <c r="D41" s="315"/>
      <c r="E41" s="315"/>
      <c r="F41" s="315"/>
      <c r="G41" s="315"/>
      <c r="H41" s="315"/>
      <c r="I41" s="315"/>
      <c r="J41" s="315"/>
      <c r="K41" s="315"/>
      <c r="L41" s="315"/>
      <c r="M41" s="300"/>
      <c r="N41" s="301"/>
      <c r="O41" s="301"/>
      <c r="P41" s="301"/>
      <c r="Q41" s="301"/>
      <c r="R41" s="301"/>
      <c r="S41" s="302"/>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296">
        <f t="shared" si="7"/>
        <v>0</v>
      </c>
      <c r="AW41" s="296"/>
      <c r="AX41" s="296"/>
      <c r="AY41" s="285">
        <f t="shared" si="8"/>
        <v>0</v>
      </c>
      <c r="AZ41" s="286"/>
      <c r="BA41" s="287"/>
      <c r="BB41" s="285">
        <f t="shared" si="9"/>
        <v>0</v>
      </c>
      <c r="BC41" s="286"/>
      <c r="BD41" s="287"/>
      <c r="BE41" s="277"/>
      <c r="BF41" s="277"/>
      <c r="BG41" s="277"/>
      <c r="BH41" s="277"/>
      <c r="BI41" s="277"/>
      <c r="BJ41" s="9"/>
    </row>
    <row r="42" spans="1:62" ht="21" hidden="1" customHeight="1">
      <c r="A42" s="8">
        <v>5</v>
      </c>
      <c r="B42" s="300"/>
      <c r="C42" s="301"/>
      <c r="D42" s="301"/>
      <c r="E42" s="301"/>
      <c r="F42" s="301"/>
      <c r="G42" s="302"/>
      <c r="H42" s="300"/>
      <c r="I42" s="301"/>
      <c r="J42" s="301"/>
      <c r="K42" s="301"/>
      <c r="L42" s="302"/>
      <c r="M42" s="300"/>
      <c r="N42" s="301"/>
      <c r="O42" s="301"/>
      <c r="P42" s="301"/>
      <c r="Q42" s="301"/>
      <c r="R42" s="301"/>
      <c r="S42" s="302"/>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296">
        <f t="shared" si="7"/>
        <v>0</v>
      </c>
      <c r="AW42" s="296"/>
      <c r="AX42" s="296"/>
      <c r="AY42" s="285">
        <f t="shared" si="8"/>
        <v>0</v>
      </c>
      <c r="AZ42" s="286"/>
      <c r="BA42" s="287"/>
      <c r="BB42" s="285">
        <f t="shared" si="9"/>
        <v>0</v>
      </c>
      <c r="BC42" s="286"/>
      <c r="BD42" s="287"/>
      <c r="BE42" s="277"/>
      <c r="BF42" s="277"/>
      <c r="BG42" s="277"/>
      <c r="BH42" s="277"/>
      <c r="BI42" s="277"/>
      <c r="BJ42" s="6"/>
    </row>
    <row r="43" spans="1:62" ht="21" hidden="1" customHeight="1">
      <c r="A43" s="8">
        <v>6</v>
      </c>
      <c r="B43" s="315"/>
      <c r="C43" s="315"/>
      <c r="D43" s="315"/>
      <c r="E43" s="315"/>
      <c r="F43" s="315"/>
      <c r="G43" s="315"/>
      <c r="H43" s="315"/>
      <c r="I43" s="315"/>
      <c r="J43" s="315"/>
      <c r="K43" s="315"/>
      <c r="L43" s="315"/>
      <c r="M43" s="315"/>
      <c r="N43" s="315"/>
      <c r="O43" s="315"/>
      <c r="P43" s="315"/>
      <c r="Q43" s="315"/>
      <c r="R43" s="315"/>
      <c r="S43" s="315"/>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296">
        <f t="shared" si="7"/>
        <v>0</v>
      </c>
      <c r="AW43" s="296"/>
      <c r="AX43" s="296"/>
      <c r="AY43" s="296">
        <f t="shared" si="8"/>
        <v>0</v>
      </c>
      <c r="AZ43" s="296"/>
      <c r="BA43" s="296"/>
      <c r="BB43" s="285">
        <f t="shared" si="9"/>
        <v>0</v>
      </c>
      <c r="BC43" s="286"/>
      <c r="BD43" s="287"/>
      <c r="BE43" s="277"/>
      <c r="BF43" s="277"/>
      <c r="BG43" s="277"/>
      <c r="BH43" s="277"/>
      <c r="BI43" s="277"/>
      <c r="BJ43" s="6"/>
    </row>
    <row r="44" spans="1:62" ht="21" hidden="1" customHeight="1">
      <c r="A44" s="8">
        <v>7</v>
      </c>
      <c r="B44" s="315"/>
      <c r="C44" s="315"/>
      <c r="D44" s="315"/>
      <c r="E44" s="315"/>
      <c r="F44" s="315"/>
      <c r="G44" s="315"/>
      <c r="H44" s="315"/>
      <c r="I44" s="315"/>
      <c r="J44" s="315"/>
      <c r="K44" s="315"/>
      <c r="L44" s="315"/>
      <c r="M44" s="315"/>
      <c r="N44" s="315"/>
      <c r="O44" s="315"/>
      <c r="P44" s="315"/>
      <c r="Q44" s="315"/>
      <c r="R44" s="315"/>
      <c r="S44" s="315"/>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296">
        <f t="shared" si="7"/>
        <v>0</v>
      </c>
      <c r="AW44" s="296"/>
      <c r="AX44" s="296"/>
      <c r="AY44" s="296">
        <f t="shared" si="8"/>
        <v>0</v>
      </c>
      <c r="AZ44" s="296"/>
      <c r="BA44" s="296"/>
      <c r="BB44" s="285">
        <f t="shared" si="9"/>
        <v>0</v>
      </c>
      <c r="BC44" s="286"/>
      <c r="BD44" s="287"/>
      <c r="BE44" s="277"/>
      <c r="BF44" s="277"/>
      <c r="BG44" s="277"/>
      <c r="BH44" s="277"/>
      <c r="BI44" s="277"/>
      <c r="BJ44" s="6"/>
    </row>
    <row r="45" spans="1:62" ht="21" hidden="1" customHeight="1">
      <c r="A45" s="8">
        <v>8</v>
      </c>
      <c r="B45" s="315"/>
      <c r="C45" s="315"/>
      <c r="D45" s="315"/>
      <c r="E45" s="315"/>
      <c r="F45" s="315"/>
      <c r="G45" s="315"/>
      <c r="H45" s="315"/>
      <c r="I45" s="315"/>
      <c r="J45" s="315"/>
      <c r="K45" s="315"/>
      <c r="L45" s="315"/>
      <c r="M45" s="315"/>
      <c r="N45" s="315"/>
      <c r="O45" s="315"/>
      <c r="P45" s="315"/>
      <c r="Q45" s="315"/>
      <c r="R45" s="315"/>
      <c r="S45" s="315"/>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296">
        <f t="shared" si="7"/>
        <v>0</v>
      </c>
      <c r="AW45" s="296"/>
      <c r="AX45" s="296"/>
      <c r="AY45" s="296">
        <f t="shared" si="8"/>
        <v>0</v>
      </c>
      <c r="AZ45" s="296"/>
      <c r="BA45" s="296"/>
      <c r="BB45" s="285">
        <f t="shared" si="9"/>
        <v>0</v>
      </c>
      <c r="BC45" s="286"/>
      <c r="BD45" s="287"/>
      <c r="BE45" s="277"/>
      <c r="BF45" s="277"/>
      <c r="BG45" s="277"/>
      <c r="BH45" s="277"/>
      <c r="BI45" s="277"/>
      <c r="BJ45" s="6"/>
    </row>
    <row r="46" spans="1:62" ht="21" hidden="1" customHeight="1">
      <c r="A46" s="8">
        <v>9</v>
      </c>
      <c r="B46" s="315"/>
      <c r="C46" s="315"/>
      <c r="D46" s="315"/>
      <c r="E46" s="315"/>
      <c r="F46" s="315"/>
      <c r="G46" s="315"/>
      <c r="H46" s="315"/>
      <c r="I46" s="315"/>
      <c r="J46" s="315"/>
      <c r="K46" s="315"/>
      <c r="L46" s="315"/>
      <c r="M46" s="315"/>
      <c r="N46" s="315"/>
      <c r="O46" s="315"/>
      <c r="P46" s="315"/>
      <c r="Q46" s="315"/>
      <c r="R46" s="315"/>
      <c r="S46" s="315"/>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296">
        <f t="shared" si="7"/>
        <v>0</v>
      </c>
      <c r="AW46" s="296"/>
      <c r="AX46" s="296"/>
      <c r="AY46" s="296">
        <f t="shared" si="8"/>
        <v>0</v>
      </c>
      <c r="AZ46" s="296"/>
      <c r="BA46" s="296"/>
      <c r="BB46" s="285">
        <f t="shared" si="9"/>
        <v>0</v>
      </c>
      <c r="BC46" s="286"/>
      <c r="BD46" s="287"/>
      <c r="BE46" s="277"/>
      <c r="BF46" s="277"/>
      <c r="BG46" s="277"/>
      <c r="BH46" s="277"/>
      <c r="BI46" s="277"/>
      <c r="BJ46" s="6"/>
    </row>
    <row r="47" spans="1:62" ht="21" hidden="1" customHeight="1">
      <c r="A47" s="8">
        <v>10</v>
      </c>
      <c r="B47" s="315"/>
      <c r="C47" s="315"/>
      <c r="D47" s="315"/>
      <c r="E47" s="315"/>
      <c r="F47" s="315"/>
      <c r="G47" s="315"/>
      <c r="H47" s="315"/>
      <c r="I47" s="315"/>
      <c r="J47" s="315"/>
      <c r="K47" s="315"/>
      <c r="L47" s="315"/>
      <c r="M47" s="315"/>
      <c r="N47" s="315"/>
      <c r="O47" s="315"/>
      <c r="P47" s="315"/>
      <c r="Q47" s="315"/>
      <c r="R47" s="315"/>
      <c r="S47" s="315"/>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296">
        <f t="shared" si="7"/>
        <v>0</v>
      </c>
      <c r="AW47" s="296"/>
      <c r="AX47" s="296"/>
      <c r="AY47" s="296">
        <f t="shared" si="8"/>
        <v>0</v>
      </c>
      <c r="AZ47" s="296"/>
      <c r="BA47" s="296"/>
      <c r="BB47" s="285">
        <f t="shared" si="9"/>
        <v>0</v>
      </c>
      <c r="BC47" s="286"/>
      <c r="BD47" s="287"/>
      <c r="BE47" s="277"/>
      <c r="BF47" s="277"/>
      <c r="BG47" s="277"/>
      <c r="BH47" s="277"/>
      <c r="BI47" s="277"/>
      <c r="BJ47" s="6"/>
    </row>
    <row r="48" spans="1:62" ht="21" hidden="1" customHeight="1">
      <c r="A48" s="8">
        <v>11</v>
      </c>
      <c r="B48" s="315"/>
      <c r="C48" s="315"/>
      <c r="D48" s="315"/>
      <c r="E48" s="315"/>
      <c r="F48" s="315"/>
      <c r="G48" s="315"/>
      <c r="H48" s="315"/>
      <c r="I48" s="315"/>
      <c r="J48" s="315"/>
      <c r="K48" s="315"/>
      <c r="L48" s="315"/>
      <c r="M48" s="315"/>
      <c r="N48" s="315"/>
      <c r="O48" s="315"/>
      <c r="P48" s="315"/>
      <c r="Q48" s="315"/>
      <c r="R48" s="315"/>
      <c r="S48" s="315"/>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296">
        <f t="shared" si="7"/>
        <v>0</v>
      </c>
      <c r="AW48" s="296"/>
      <c r="AX48" s="296"/>
      <c r="AY48" s="296">
        <f t="shared" si="8"/>
        <v>0</v>
      </c>
      <c r="AZ48" s="296"/>
      <c r="BA48" s="296"/>
      <c r="BB48" s="285">
        <f t="shared" si="9"/>
        <v>0</v>
      </c>
      <c r="BC48" s="286"/>
      <c r="BD48" s="287"/>
      <c r="BE48" s="277"/>
      <c r="BF48" s="277"/>
      <c r="BG48" s="277"/>
      <c r="BH48" s="277"/>
      <c r="BI48" s="277"/>
      <c r="BJ48" s="6"/>
    </row>
    <row r="49" spans="1:62" ht="21" hidden="1" customHeight="1">
      <c r="A49" s="8">
        <v>12</v>
      </c>
      <c r="B49" s="315"/>
      <c r="C49" s="315"/>
      <c r="D49" s="315"/>
      <c r="E49" s="315"/>
      <c r="F49" s="315"/>
      <c r="G49" s="315"/>
      <c r="H49" s="315"/>
      <c r="I49" s="315"/>
      <c r="J49" s="315"/>
      <c r="K49" s="315"/>
      <c r="L49" s="315"/>
      <c r="M49" s="315"/>
      <c r="N49" s="315"/>
      <c r="O49" s="315"/>
      <c r="P49" s="315"/>
      <c r="Q49" s="315"/>
      <c r="R49" s="315"/>
      <c r="S49" s="315"/>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296">
        <f t="shared" si="7"/>
        <v>0</v>
      </c>
      <c r="AW49" s="296"/>
      <c r="AX49" s="296"/>
      <c r="AY49" s="296">
        <f t="shared" si="8"/>
        <v>0</v>
      </c>
      <c r="AZ49" s="296"/>
      <c r="BA49" s="296"/>
      <c r="BB49" s="285">
        <f t="shared" si="9"/>
        <v>0</v>
      </c>
      <c r="BC49" s="286"/>
      <c r="BD49" s="287"/>
      <c r="BE49" s="277"/>
      <c r="BF49" s="277"/>
      <c r="BG49" s="277"/>
      <c r="BH49" s="277"/>
      <c r="BI49" s="277"/>
      <c r="BJ49" s="6"/>
    </row>
    <row r="50" spans="1:62" ht="21" hidden="1" customHeight="1">
      <c r="A50" s="8">
        <v>13</v>
      </c>
      <c r="B50" s="315"/>
      <c r="C50" s="315"/>
      <c r="D50" s="315"/>
      <c r="E50" s="315"/>
      <c r="F50" s="315"/>
      <c r="G50" s="315"/>
      <c r="H50" s="315"/>
      <c r="I50" s="315"/>
      <c r="J50" s="315"/>
      <c r="K50" s="315"/>
      <c r="L50" s="315"/>
      <c r="M50" s="315"/>
      <c r="N50" s="315"/>
      <c r="O50" s="315"/>
      <c r="P50" s="315"/>
      <c r="Q50" s="315"/>
      <c r="R50" s="315"/>
      <c r="S50" s="315"/>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296">
        <f t="shared" si="7"/>
        <v>0</v>
      </c>
      <c r="AW50" s="296"/>
      <c r="AX50" s="296"/>
      <c r="AY50" s="296">
        <f t="shared" si="8"/>
        <v>0</v>
      </c>
      <c r="AZ50" s="296"/>
      <c r="BA50" s="296"/>
      <c r="BB50" s="285">
        <f t="shared" si="9"/>
        <v>0</v>
      </c>
      <c r="BC50" s="286"/>
      <c r="BD50" s="287"/>
      <c r="BE50" s="277"/>
      <c r="BF50" s="277"/>
      <c r="BG50" s="277"/>
      <c r="BH50" s="277"/>
      <c r="BI50" s="277"/>
      <c r="BJ50" s="6"/>
    </row>
    <row r="51" spans="1:62" ht="21" hidden="1" customHeight="1">
      <c r="A51" s="8">
        <v>14</v>
      </c>
      <c r="B51" s="315"/>
      <c r="C51" s="315"/>
      <c r="D51" s="315"/>
      <c r="E51" s="315"/>
      <c r="F51" s="315"/>
      <c r="G51" s="315"/>
      <c r="H51" s="315"/>
      <c r="I51" s="315"/>
      <c r="J51" s="315"/>
      <c r="K51" s="315"/>
      <c r="L51" s="315"/>
      <c r="M51" s="315"/>
      <c r="N51" s="315"/>
      <c r="O51" s="315"/>
      <c r="P51" s="315"/>
      <c r="Q51" s="315"/>
      <c r="R51" s="315"/>
      <c r="S51" s="315"/>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296">
        <f t="shared" si="7"/>
        <v>0</v>
      </c>
      <c r="AW51" s="296"/>
      <c r="AX51" s="296"/>
      <c r="AY51" s="296">
        <f t="shared" si="8"/>
        <v>0</v>
      </c>
      <c r="AZ51" s="296"/>
      <c r="BA51" s="296"/>
      <c r="BB51" s="285">
        <f t="shared" si="9"/>
        <v>0</v>
      </c>
      <c r="BC51" s="286"/>
      <c r="BD51" s="287"/>
      <c r="BE51" s="277"/>
      <c r="BF51" s="277"/>
      <c r="BG51" s="277"/>
      <c r="BH51" s="277"/>
      <c r="BI51" s="277"/>
      <c r="BJ51" s="6"/>
    </row>
    <row r="52" spans="1:62" ht="21" hidden="1" customHeight="1">
      <c r="A52" s="8">
        <v>15</v>
      </c>
      <c r="B52" s="315"/>
      <c r="C52" s="315"/>
      <c r="D52" s="315"/>
      <c r="E52" s="315"/>
      <c r="F52" s="315"/>
      <c r="G52" s="315"/>
      <c r="H52" s="315"/>
      <c r="I52" s="315"/>
      <c r="J52" s="315"/>
      <c r="K52" s="315"/>
      <c r="L52" s="315"/>
      <c r="M52" s="315"/>
      <c r="N52" s="315"/>
      <c r="O52" s="315"/>
      <c r="P52" s="315"/>
      <c r="Q52" s="315"/>
      <c r="R52" s="315"/>
      <c r="S52" s="315"/>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296">
        <f t="shared" si="7"/>
        <v>0</v>
      </c>
      <c r="AW52" s="296"/>
      <c r="AX52" s="296"/>
      <c r="AY52" s="296">
        <f t="shared" si="8"/>
        <v>0</v>
      </c>
      <c r="AZ52" s="296"/>
      <c r="BA52" s="296"/>
      <c r="BB52" s="285">
        <f t="shared" si="9"/>
        <v>0</v>
      </c>
      <c r="BC52" s="286"/>
      <c r="BD52" s="287"/>
      <c r="BE52" s="277"/>
      <c r="BF52" s="277"/>
      <c r="BG52" s="277"/>
      <c r="BH52" s="277"/>
      <c r="BI52" s="277"/>
      <c r="BJ52" s="6"/>
    </row>
    <row r="53" spans="1:62" ht="21" hidden="1" customHeight="1">
      <c r="A53" s="315" t="s">
        <v>6</v>
      </c>
      <c r="B53" s="315"/>
      <c r="C53" s="315"/>
      <c r="D53" s="315"/>
      <c r="E53" s="315"/>
      <c r="F53" s="315"/>
      <c r="G53" s="315"/>
      <c r="H53" s="315"/>
      <c r="I53" s="315"/>
      <c r="J53" s="315"/>
      <c r="K53" s="315"/>
      <c r="L53" s="315"/>
      <c r="M53" s="315"/>
      <c r="N53" s="315"/>
      <c r="O53" s="315"/>
      <c r="P53" s="315"/>
      <c r="Q53" s="315"/>
      <c r="R53" s="315"/>
      <c r="S53" s="315"/>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296">
        <f>SUM(AV39:AX52)</f>
        <v>320</v>
      </c>
      <c r="AW53" s="296"/>
      <c r="AX53" s="296"/>
      <c r="AY53" s="296">
        <f>SUM(AY39:BA52)</f>
        <v>80</v>
      </c>
      <c r="AZ53" s="296"/>
      <c r="BA53" s="296"/>
      <c r="BB53" s="285">
        <f t="shared" si="9"/>
        <v>2</v>
      </c>
      <c r="BC53" s="286"/>
      <c r="BD53" s="287"/>
      <c r="BE53" s="277"/>
      <c r="BF53" s="277"/>
      <c r="BG53" s="277"/>
      <c r="BH53" s="277"/>
      <c r="BI53" s="277"/>
      <c r="BJ53" s="10"/>
    </row>
    <row r="54" spans="1:62" ht="21" hidden="1" customHeight="1">
      <c r="A54" s="315" t="s">
        <v>29</v>
      </c>
      <c r="B54" s="315"/>
      <c r="C54" s="315"/>
      <c r="D54" s="315"/>
      <c r="E54" s="315"/>
      <c r="F54" s="315"/>
      <c r="G54" s="315"/>
      <c r="H54" s="315"/>
      <c r="I54" s="315"/>
      <c r="J54" s="315"/>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L54" s="315"/>
      <c r="AM54" s="315"/>
      <c r="AN54" s="315"/>
      <c r="AO54" s="315"/>
      <c r="AP54" s="315"/>
      <c r="AQ54" s="315"/>
      <c r="AR54" s="315"/>
      <c r="AS54" s="315"/>
      <c r="AT54" s="315"/>
      <c r="AU54" s="315"/>
      <c r="AV54" s="327">
        <v>40</v>
      </c>
      <c r="AW54" s="327"/>
      <c r="AX54" s="327"/>
      <c r="AY54" s="327"/>
      <c r="AZ54" s="327"/>
      <c r="BA54" s="327"/>
      <c r="BB54" s="327"/>
      <c r="BC54" s="327"/>
      <c r="BD54" s="327"/>
      <c r="BE54" s="277"/>
      <c r="BF54" s="277"/>
      <c r="BG54" s="277"/>
      <c r="BH54" s="277"/>
      <c r="BI54" s="277"/>
      <c r="BJ54" s="11" t="s">
        <v>30</v>
      </c>
    </row>
    <row r="55" spans="1:62" hidden="1">
      <c r="AV55" s="326" t="s">
        <v>32</v>
      </c>
      <c r="AW55" s="326"/>
      <c r="AX55" s="326"/>
      <c r="AY55" s="326"/>
      <c r="AZ55" s="326"/>
      <c r="BA55" s="326"/>
      <c r="BB55" s="326"/>
      <c r="BC55" s="326"/>
      <c r="BD55" s="326"/>
      <c r="BE55" s="277"/>
      <c r="BF55" s="277"/>
      <c r="BG55" s="277"/>
      <c r="BH55" s="277"/>
      <c r="BI55" s="277"/>
    </row>
    <row r="56" spans="1:62" hidden="1">
      <c r="BE56" s="277"/>
      <c r="BF56" s="277"/>
      <c r="BG56" s="277"/>
      <c r="BH56" s="277"/>
      <c r="BI56" s="277"/>
    </row>
    <row r="57" spans="1:62" hidden="1">
      <c r="BE57" s="277"/>
      <c r="BF57" s="277"/>
      <c r="BG57" s="277"/>
      <c r="BH57" s="277"/>
      <c r="BI57" s="277"/>
    </row>
    <row r="58" spans="1:62" hidden="1">
      <c r="BE58" s="277"/>
      <c r="BF58" s="277"/>
      <c r="BG58" s="277"/>
      <c r="BH58" s="277"/>
      <c r="BI58" s="277"/>
    </row>
    <row r="59" spans="1:62" hidden="1">
      <c r="BE59" s="277"/>
      <c r="BF59" s="277"/>
      <c r="BG59" s="277"/>
      <c r="BH59" s="277"/>
      <c r="BI59" s="277"/>
    </row>
    <row r="60" spans="1:62" hidden="1">
      <c r="BE60" s="277"/>
      <c r="BF60" s="277"/>
      <c r="BG60" s="277"/>
      <c r="BH60" s="277"/>
      <c r="BI60" s="277"/>
    </row>
    <row r="61" spans="1:62" hidden="1">
      <c r="BE61" s="277"/>
      <c r="BF61" s="277"/>
      <c r="BG61" s="277"/>
      <c r="BH61" s="277"/>
      <c r="BI61" s="277"/>
    </row>
    <row r="62" spans="1:62" hidden="1">
      <c r="BE62" s="277"/>
      <c r="BF62" s="277"/>
      <c r="BG62" s="277"/>
      <c r="BH62" s="277"/>
      <c r="BI62" s="277"/>
    </row>
    <row r="63" spans="1:62" hidden="1">
      <c r="BE63" s="277"/>
      <c r="BF63" s="277"/>
      <c r="BG63" s="277"/>
      <c r="BH63" s="277"/>
      <c r="BI63" s="277"/>
    </row>
    <row r="64" spans="1:62" hidden="1"/>
    <row r="65" spans="57:61" hidden="1"/>
    <row r="66" spans="57:61" hidden="1">
      <c r="BE66" s="279"/>
      <c r="BF66" s="279"/>
      <c r="BG66" s="279"/>
      <c r="BH66" s="279"/>
      <c r="BI66" s="279"/>
    </row>
    <row r="67" spans="57:61" hidden="1">
      <c r="BE67" s="196"/>
      <c r="BF67" s="196"/>
      <c r="BG67" s="196"/>
      <c r="BH67" s="196"/>
      <c r="BI67" s="196"/>
    </row>
    <row r="68" spans="57:61" hidden="1">
      <c r="BE68" s="196"/>
      <c r="BF68" s="196"/>
      <c r="BG68" s="196"/>
      <c r="BH68" s="196"/>
      <c r="BI68" s="196"/>
    </row>
    <row r="69" spans="57:61" hidden="1">
      <c r="BE69" s="196"/>
      <c r="BF69" s="196"/>
      <c r="BG69" s="196"/>
      <c r="BH69" s="196"/>
      <c r="BI69" s="196"/>
    </row>
    <row r="70" spans="57:61" hidden="1">
      <c r="BE70" s="279"/>
      <c r="BF70" s="279"/>
      <c r="BG70" s="279"/>
      <c r="BH70" s="279"/>
      <c r="BI70" s="279"/>
    </row>
    <row r="71" spans="57:61" hidden="1">
      <c r="BE71" s="279"/>
      <c r="BF71" s="279"/>
      <c r="BG71" s="279"/>
      <c r="BH71" s="279"/>
      <c r="BI71" s="279"/>
    </row>
  </sheetData>
  <mergeCells count="262">
    <mergeCell ref="AD2:AK2"/>
    <mergeCell ref="T3:AN3"/>
    <mergeCell ref="A4:S4"/>
    <mergeCell ref="U4:W4"/>
    <mergeCell ref="Y4:AB4"/>
    <mergeCell ref="AD4:AF4"/>
    <mergeCell ref="AH4:AJ4"/>
    <mergeCell ref="AL4:AN4"/>
    <mergeCell ref="AO4:AV4"/>
    <mergeCell ref="AW4:BJ4"/>
    <mergeCell ref="A5:A7"/>
    <mergeCell ref="B5:G7"/>
    <mergeCell ref="H5:L7"/>
    <mergeCell ref="M5:S7"/>
    <mergeCell ref="T5:Z5"/>
    <mergeCell ref="AA5:AG5"/>
    <mergeCell ref="AH5:AN5"/>
    <mergeCell ref="AO5:AU5"/>
    <mergeCell ref="AV5:AX7"/>
    <mergeCell ref="AY5:BA7"/>
    <mergeCell ref="BB5:BD7"/>
    <mergeCell ref="BJ5:BJ7"/>
    <mergeCell ref="BE5:BI5"/>
    <mergeCell ref="BE6:BE7"/>
    <mergeCell ref="BF6:BF7"/>
    <mergeCell ref="BG6:BG7"/>
    <mergeCell ref="BH6:BH7"/>
    <mergeCell ref="BI6:BI7"/>
    <mergeCell ref="B8:G8"/>
    <mergeCell ref="H8:L8"/>
    <mergeCell ref="M8:S8"/>
    <mergeCell ref="AV8:AX8"/>
    <mergeCell ref="AY8:BA8"/>
    <mergeCell ref="BB8:BD8"/>
    <mergeCell ref="B10:G10"/>
    <mergeCell ref="H10:L10"/>
    <mergeCell ref="M10:S10"/>
    <mergeCell ref="AV10:AX10"/>
    <mergeCell ref="AY10:BA10"/>
    <mergeCell ref="BB10:BD10"/>
    <mergeCell ref="B9:G9"/>
    <mergeCell ref="H9:L9"/>
    <mergeCell ref="M9:S9"/>
    <mergeCell ref="AV9:AX9"/>
    <mergeCell ref="AY9:BA9"/>
    <mergeCell ref="BB9:BD9"/>
    <mergeCell ref="B12:G12"/>
    <mergeCell ref="H12:L12"/>
    <mergeCell ref="M12:S12"/>
    <mergeCell ref="AV12:AX12"/>
    <mergeCell ref="AY12:BA12"/>
    <mergeCell ref="BB12:BD12"/>
    <mergeCell ref="B11:G11"/>
    <mergeCell ref="H11:L11"/>
    <mergeCell ref="M11:S11"/>
    <mergeCell ref="AV11:AX11"/>
    <mergeCell ref="AY11:BA11"/>
    <mergeCell ref="BB11:BD11"/>
    <mergeCell ref="B14:G14"/>
    <mergeCell ref="H14:L14"/>
    <mergeCell ref="M14:S14"/>
    <mergeCell ref="AV14:AX14"/>
    <mergeCell ref="AY14:BA14"/>
    <mergeCell ref="BB14:BD14"/>
    <mergeCell ref="B13:G13"/>
    <mergeCell ref="H13:L13"/>
    <mergeCell ref="M13:S13"/>
    <mergeCell ref="AV13:AX13"/>
    <mergeCell ref="AY13:BA13"/>
    <mergeCell ref="BB13:BD13"/>
    <mergeCell ref="B16:G16"/>
    <mergeCell ref="H16:L16"/>
    <mergeCell ref="M16:S16"/>
    <mergeCell ref="AV16:AX16"/>
    <mergeCell ref="AY16:BA16"/>
    <mergeCell ref="BB16:BD16"/>
    <mergeCell ref="B15:G15"/>
    <mergeCell ref="H15:L15"/>
    <mergeCell ref="M15:S15"/>
    <mergeCell ref="AV15:AX15"/>
    <mergeCell ref="AY15:BA15"/>
    <mergeCell ref="BB15:BD15"/>
    <mergeCell ref="B18:G18"/>
    <mergeCell ref="H18:L18"/>
    <mergeCell ref="M18:S18"/>
    <mergeCell ref="AV18:AX18"/>
    <mergeCell ref="AY18:BA18"/>
    <mergeCell ref="BB18:BD18"/>
    <mergeCell ref="B17:G17"/>
    <mergeCell ref="H17:L17"/>
    <mergeCell ref="M17:S17"/>
    <mergeCell ref="AV17:AX17"/>
    <mergeCell ref="AY17:BA17"/>
    <mergeCell ref="BB17:BD17"/>
    <mergeCell ref="B20:G20"/>
    <mergeCell ref="H20:L20"/>
    <mergeCell ref="M20:S20"/>
    <mergeCell ref="AV20:AX20"/>
    <mergeCell ref="AY20:BA20"/>
    <mergeCell ref="BB20:BD20"/>
    <mergeCell ref="B19:G19"/>
    <mergeCell ref="H19:L19"/>
    <mergeCell ref="M19:S19"/>
    <mergeCell ref="AV19:AX19"/>
    <mergeCell ref="AY19:BA19"/>
    <mergeCell ref="BB19:BD19"/>
    <mergeCell ref="B22:G22"/>
    <mergeCell ref="H22:L22"/>
    <mergeCell ref="M22:S22"/>
    <mergeCell ref="AV22:AX22"/>
    <mergeCell ref="AY22:BA22"/>
    <mergeCell ref="BB22:BD22"/>
    <mergeCell ref="B21:G21"/>
    <mergeCell ref="H21:L21"/>
    <mergeCell ref="M21:S21"/>
    <mergeCell ref="AV21:AX21"/>
    <mergeCell ref="AY21:BA21"/>
    <mergeCell ref="BB21:BD21"/>
    <mergeCell ref="A23:S23"/>
    <mergeCell ref="AV23:AX23"/>
    <mergeCell ref="AY23:BA23"/>
    <mergeCell ref="BB23:BD23"/>
    <mergeCell ref="A24:AU24"/>
    <mergeCell ref="AV24:BD24"/>
    <mergeCell ref="B26:J26"/>
    <mergeCell ref="K26:L26"/>
    <mergeCell ref="M26:N26"/>
    <mergeCell ref="AR26:AU26"/>
    <mergeCell ref="AV26:AX26"/>
    <mergeCell ref="BJ35:BJ37"/>
    <mergeCell ref="A35:A37"/>
    <mergeCell ref="B35:G37"/>
    <mergeCell ref="H35:L37"/>
    <mergeCell ref="M35:S37"/>
    <mergeCell ref="T35:Z35"/>
    <mergeCell ref="AA35:AG35"/>
    <mergeCell ref="AV25:BD25"/>
    <mergeCell ref="AD32:AK32"/>
    <mergeCell ref="T33:AN33"/>
    <mergeCell ref="A34:S34"/>
    <mergeCell ref="T34:AN34"/>
    <mergeCell ref="AO34:AV34"/>
    <mergeCell ref="AW34:BJ34"/>
    <mergeCell ref="A27:A28"/>
    <mergeCell ref="B27:E28"/>
    <mergeCell ref="F27:J27"/>
    <mergeCell ref="K27:L27"/>
    <mergeCell ref="M27:N27"/>
    <mergeCell ref="AR27:AU27"/>
    <mergeCell ref="B38:G38"/>
    <mergeCell ref="H38:L38"/>
    <mergeCell ref="M38:S38"/>
    <mergeCell ref="AV38:AX38"/>
    <mergeCell ref="AY38:BA38"/>
    <mergeCell ref="BB38:BD38"/>
    <mergeCell ref="AH35:AN35"/>
    <mergeCell ref="AO35:AU35"/>
    <mergeCell ref="AV35:AX37"/>
    <mergeCell ref="AY35:BA37"/>
    <mergeCell ref="BB35:BD37"/>
    <mergeCell ref="B40:G40"/>
    <mergeCell ref="H40:L40"/>
    <mergeCell ref="M40:S40"/>
    <mergeCell ref="AV40:AX40"/>
    <mergeCell ref="AY40:BA40"/>
    <mergeCell ref="BB40:BD40"/>
    <mergeCell ref="B39:G39"/>
    <mergeCell ref="H39:L39"/>
    <mergeCell ref="M39:S39"/>
    <mergeCell ref="AV39:AX39"/>
    <mergeCell ref="AY39:BA39"/>
    <mergeCell ref="BB39:BD39"/>
    <mergeCell ref="B42:G42"/>
    <mergeCell ref="H42:L42"/>
    <mergeCell ref="M42:S42"/>
    <mergeCell ref="AV42:AX42"/>
    <mergeCell ref="AY42:BA42"/>
    <mergeCell ref="BB42:BD42"/>
    <mergeCell ref="B41:G41"/>
    <mergeCell ref="H41:L41"/>
    <mergeCell ref="M41:S41"/>
    <mergeCell ref="AV41:AX41"/>
    <mergeCell ref="AY41:BA41"/>
    <mergeCell ref="BB41:BD41"/>
    <mergeCell ref="B44:G44"/>
    <mergeCell ref="H44:L44"/>
    <mergeCell ref="M44:S44"/>
    <mergeCell ref="AV44:AX44"/>
    <mergeCell ref="AY44:BA44"/>
    <mergeCell ref="BB44:BD44"/>
    <mergeCell ref="B43:G43"/>
    <mergeCell ref="H43:L43"/>
    <mergeCell ref="M43:S43"/>
    <mergeCell ref="AV43:AX43"/>
    <mergeCell ref="AY43:BA43"/>
    <mergeCell ref="BB43:BD43"/>
    <mergeCell ref="B46:G46"/>
    <mergeCell ref="H46:L46"/>
    <mergeCell ref="M46:S46"/>
    <mergeCell ref="AV46:AX46"/>
    <mergeCell ref="AY46:BA46"/>
    <mergeCell ref="BB46:BD46"/>
    <mergeCell ref="B45:G45"/>
    <mergeCell ref="H45:L45"/>
    <mergeCell ref="M45:S45"/>
    <mergeCell ref="AV45:AX45"/>
    <mergeCell ref="AY45:BA45"/>
    <mergeCell ref="BB45:BD45"/>
    <mergeCell ref="B48:G48"/>
    <mergeCell ref="H48:L48"/>
    <mergeCell ref="M48:S48"/>
    <mergeCell ref="AV48:AX48"/>
    <mergeCell ref="AY48:BA48"/>
    <mergeCell ref="BB48:BD48"/>
    <mergeCell ref="B47:G47"/>
    <mergeCell ref="H47:L47"/>
    <mergeCell ref="M47:S47"/>
    <mergeCell ref="AV47:AX47"/>
    <mergeCell ref="AY47:BA47"/>
    <mergeCell ref="BB47:BD47"/>
    <mergeCell ref="AV50:AX50"/>
    <mergeCell ref="AY50:BA50"/>
    <mergeCell ref="BB50:BD50"/>
    <mergeCell ref="B49:G49"/>
    <mergeCell ref="H49:L49"/>
    <mergeCell ref="M49:S49"/>
    <mergeCell ref="AV49:AX49"/>
    <mergeCell ref="AY49:BA49"/>
    <mergeCell ref="BB49:BD49"/>
    <mergeCell ref="AR30:AU30"/>
    <mergeCell ref="AV30:AX30"/>
    <mergeCell ref="AV55:BD55"/>
    <mergeCell ref="A53:S53"/>
    <mergeCell ref="AV53:AX53"/>
    <mergeCell ref="AY53:BA53"/>
    <mergeCell ref="BB53:BD53"/>
    <mergeCell ref="A54:AU54"/>
    <mergeCell ref="AV54:BD54"/>
    <mergeCell ref="B52:G52"/>
    <mergeCell ref="H52:L52"/>
    <mergeCell ref="M52:S52"/>
    <mergeCell ref="AV52:AX52"/>
    <mergeCell ref="AY52:BA52"/>
    <mergeCell ref="BB52:BD52"/>
    <mergeCell ref="B51:G51"/>
    <mergeCell ref="H51:L51"/>
    <mergeCell ref="M51:S51"/>
    <mergeCell ref="AV51:AX51"/>
    <mergeCell ref="AY51:BA51"/>
    <mergeCell ref="BB51:BD51"/>
    <mergeCell ref="B50:G50"/>
    <mergeCell ref="H50:L50"/>
    <mergeCell ref="M50:S50"/>
    <mergeCell ref="BE24:BJ24"/>
    <mergeCell ref="AV27:AX27"/>
    <mergeCell ref="F28:J28"/>
    <mergeCell ref="K28:L28"/>
    <mergeCell ref="M28:N28"/>
    <mergeCell ref="AR28:AU28"/>
    <mergeCell ref="AV28:AX28"/>
    <mergeCell ref="AR29:AU29"/>
    <mergeCell ref="AV29:AX29"/>
  </mergeCells>
  <phoneticPr fontId="2"/>
  <conditionalFormatting sqref="BB9:BD23">
    <cfRule type="expression" dxfId="5" priority="1" stopIfTrue="1">
      <formula>$AV$24=""</formula>
    </cfRule>
  </conditionalFormatting>
  <conditionalFormatting sqref="BB39:BD53">
    <cfRule type="expression" dxfId="4" priority="2" stopIfTrue="1">
      <formula>$AV$54=""</formula>
    </cfRule>
  </conditionalFormatting>
  <conditionalFormatting sqref="BB8:BD8">
    <cfRule type="expression" dxfId="3" priority="3" stopIfTrue="1">
      <formula>$AV$24=""</formula>
    </cfRule>
  </conditionalFormatting>
  <conditionalFormatting sqref="BB38:BD38">
    <cfRule type="expression" dxfId="2" priority="4" stopIfTrue="1">
      <formula>$AV$24=""</formula>
    </cfRule>
  </conditionalFormatting>
  <dataValidations count="7">
    <dataValidation type="list" allowBlank="1" showInputMessage="1" showErrorMessage="1" sqref="T34:AN34">
      <formula1>"同行援護,行動援護"</formula1>
    </dataValidation>
    <dataValidation type="list" errorStyle="warning" allowBlank="1" showInputMessage="1" showErrorMessage="1" sqref="B38:G52 B8:G22">
      <formula1>"　,管理者,サービス提供責任者,従業者,介護職員,看護職員,事務職員,その他従業者"</formula1>
    </dataValidation>
    <dataValidation allowBlank="1" showInputMessage="1" showErrorMessage="1" sqref="T38:AU53 T8:AU23"/>
    <dataValidation type="list" allowBlank="1" showInputMessage="1" showErrorMessage="1" sqref="T7:AU7 T37:AU37">
      <formula1>"　,＊,月,火,水,木,金,土,日"</formula1>
    </dataValidation>
    <dataValidation type="list" allowBlank="1" showInputMessage="1" showErrorMessage="1" sqref="H38:L52 H8:L22">
      <formula1>"　,常勤・専従,常勤・兼務,非常勤・専従,非常勤・兼務"</formula1>
    </dataValidation>
    <dataValidation type="list" allowBlank="1" showInputMessage="1" showErrorMessage="1" sqref="T4 X4 AK4 AG4 AC4">
      <formula1>"□,■"</formula1>
    </dataValidation>
    <dataValidation type="list" allowBlank="1" showInputMessage="1" showErrorMessage="1" sqref="BF31:BI63 BE31:BE64 BE25:BI25 BE8:BI23">
      <formula1>"○"</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E132"/>
  <sheetViews>
    <sheetView view="pageBreakPreview" zoomScale="60" zoomScaleNormal="70" workbookViewId="0">
      <selection activeCell="B10" sqref="B10:G10"/>
    </sheetView>
  </sheetViews>
  <sheetFormatPr defaultRowHeight="14.25"/>
  <cols>
    <col min="1" max="1" width="3.625" style="21" customWidth="1"/>
    <col min="2" max="5" width="2.625" style="92" customWidth="1"/>
    <col min="6" max="19" width="2.625" style="21" customWidth="1"/>
    <col min="20" max="47" width="2.875" style="21" customWidth="1"/>
    <col min="48" max="56" width="2.625" style="21" customWidth="1"/>
    <col min="57" max="57" width="15.625" style="21" customWidth="1"/>
    <col min="58" max="58" width="1.375" style="21" customWidth="1"/>
    <col min="59" max="59" width="3.75" style="22" bestFit="1" customWidth="1"/>
    <col min="60" max="69" width="3.625" style="22" customWidth="1"/>
    <col min="70" max="70" width="10.125" style="22" hidden="1" customWidth="1"/>
    <col min="71" max="71" width="10.125" style="22" customWidth="1"/>
    <col min="72" max="72" width="3.375" style="21" customWidth="1"/>
    <col min="73" max="73" width="3.75" style="21" customWidth="1"/>
    <col min="74" max="94" width="3.75" style="21" bestFit="1" customWidth="1"/>
    <col min="95" max="95" width="3.75" style="21" customWidth="1"/>
    <col min="96" max="101" width="3.75" style="21" bestFit="1" customWidth="1"/>
    <col min="102" max="102" width="6.625" style="22" customWidth="1"/>
    <col min="103" max="103" width="6.375" style="67" hidden="1" customWidth="1"/>
    <col min="104" max="104" width="3.375" style="67" hidden="1" customWidth="1"/>
    <col min="105" max="105" width="4.375" style="67" hidden="1" customWidth="1"/>
    <col min="106" max="107" width="3.375" style="67" hidden="1" customWidth="1"/>
    <col min="108" max="108" width="10.375" style="67" hidden="1" customWidth="1"/>
    <col min="109" max="109" width="4.375" style="67" hidden="1" customWidth="1"/>
    <col min="110" max="16384" width="9" style="21"/>
  </cols>
  <sheetData>
    <row r="1" spans="1:109" ht="18.75" customHeight="1" thickBot="1">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210" t="s">
        <v>207</v>
      </c>
      <c r="BS1" s="210" t="s">
        <v>207</v>
      </c>
    </row>
    <row r="2" spans="1:109" ht="21" customHeight="1">
      <c r="A2" s="91" t="s">
        <v>164</v>
      </c>
      <c r="B2" s="91"/>
      <c r="C2" s="91"/>
      <c r="D2" s="91"/>
      <c r="E2" s="91"/>
      <c r="F2" s="91"/>
      <c r="G2" s="91"/>
      <c r="H2" s="91"/>
      <c r="I2" s="91"/>
      <c r="J2" s="91"/>
      <c r="K2" s="91"/>
      <c r="L2" s="91"/>
      <c r="M2" s="91"/>
      <c r="N2" s="91"/>
      <c r="O2" s="91"/>
      <c r="P2" s="91"/>
      <c r="Q2" s="91"/>
      <c r="R2" s="91"/>
      <c r="S2" s="91"/>
      <c r="T2" s="91"/>
      <c r="U2" s="91"/>
      <c r="V2" s="91"/>
      <c r="W2" s="91"/>
      <c r="X2" s="91"/>
      <c r="Y2" s="91"/>
      <c r="Z2" s="91"/>
      <c r="AA2" s="94"/>
      <c r="AB2" s="94"/>
      <c r="AC2" s="94"/>
      <c r="AD2" s="430" t="s">
        <v>261</v>
      </c>
      <c r="AE2" s="431"/>
      <c r="AF2" s="431"/>
      <c r="AG2" s="254"/>
      <c r="AH2" s="259" t="s">
        <v>161</v>
      </c>
      <c r="AI2" s="272"/>
      <c r="AJ2" s="259" t="s">
        <v>162</v>
      </c>
      <c r="AK2" s="260"/>
      <c r="AL2" s="91"/>
      <c r="AM2" s="91"/>
      <c r="AN2" s="91"/>
      <c r="AO2" s="91"/>
      <c r="AP2" s="91"/>
      <c r="AQ2" s="91"/>
      <c r="AR2" s="91"/>
      <c r="AS2" s="91"/>
      <c r="AT2" s="91"/>
      <c r="AU2" s="91"/>
      <c r="AV2" s="91"/>
      <c r="AW2" s="91"/>
      <c r="AX2" s="91"/>
      <c r="AY2" s="91"/>
      <c r="AZ2" s="91"/>
      <c r="BA2" s="91"/>
      <c r="BB2" s="91"/>
      <c r="BC2" s="91"/>
      <c r="BD2" s="91"/>
      <c r="BE2" s="91"/>
      <c r="BG2" s="422" t="s">
        <v>70</v>
      </c>
      <c r="BH2" s="422"/>
      <c r="BI2" s="422"/>
      <c r="BJ2" s="422"/>
      <c r="BK2" s="422"/>
      <c r="BL2" s="422"/>
      <c r="BM2" s="422"/>
      <c r="BN2" s="422"/>
      <c r="BO2" s="422"/>
      <c r="BP2" s="422"/>
      <c r="BQ2" s="422"/>
      <c r="BR2" s="422"/>
      <c r="BS2" s="422"/>
      <c r="BU2" s="423" t="str">
        <f>A4</f>
        <v>サービス種類</v>
      </c>
      <c r="BV2" s="401"/>
      <c r="BW2" s="401"/>
      <c r="BX2" s="401"/>
      <c r="BY2" s="401"/>
      <c r="BZ2" s="401"/>
      <c r="CA2" s="401"/>
      <c r="CB2" s="401"/>
      <c r="CC2" s="401" t="str">
        <f>IF(T4="","",T4)</f>
        <v>　</v>
      </c>
      <c r="CD2" s="401"/>
      <c r="CE2" s="401"/>
      <c r="CF2" s="401"/>
      <c r="CG2" s="401"/>
      <c r="CH2" s="401"/>
      <c r="CI2" s="401"/>
      <c r="CJ2" s="426" t="str">
        <f>AG4</f>
        <v>事業所・施設名</v>
      </c>
      <c r="CK2" s="426"/>
      <c r="CL2" s="426"/>
      <c r="CM2" s="426"/>
      <c r="CN2" s="426"/>
      <c r="CO2" s="426"/>
      <c r="CP2" s="426"/>
      <c r="CQ2" s="401" t="str">
        <f>IF(AO4="","",AO4)</f>
        <v/>
      </c>
      <c r="CR2" s="401"/>
      <c r="CS2" s="401"/>
      <c r="CT2" s="401"/>
      <c r="CU2" s="401"/>
      <c r="CV2" s="401"/>
      <c r="CW2" s="401"/>
      <c r="CX2" s="428"/>
    </row>
    <row r="3" spans="1:109" ht="9.75" customHeight="1" thickBot="1">
      <c r="B3" s="21"/>
      <c r="C3" s="21"/>
      <c r="D3" s="21"/>
      <c r="E3" s="21"/>
      <c r="BG3" s="422"/>
      <c r="BH3" s="422"/>
      <c r="BI3" s="422"/>
      <c r="BJ3" s="422"/>
      <c r="BK3" s="422"/>
      <c r="BL3" s="422"/>
      <c r="BM3" s="422"/>
      <c r="BN3" s="422"/>
      <c r="BO3" s="422"/>
      <c r="BP3" s="422"/>
      <c r="BQ3" s="422"/>
      <c r="BR3" s="422"/>
      <c r="BS3" s="422"/>
      <c r="BU3" s="424"/>
      <c r="BV3" s="425"/>
      <c r="BW3" s="425"/>
      <c r="BX3" s="425"/>
      <c r="BY3" s="425"/>
      <c r="BZ3" s="425"/>
      <c r="CA3" s="425"/>
      <c r="CB3" s="425"/>
      <c r="CC3" s="425"/>
      <c r="CD3" s="425"/>
      <c r="CE3" s="425"/>
      <c r="CF3" s="425"/>
      <c r="CG3" s="425"/>
      <c r="CH3" s="425"/>
      <c r="CI3" s="425"/>
      <c r="CJ3" s="427"/>
      <c r="CK3" s="427"/>
      <c r="CL3" s="427"/>
      <c r="CM3" s="427"/>
      <c r="CN3" s="427"/>
      <c r="CO3" s="427"/>
      <c r="CP3" s="427"/>
      <c r="CQ3" s="425"/>
      <c r="CR3" s="425"/>
      <c r="CS3" s="425"/>
      <c r="CT3" s="425"/>
      <c r="CU3" s="425"/>
      <c r="CV3" s="425"/>
      <c r="CW3" s="425"/>
      <c r="CX3" s="429"/>
    </row>
    <row r="4" spans="1:109" ht="21" customHeight="1" thickBot="1">
      <c r="A4" s="338" t="s">
        <v>10</v>
      </c>
      <c r="B4" s="339"/>
      <c r="C4" s="339"/>
      <c r="D4" s="339"/>
      <c r="E4" s="339"/>
      <c r="F4" s="339"/>
      <c r="G4" s="339"/>
      <c r="H4" s="339"/>
      <c r="I4" s="339"/>
      <c r="J4" s="339"/>
      <c r="K4" s="339"/>
      <c r="L4" s="339"/>
      <c r="M4" s="339"/>
      <c r="N4" s="339"/>
      <c r="O4" s="339"/>
      <c r="P4" s="339"/>
      <c r="Q4" s="339"/>
      <c r="R4" s="339"/>
      <c r="S4" s="406"/>
      <c r="T4" s="432" t="s">
        <v>26</v>
      </c>
      <c r="U4" s="433"/>
      <c r="V4" s="433"/>
      <c r="W4" s="433"/>
      <c r="X4" s="433"/>
      <c r="Y4" s="433"/>
      <c r="Z4" s="433"/>
      <c r="AA4" s="433"/>
      <c r="AB4" s="433"/>
      <c r="AC4" s="433"/>
      <c r="AD4" s="433"/>
      <c r="AE4" s="433"/>
      <c r="AF4" s="433"/>
      <c r="AG4" s="401" t="s">
        <v>71</v>
      </c>
      <c r="AH4" s="401"/>
      <c r="AI4" s="401"/>
      <c r="AJ4" s="401"/>
      <c r="AK4" s="401"/>
      <c r="AL4" s="401"/>
      <c r="AM4" s="401"/>
      <c r="AN4" s="401"/>
      <c r="AO4" s="402"/>
      <c r="AP4" s="403"/>
      <c r="AQ4" s="403"/>
      <c r="AR4" s="403"/>
      <c r="AS4" s="403"/>
      <c r="AT4" s="403"/>
      <c r="AU4" s="403"/>
      <c r="AV4" s="403"/>
      <c r="AW4" s="403"/>
      <c r="AX4" s="403"/>
      <c r="AY4" s="403"/>
      <c r="AZ4" s="403"/>
      <c r="BA4" s="403"/>
      <c r="BB4" s="403"/>
      <c r="BC4" s="403"/>
      <c r="BD4" s="403"/>
      <c r="BE4" s="404"/>
      <c r="BG4" s="405" t="s">
        <v>72</v>
      </c>
      <c r="BH4" s="405"/>
      <c r="BI4" s="405"/>
      <c r="BJ4" s="405"/>
      <c r="BK4" s="405"/>
      <c r="BL4" s="405"/>
      <c r="BM4" s="405"/>
      <c r="BN4" s="405"/>
      <c r="BO4" s="405"/>
      <c r="BP4" s="405"/>
      <c r="BQ4" s="405"/>
      <c r="BR4" s="405"/>
      <c r="BS4" s="405"/>
    </row>
    <row r="5" spans="1:109" ht="21" customHeight="1" thickBot="1">
      <c r="A5" s="338" t="s">
        <v>73</v>
      </c>
      <c r="B5" s="339"/>
      <c r="C5" s="339"/>
      <c r="D5" s="339"/>
      <c r="E5" s="339"/>
      <c r="F5" s="339"/>
      <c r="G5" s="339"/>
      <c r="H5" s="406"/>
      <c r="I5" s="402"/>
      <c r="J5" s="403"/>
      <c r="K5" s="403"/>
      <c r="L5" s="403"/>
      <c r="M5" s="408"/>
      <c r="N5" s="95" t="s">
        <v>74</v>
      </c>
      <c r="O5" s="96"/>
      <c r="P5" s="96"/>
      <c r="Q5" s="96"/>
      <c r="R5" s="96"/>
      <c r="S5" s="97"/>
      <c r="T5" s="407" t="s">
        <v>209</v>
      </c>
      <c r="U5" s="407"/>
      <c r="V5" s="407"/>
      <c r="W5" s="407"/>
      <c r="X5" s="407"/>
      <c r="Y5" s="407"/>
      <c r="Z5" s="407"/>
      <c r="AA5" s="407"/>
      <c r="AB5" s="403"/>
      <c r="AC5" s="403"/>
      <c r="AD5" s="403"/>
      <c r="AE5" s="403"/>
      <c r="AF5" s="403"/>
      <c r="AG5" s="403"/>
      <c r="AH5" s="403"/>
      <c r="AI5" s="403"/>
      <c r="AJ5" s="403"/>
      <c r="AK5" s="408"/>
      <c r="AL5" s="409" t="s">
        <v>77</v>
      </c>
      <c r="AM5" s="339"/>
      <c r="AN5" s="339"/>
      <c r="AO5" s="339"/>
      <c r="AP5" s="339"/>
      <c r="AQ5" s="339"/>
      <c r="AR5" s="339"/>
      <c r="AS5" s="339"/>
      <c r="AT5" s="406"/>
      <c r="AU5" s="402"/>
      <c r="AV5" s="403"/>
      <c r="AW5" s="403"/>
      <c r="AX5" s="408"/>
      <c r="AY5" s="417" t="s">
        <v>227</v>
      </c>
      <c r="AZ5" s="417"/>
      <c r="BA5" s="417"/>
      <c r="BB5" s="417"/>
      <c r="BC5" s="417"/>
      <c r="BD5" s="417"/>
      <c r="BE5" s="418"/>
      <c r="BG5" s="410" t="s">
        <v>75</v>
      </c>
      <c r="BH5" s="410"/>
      <c r="BI5" s="410"/>
      <c r="BJ5" s="410"/>
      <c r="BK5" s="410"/>
      <c r="BL5" s="410"/>
      <c r="BM5" s="410"/>
      <c r="BN5" s="410"/>
      <c r="BO5" s="410"/>
      <c r="BP5" s="410"/>
      <c r="BQ5" s="410"/>
      <c r="BR5" s="410"/>
      <c r="BS5" s="410"/>
      <c r="BU5" s="411" t="s">
        <v>76</v>
      </c>
      <c r="BV5" s="412"/>
      <c r="BW5" s="412"/>
      <c r="BX5" s="412"/>
      <c r="BY5" s="412"/>
      <c r="BZ5" s="412"/>
      <c r="CA5" s="412"/>
      <c r="CB5" s="412"/>
      <c r="CC5" s="412"/>
      <c r="CD5" s="412"/>
      <c r="CE5" s="412"/>
      <c r="CF5" s="412"/>
      <c r="CG5" s="412"/>
      <c r="CH5" s="412"/>
      <c r="CI5" s="412"/>
      <c r="CJ5" s="412"/>
      <c r="CK5" s="412"/>
      <c r="CL5" s="412"/>
      <c r="CM5" s="412"/>
      <c r="CN5" s="412"/>
      <c r="CO5" s="412"/>
      <c r="CP5" s="412"/>
      <c r="CQ5" s="412"/>
      <c r="CR5" s="412"/>
      <c r="CS5" s="412"/>
      <c r="CT5" s="412"/>
      <c r="CU5" s="412"/>
      <c r="CV5" s="412"/>
      <c r="CW5" s="412"/>
      <c r="CX5" s="413"/>
    </row>
    <row r="6" spans="1:109" ht="21" customHeight="1" thickBot="1">
      <c r="A6" s="419"/>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1"/>
      <c r="BG6" s="410"/>
      <c r="BH6" s="410"/>
      <c r="BI6" s="410"/>
      <c r="BJ6" s="410"/>
      <c r="BK6" s="410"/>
      <c r="BL6" s="410"/>
      <c r="BM6" s="410"/>
      <c r="BN6" s="410"/>
      <c r="BO6" s="410"/>
      <c r="BP6" s="410"/>
      <c r="BQ6" s="410"/>
      <c r="BR6" s="410"/>
      <c r="BS6" s="410"/>
      <c r="BU6" s="414"/>
      <c r="BV6" s="415"/>
      <c r="BW6" s="415"/>
      <c r="BX6" s="415"/>
      <c r="BY6" s="415"/>
      <c r="BZ6" s="415"/>
      <c r="CA6" s="415"/>
      <c r="CB6" s="415"/>
      <c r="CC6" s="415"/>
      <c r="CD6" s="415"/>
      <c r="CE6" s="415"/>
      <c r="CF6" s="415"/>
      <c r="CG6" s="415"/>
      <c r="CH6" s="415"/>
      <c r="CI6" s="415"/>
      <c r="CJ6" s="415"/>
      <c r="CK6" s="415"/>
      <c r="CL6" s="415"/>
      <c r="CM6" s="415"/>
      <c r="CN6" s="415"/>
      <c r="CO6" s="415"/>
      <c r="CP6" s="415"/>
      <c r="CQ6" s="415"/>
      <c r="CR6" s="415"/>
      <c r="CS6" s="415"/>
      <c r="CT6" s="415"/>
      <c r="CU6" s="415"/>
      <c r="CV6" s="415"/>
      <c r="CW6" s="415"/>
      <c r="CX6" s="416"/>
    </row>
    <row r="7" spans="1:109" ht="21" customHeight="1" thickBot="1">
      <c r="A7" s="379" t="s">
        <v>18</v>
      </c>
      <c r="B7" s="380" t="s">
        <v>4</v>
      </c>
      <c r="C7" s="381"/>
      <c r="D7" s="381"/>
      <c r="E7" s="381"/>
      <c r="F7" s="381"/>
      <c r="G7" s="381"/>
      <c r="H7" s="381" t="s">
        <v>19</v>
      </c>
      <c r="I7" s="381"/>
      <c r="J7" s="381"/>
      <c r="K7" s="381"/>
      <c r="L7" s="381"/>
      <c r="M7" s="381" t="s">
        <v>5</v>
      </c>
      <c r="N7" s="381"/>
      <c r="O7" s="381"/>
      <c r="P7" s="381"/>
      <c r="Q7" s="381"/>
      <c r="R7" s="381"/>
      <c r="S7" s="384"/>
      <c r="T7" s="392" t="s">
        <v>0</v>
      </c>
      <c r="U7" s="381"/>
      <c r="V7" s="381"/>
      <c r="W7" s="381"/>
      <c r="X7" s="381"/>
      <c r="Y7" s="381"/>
      <c r="Z7" s="393"/>
      <c r="AA7" s="392" t="s">
        <v>1</v>
      </c>
      <c r="AB7" s="381"/>
      <c r="AC7" s="381"/>
      <c r="AD7" s="381"/>
      <c r="AE7" s="381"/>
      <c r="AF7" s="381"/>
      <c r="AG7" s="393"/>
      <c r="AH7" s="392" t="s">
        <v>2</v>
      </c>
      <c r="AI7" s="381"/>
      <c r="AJ7" s="381"/>
      <c r="AK7" s="381"/>
      <c r="AL7" s="381"/>
      <c r="AM7" s="381"/>
      <c r="AN7" s="393"/>
      <c r="AO7" s="380" t="s">
        <v>3</v>
      </c>
      <c r="AP7" s="381"/>
      <c r="AQ7" s="381"/>
      <c r="AR7" s="381"/>
      <c r="AS7" s="381"/>
      <c r="AT7" s="381"/>
      <c r="AU7" s="393"/>
      <c r="AV7" s="394" t="s">
        <v>78</v>
      </c>
      <c r="AW7" s="395"/>
      <c r="AX7" s="395"/>
      <c r="AY7" s="395" t="s">
        <v>21</v>
      </c>
      <c r="AZ7" s="395"/>
      <c r="BA7" s="395"/>
      <c r="BB7" s="395" t="s">
        <v>22</v>
      </c>
      <c r="BC7" s="395"/>
      <c r="BD7" s="398"/>
      <c r="BE7" s="377" t="s">
        <v>79</v>
      </c>
      <c r="BG7" s="98"/>
      <c r="BH7" s="390" t="s">
        <v>80</v>
      </c>
      <c r="BI7" s="391"/>
      <c r="BJ7" s="391"/>
      <c r="BK7" s="99" t="s">
        <v>81</v>
      </c>
      <c r="BL7" s="391" t="s">
        <v>82</v>
      </c>
      <c r="BM7" s="391"/>
      <c r="BN7" s="391"/>
      <c r="BO7" s="390" t="s">
        <v>83</v>
      </c>
      <c r="BP7" s="391"/>
      <c r="BQ7" s="400"/>
      <c r="BR7" s="19" t="s">
        <v>84</v>
      </c>
      <c r="BS7" s="100" t="s">
        <v>85</v>
      </c>
      <c r="BU7" s="372" t="s">
        <v>18</v>
      </c>
      <c r="BV7" s="374" t="s">
        <v>0</v>
      </c>
      <c r="BW7" s="375"/>
      <c r="BX7" s="375"/>
      <c r="BY7" s="375"/>
      <c r="BZ7" s="375"/>
      <c r="CA7" s="375"/>
      <c r="CB7" s="376"/>
      <c r="CC7" s="374" t="s">
        <v>1</v>
      </c>
      <c r="CD7" s="375"/>
      <c r="CE7" s="375"/>
      <c r="CF7" s="375"/>
      <c r="CG7" s="375"/>
      <c r="CH7" s="375"/>
      <c r="CI7" s="376"/>
      <c r="CJ7" s="374" t="s">
        <v>2</v>
      </c>
      <c r="CK7" s="375"/>
      <c r="CL7" s="375"/>
      <c r="CM7" s="375"/>
      <c r="CN7" s="375"/>
      <c r="CO7" s="375"/>
      <c r="CP7" s="376"/>
      <c r="CQ7" s="386" t="s">
        <v>3</v>
      </c>
      <c r="CR7" s="375"/>
      <c r="CS7" s="375"/>
      <c r="CT7" s="375"/>
      <c r="CU7" s="375"/>
      <c r="CV7" s="375"/>
      <c r="CW7" s="376"/>
      <c r="CX7" s="387" t="s">
        <v>86</v>
      </c>
      <c r="CY7" s="67">
        <f>2018+$AG$2</f>
        <v>2018</v>
      </c>
      <c r="CZ7" s="67" t="s">
        <v>284</v>
      </c>
      <c r="DA7" s="67">
        <f>+$AI$2</f>
        <v>0</v>
      </c>
      <c r="DB7" s="67" t="s">
        <v>284</v>
      </c>
      <c r="DC7" s="67">
        <v>1</v>
      </c>
      <c r="DD7" s="67" t="str">
        <f>+CY7&amp;CZ7&amp;DA7&amp;DB7&amp;DC7</f>
        <v>2018/0/1</v>
      </c>
      <c r="DE7" s="266" t="e">
        <f>WEEKDAY(DD7,1)</f>
        <v>#VALUE!</v>
      </c>
    </row>
    <row r="8" spans="1:109" ht="21" customHeight="1">
      <c r="A8" s="372"/>
      <c r="B8" s="382"/>
      <c r="C8" s="383"/>
      <c r="D8" s="383"/>
      <c r="E8" s="383"/>
      <c r="F8" s="383"/>
      <c r="G8" s="383"/>
      <c r="H8" s="383"/>
      <c r="I8" s="383"/>
      <c r="J8" s="383"/>
      <c r="K8" s="383"/>
      <c r="L8" s="383"/>
      <c r="M8" s="383"/>
      <c r="N8" s="383"/>
      <c r="O8" s="383"/>
      <c r="P8" s="383"/>
      <c r="Q8" s="383"/>
      <c r="R8" s="383"/>
      <c r="S8" s="385"/>
      <c r="T8" s="23">
        <v>1</v>
      </c>
      <c r="U8" s="24">
        <v>2</v>
      </c>
      <c r="V8" s="24">
        <v>3</v>
      </c>
      <c r="W8" s="24">
        <v>4</v>
      </c>
      <c r="X8" s="24">
        <v>5</v>
      </c>
      <c r="Y8" s="24">
        <v>6</v>
      </c>
      <c r="Z8" s="25">
        <v>7</v>
      </c>
      <c r="AA8" s="23">
        <v>8</v>
      </c>
      <c r="AB8" s="24">
        <v>9</v>
      </c>
      <c r="AC8" s="24">
        <v>10</v>
      </c>
      <c r="AD8" s="24">
        <v>11</v>
      </c>
      <c r="AE8" s="24">
        <v>12</v>
      </c>
      <c r="AF8" s="24">
        <v>13</v>
      </c>
      <c r="AG8" s="25">
        <v>14</v>
      </c>
      <c r="AH8" s="23">
        <v>15</v>
      </c>
      <c r="AI8" s="24">
        <v>16</v>
      </c>
      <c r="AJ8" s="24">
        <v>17</v>
      </c>
      <c r="AK8" s="24">
        <v>18</v>
      </c>
      <c r="AL8" s="24">
        <v>19</v>
      </c>
      <c r="AM8" s="24">
        <v>20</v>
      </c>
      <c r="AN8" s="25">
        <v>21</v>
      </c>
      <c r="AO8" s="26">
        <v>22</v>
      </c>
      <c r="AP8" s="24">
        <v>23</v>
      </c>
      <c r="AQ8" s="24">
        <v>24</v>
      </c>
      <c r="AR8" s="24">
        <v>25</v>
      </c>
      <c r="AS8" s="24">
        <v>26</v>
      </c>
      <c r="AT8" s="24">
        <v>27</v>
      </c>
      <c r="AU8" s="25">
        <v>28</v>
      </c>
      <c r="AV8" s="396"/>
      <c r="AW8" s="397"/>
      <c r="AX8" s="397"/>
      <c r="AY8" s="397"/>
      <c r="AZ8" s="397"/>
      <c r="BA8" s="397"/>
      <c r="BB8" s="397"/>
      <c r="BC8" s="397"/>
      <c r="BD8" s="399"/>
      <c r="BE8" s="378"/>
      <c r="BG8" s="101" t="s">
        <v>87</v>
      </c>
      <c r="BH8" s="102">
        <v>9</v>
      </c>
      <c r="BI8" s="103" t="s">
        <v>88</v>
      </c>
      <c r="BJ8" s="104">
        <v>0</v>
      </c>
      <c r="BK8" s="103" t="s">
        <v>81</v>
      </c>
      <c r="BL8" s="105">
        <v>18</v>
      </c>
      <c r="BM8" s="103" t="s">
        <v>88</v>
      </c>
      <c r="BN8" s="104">
        <v>0</v>
      </c>
      <c r="BO8" s="102">
        <v>1</v>
      </c>
      <c r="BP8" s="103" t="s">
        <v>88</v>
      </c>
      <c r="BQ8" s="106">
        <v>0</v>
      </c>
      <c r="BR8" s="107">
        <f>IF(BH8="","",(BL8*60+BN8)+IF(BH8&gt;=BL8,1440,0) -(BH8*60+BJ8)-(BO8*60+BQ8))</f>
        <v>480</v>
      </c>
      <c r="BS8" s="108">
        <f>IF(BR8="","",BR8/60)</f>
        <v>8</v>
      </c>
      <c r="BU8" s="372"/>
      <c r="BV8" s="23">
        <v>1</v>
      </c>
      <c r="BW8" s="24">
        <v>2</v>
      </c>
      <c r="BX8" s="24">
        <v>3</v>
      </c>
      <c r="BY8" s="24">
        <v>4</v>
      </c>
      <c r="BZ8" s="24">
        <v>5</v>
      </c>
      <c r="CA8" s="24">
        <v>6</v>
      </c>
      <c r="CB8" s="25">
        <v>7</v>
      </c>
      <c r="CC8" s="23">
        <v>8</v>
      </c>
      <c r="CD8" s="24">
        <v>9</v>
      </c>
      <c r="CE8" s="24">
        <v>10</v>
      </c>
      <c r="CF8" s="24">
        <v>11</v>
      </c>
      <c r="CG8" s="24">
        <v>12</v>
      </c>
      <c r="CH8" s="24">
        <v>13</v>
      </c>
      <c r="CI8" s="25">
        <v>14</v>
      </c>
      <c r="CJ8" s="23">
        <v>15</v>
      </c>
      <c r="CK8" s="24">
        <v>16</v>
      </c>
      <c r="CL8" s="24">
        <v>17</v>
      </c>
      <c r="CM8" s="24">
        <v>18</v>
      </c>
      <c r="CN8" s="24">
        <v>19</v>
      </c>
      <c r="CO8" s="24">
        <v>20</v>
      </c>
      <c r="CP8" s="25">
        <v>21</v>
      </c>
      <c r="CQ8" s="26">
        <v>22</v>
      </c>
      <c r="CR8" s="24">
        <v>23</v>
      </c>
      <c r="CS8" s="24">
        <v>24</v>
      </c>
      <c r="CT8" s="24">
        <v>25</v>
      </c>
      <c r="CU8" s="24">
        <v>26</v>
      </c>
      <c r="CV8" s="24">
        <v>27</v>
      </c>
      <c r="CW8" s="25">
        <v>28</v>
      </c>
      <c r="CX8" s="388"/>
      <c r="CY8" s="67">
        <f t="shared" ref="CY8:CY34" si="0">2018+$AG$2</f>
        <v>2018</v>
      </c>
      <c r="CZ8" s="67" t="s">
        <v>284</v>
      </c>
      <c r="DA8" s="67">
        <f t="shared" ref="DA8:DA34" si="1">+$AI$2</f>
        <v>0</v>
      </c>
      <c r="DB8" s="67" t="s">
        <v>284</v>
      </c>
      <c r="DC8" s="67">
        <v>2</v>
      </c>
      <c r="DD8" s="67" t="str">
        <f t="shared" ref="DD8:DD71" si="2">+CY8&amp;CZ8&amp;DA8&amp;DB8&amp;DC8</f>
        <v>2018/0/2</v>
      </c>
      <c r="DE8" s="266" t="e">
        <f t="shared" ref="DE8:DE34" si="3">WEEKDAY(DD8,1)</f>
        <v>#VALUE!</v>
      </c>
    </row>
    <row r="9" spans="1:109" ht="21" customHeight="1" thickBot="1">
      <c r="A9" s="373"/>
      <c r="B9" s="382"/>
      <c r="C9" s="383"/>
      <c r="D9" s="383"/>
      <c r="E9" s="383"/>
      <c r="F9" s="383"/>
      <c r="G9" s="383"/>
      <c r="H9" s="383"/>
      <c r="I9" s="383"/>
      <c r="J9" s="383"/>
      <c r="K9" s="383"/>
      <c r="L9" s="383"/>
      <c r="M9" s="383"/>
      <c r="N9" s="383"/>
      <c r="O9" s="383"/>
      <c r="P9" s="383"/>
      <c r="Q9" s="383"/>
      <c r="R9" s="383"/>
      <c r="S9" s="385"/>
      <c r="T9" s="267" t="str">
        <f>IF(AI2="","",+DE7)</f>
        <v/>
      </c>
      <c r="U9" s="268" t="str">
        <f>IF(AI2="","",+DE8)</f>
        <v/>
      </c>
      <c r="V9" s="268" t="str">
        <f>IF(AI2="","",+DE9)</f>
        <v/>
      </c>
      <c r="W9" s="268" t="str">
        <f>IF(AI2="","",+DE10)</f>
        <v/>
      </c>
      <c r="X9" s="268" t="str">
        <f>IF(AI2="","",+DE11)</f>
        <v/>
      </c>
      <c r="Y9" s="268" t="str">
        <f>IF(AI2="","",+DE12)</f>
        <v/>
      </c>
      <c r="Z9" s="269" t="str">
        <f>IF(AI2="","",+DE13)</f>
        <v/>
      </c>
      <c r="AA9" s="267" t="str">
        <f>IF(AI2="","",+DE14)</f>
        <v/>
      </c>
      <c r="AB9" s="268" t="str">
        <f>IF(AI2="","",+DE15)</f>
        <v/>
      </c>
      <c r="AC9" s="268" t="str">
        <f>IF(AI2="","",+DE16)</f>
        <v/>
      </c>
      <c r="AD9" s="268" t="str">
        <f>IF(AI2="","",+DE17)</f>
        <v/>
      </c>
      <c r="AE9" s="268" t="str">
        <f>IF(AI2="","",+DE18)</f>
        <v/>
      </c>
      <c r="AF9" s="268" t="str">
        <f>IF(AI2="","",+DE19)</f>
        <v/>
      </c>
      <c r="AG9" s="269" t="str">
        <f>IF(AI2="","",+DE20)</f>
        <v/>
      </c>
      <c r="AH9" s="267" t="str">
        <f>IF(AI2="","",+DE21)</f>
        <v/>
      </c>
      <c r="AI9" s="268" t="str">
        <f>IF(AI2="","",+DE22)</f>
        <v/>
      </c>
      <c r="AJ9" s="268" t="str">
        <f>IF(AI2="","",++DE23)</f>
        <v/>
      </c>
      <c r="AK9" s="268" t="str">
        <f>IF(AI2="","",+DE24)</f>
        <v/>
      </c>
      <c r="AL9" s="268" t="str">
        <f>IF(AI2="","",++DE25)</f>
        <v/>
      </c>
      <c r="AM9" s="268" t="str">
        <f>IF(AI2="","",+DE26)</f>
        <v/>
      </c>
      <c r="AN9" s="269" t="str">
        <f>IF(AI2="","",+DE27)</f>
        <v/>
      </c>
      <c r="AO9" s="267" t="str">
        <f>IF(AI2="","",+DE28)</f>
        <v/>
      </c>
      <c r="AP9" s="268" t="str">
        <f>IF(AI2="","",+DE29)</f>
        <v/>
      </c>
      <c r="AQ9" s="268" t="str">
        <f>IF(AI2="","",+DE30)</f>
        <v/>
      </c>
      <c r="AR9" s="268" t="str">
        <f>IF(AI2="","",+DE31)</f>
        <v/>
      </c>
      <c r="AS9" s="268" t="str">
        <f>IF(AI2="","",+DE32)</f>
        <v/>
      </c>
      <c r="AT9" s="268" t="str">
        <f>IF(AI2="","",+DE33)</f>
        <v/>
      </c>
      <c r="AU9" s="269" t="str">
        <f>IF(AI2="","",+DE34)</f>
        <v/>
      </c>
      <c r="AV9" s="396"/>
      <c r="AW9" s="397"/>
      <c r="AX9" s="397"/>
      <c r="AY9" s="397"/>
      <c r="AZ9" s="397"/>
      <c r="BA9" s="397"/>
      <c r="BB9" s="397"/>
      <c r="BC9" s="397"/>
      <c r="BD9" s="399"/>
      <c r="BE9" s="378"/>
      <c r="BG9" s="113" t="s">
        <v>89</v>
      </c>
      <c r="BH9" s="114">
        <v>16</v>
      </c>
      <c r="BI9" s="115" t="s">
        <v>88</v>
      </c>
      <c r="BJ9" s="116">
        <v>0</v>
      </c>
      <c r="BK9" s="115" t="s">
        <v>81</v>
      </c>
      <c r="BL9" s="117">
        <v>6</v>
      </c>
      <c r="BM9" s="115" t="s">
        <v>88</v>
      </c>
      <c r="BN9" s="116">
        <v>30</v>
      </c>
      <c r="BO9" s="114">
        <v>7</v>
      </c>
      <c r="BP9" s="115" t="s">
        <v>88</v>
      </c>
      <c r="BQ9" s="118">
        <v>0</v>
      </c>
      <c r="BR9" s="119">
        <f>IF(BH9="","",(BL9*60+BN9)+IF(BH9&gt;=BL9,1440,0) -(BH9*60+BJ9)-(BO9*60+BQ9))</f>
        <v>450</v>
      </c>
      <c r="BS9" s="120">
        <f>IF(BR9="","",BR9/60)</f>
        <v>7.5</v>
      </c>
      <c r="BU9" s="373"/>
      <c r="BV9" s="23" t="str">
        <f>T9</f>
        <v/>
      </c>
      <c r="BW9" s="24" t="str">
        <f t="shared" ref="BW9:CW9" si="4">U9</f>
        <v/>
      </c>
      <c r="BX9" s="24" t="str">
        <f t="shared" si="4"/>
        <v/>
      </c>
      <c r="BY9" s="24" t="str">
        <f t="shared" si="4"/>
        <v/>
      </c>
      <c r="BZ9" s="24" t="str">
        <f t="shared" si="4"/>
        <v/>
      </c>
      <c r="CA9" s="24" t="str">
        <f t="shared" si="4"/>
        <v/>
      </c>
      <c r="CB9" s="36" t="str">
        <f t="shared" si="4"/>
        <v/>
      </c>
      <c r="CC9" s="23" t="str">
        <f t="shared" si="4"/>
        <v/>
      </c>
      <c r="CD9" s="24" t="str">
        <f t="shared" si="4"/>
        <v/>
      </c>
      <c r="CE9" s="24" t="str">
        <f t="shared" si="4"/>
        <v/>
      </c>
      <c r="CF9" s="24" t="str">
        <f t="shared" si="4"/>
        <v/>
      </c>
      <c r="CG9" s="24" t="str">
        <f t="shared" si="4"/>
        <v/>
      </c>
      <c r="CH9" s="24" t="str">
        <f t="shared" si="4"/>
        <v/>
      </c>
      <c r="CI9" s="25" t="str">
        <f t="shared" si="4"/>
        <v/>
      </c>
      <c r="CJ9" s="26" t="str">
        <f t="shared" si="4"/>
        <v/>
      </c>
      <c r="CK9" s="24" t="str">
        <f t="shared" si="4"/>
        <v/>
      </c>
      <c r="CL9" s="24" t="str">
        <f t="shared" si="4"/>
        <v/>
      </c>
      <c r="CM9" s="24" t="str">
        <f t="shared" si="4"/>
        <v/>
      </c>
      <c r="CN9" s="24" t="str">
        <f t="shared" si="4"/>
        <v/>
      </c>
      <c r="CO9" s="24" t="str">
        <f t="shared" si="4"/>
        <v/>
      </c>
      <c r="CP9" s="36" t="str">
        <f t="shared" si="4"/>
        <v/>
      </c>
      <c r="CQ9" s="23" t="str">
        <f t="shared" si="4"/>
        <v/>
      </c>
      <c r="CR9" s="24" t="str">
        <f t="shared" si="4"/>
        <v/>
      </c>
      <c r="CS9" s="24" t="str">
        <f t="shared" si="4"/>
        <v/>
      </c>
      <c r="CT9" s="24" t="str">
        <f t="shared" si="4"/>
        <v/>
      </c>
      <c r="CU9" s="24" t="str">
        <f t="shared" si="4"/>
        <v/>
      </c>
      <c r="CV9" s="24" t="str">
        <f t="shared" si="4"/>
        <v/>
      </c>
      <c r="CW9" s="25" t="str">
        <f t="shared" si="4"/>
        <v/>
      </c>
      <c r="CX9" s="389"/>
      <c r="CY9" s="67">
        <f t="shared" si="0"/>
        <v>2018</v>
      </c>
      <c r="CZ9" s="67" t="s">
        <v>284</v>
      </c>
      <c r="DA9" s="67">
        <f t="shared" si="1"/>
        <v>0</v>
      </c>
      <c r="DB9" s="67" t="s">
        <v>284</v>
      </c>
      <c r="DC9" s="67">
        <v>3</v>
      </c>
      <c r="DD9" s="67" t="str">
        <f t="shared" si="2"/>
        <v>2018/0/3</v>
      </c>
      <c r="DE9" s="266" t="e">
        <f t="shared" si="3"/>
        <v>#VALUE!</v>
      </c>
    </row>
    <row r="10" spans="1:109" ht="21" customHeight="1">
      <c r="A10" s="44">
        <v>1</v>
      </c>
      <c r="B10" s="356"/>
      <c r="C10" s="357"/>
      <c r="D10" s="357"/>
      <c r="E10" s="357"/>
      <c r="F10" s="357"/>
      <c r="G10" s="357"/>
      <c r="H10" s="358"/>
      <c r="I10" s="358"/>
      <c r="J10" s="358"/>
      <c r="K10" s="358"/>
      <c r="L10" s="358"/>
      <c r="M10" s="357"/>
      <c r="N10" s="357"/>
      <c r="O10" s="357"/>
      <c r="P10" s="357"/>
      <c r="Q10" s="357"/>
      <c r="R10" s="357"/>
      <c r="S10" s="371"/>
      <c r="T10" s="27"/>
      <c r="U10" s="37"/>
      <c r="V10" s="37"/>
      <c r="W10" s="37"/>
      <c r="X10" s="37"/>
      <c r="Y10" s="213"/>
      <c r="Z10" s="215"/>
      <c r="AA10" s="27"/>
      <c r="AB10" s="37"/>
      <c r="AC10" s="37"/>
      <c r="AD10" s="37"/>
      <c r="AE10" s="37"/>
      <c r="AF10" s="213"/>
      <c r="AG10" s="215"/>
      <c r="AH10" s="27"/>
      <c r="AI10" s="37"/>
      <c r="AJ10" s="37"/>
      <c r="AK10" s="37"/>
      <c r="AL10" s="37"/>
      <c r="AM10" s="213"/>
      <c r="AN10" s="215"/>
      <c r="AO10" s="27"/>
      <c r="AP10" s="37"/>
      <c r="AQ10" s="37"/>
      <c r="AR10" s="37"/>
      <c r="AS10" s="37"/>
      <c r="AT10" s="213"/>
      <c r="AU10" s="215"/>
      <c r="AV10" s="362">
        <f>CX10</f>
        <v>0</v>
      </c>
      <c r="AW10" s="362"/>
      <c r="AX10" s="363"/>
      <c r="AY10" s="364">
        <f>ROUNDDOWN(AV10/4,1)</f>
        <v>0</v>
      </c>
      <c r="AZ10" s="362"/>
      <c r="BA10" s="363"/>
      <c r="BB10" s="365" t="str">
        <f>IF($AV$110="","0.0",ROUNDDOWN(AV10/$AV$110/4,1))</f>
        <v>0.0</v>
      </c>
      <c r="BC10" s="366" t="e">
        <f>IF(#REF!="","",ROUNDDOWN(BB10/#REF!,1))</f>
        <v>#REF!</v>
      </c>
      <c r="BD10" s="367" t="e">
        <f>IF(#REF!="","",ROUNDDOWN(BC10/#REF!,1))</f>
        <v>#REF!</v>
      </c>
      <c r="BE10" s="39"/>
      <c r="BG10" s="44" t="s">
        <v>90</v>
      </c>
      <c r="BH10" s="40"/>
      <c r="BI10" s="123" t="s">
        <v>91</v>
      </c>
      <c r="BJ10" s="41"/>
      <c r="BK10" s="123" t="s">
        <v>92</v>
      </c>
      <c r="BL10" s="42"/>
      <c r="BM10" s="123" t="s">
        <v>91</v>
      </c>
      <c r="BN10" s="41"/>
      <c r="BO10" s="40"/>
      <c r="BP10" s="123" t="s">
        <v>91</v>
      </c>
      <c r="BQ10" s="43"/>
      <c r="BR10" s="124" t="str">
        <f>IF(BH10="","",(BL10*60+BN10)+IF(BH10&gt;=BL10,1440,0) -(BH10*60+BJ10)-(BO10*60+BQ10))</f>
        <v/>
      </c>
      <c r="BS10" s="50" t="str">
        <f>IF(BR10="","",BR10/60)</f>
        <v/>
      </c>
      <c r="BU10" s="44">
        <v>1</v>
      </c>
      <c r="BV10" s="45" t="str">
        <f t="shared" ref="BV10:CK25" si="5">IF(T10="","",VLOOKUP(T10,$BG$10:$BS$57,13,TRUE))</f>
        <v/>
      </c>
      <c r="BW10" s="46" t="str">
        <f t="shared" si="5"/>
        <v/>
      </c>
      <c r="BX10" s="46" t="str">
        <f t="shared" si="5"/>
        <v/>
      </c>
      <c r="BY10" s="46" t="str">
        <f t="shared" si="5"/>
        <v/>
      </c>
      <c r="BZ10" s="46" t="str">
        <f t="shared" si="5"/>
        <v/>
      </c>
      <c r="CA10" s="47" t="str">
        <f t="shared" si="5"/>
        <v/>
      </c>
      <c r="CB10" s="48" t="str">
        <f t="shared" si="5"/>
        <v/>
      </c>
      <c r="CC10" s="45" t="str">
        <f t="shared" si="5"/>
        <v/>
      </c>
      <c r="CD10" s="47" t="str">
        <f t="shared" si="5"/>
        <v/>
      </c>
      <c r="CE10" s="47" t="str">
        <f t="shared" si="5"/>
        <v/>
      </c>
      <c r="CF10" s="47" t="str">
        <f t="shared" si="5"/>
        <v/>
      </c>
      <c r="CG10" s="47" t="str">
        <f t="shared" si="5"/>
        <v/>
      </c>
      <c r="CH10" s="47" t="str">
        <f t="shared" si="5"/>
        <v/>
      </c>
      <c r="CI10" s="48" t="str">
        <f t="shared" si="5"/>
        <v/>
      </c>
      <c r="CJ10" s="45" t="str">
        <f t="shared" si="5"/>
        <v/>
      </c>
      <c r="CK10" s="47" t="str">
        <f t="shared" si="5"/>
        <v/>
      </c>
      <c r="CL10" s="47" t="str">
        <f t="shared" ref="CL10:CW25" si="6">IF(AJ10="","",VLOOKUP(AJ10,$BG$10:$BS$57,13,TRUE))</f>
        <v/>
      </c>
      <c r="CM10" s="47" t="str">
        <f t="shared" si="6"/>
        <v/>
      </c>
      <c r="CN10" s="47" t="str">
        <f t="shared" si="6"/>
        <v/>
      </c>
      <c r="CO10" s="47" t="str">
        <f t="shared" si="6"/>
        <v/>
      </c>
      <c r="CP10" s="48" t="str">
        <f t="shared" si="6"/>
        <v/>
      </c>
      <c r="CQ10" s="38" t="str">
        <f t="shared" si="6"/>
        <v/>
      </c>
      <c r="CR10" s="47" t="str">
        <f t="shared" si="6"/>
        <v/>
      </c>
      <c r="CS10" s="47" t="str">
        <f t="shared" si="6"/>
        <v/>
      </c>
      <c r="CT10" s="47" t="str">
        <f t="shared" si="6"/>
        <v/>
      </c>
      <c r="CU10" s="47" t="str">
        <f t="shared" si="6"/>
        <v/>
      </c>
      <c r="CV10" s="47" t="str">
        <f t="shared" si="6"/>
        <v/>
      </c>
      <c r="CW10" s="48" t="str">
        <f t="shared" si="6"/>
        <v/>
      </c>
      <c r="CX10" s="49">
        <f>SUM(BV10:CW10)</f>
        <v>0</v>
      </c>
      <c r="CY10" s="67">
        <f t="shared" si="0"/>
        <v>2018</v>
      </c>
      <c r="CZ10" s="67" t="s">
        <v>284</v>
      </c>
      <c r="DA10" s="67">
        <f t="shared" si="1"/>
        <v>0</v>
      </c>
      <c r="DB10" s="67" t="s">
        <v>284</v>
      </c>
      <c r="DC10" s="67">
        <v>4</v>
      </c>
      <c r="DD10" s="67" t="str">
        <f t="shared" si="2"/>
        <v>2018/0/4</v>
      </c>
      <c r="DE10" s="266" t="e">
        <f t="shared" si="3"/>
        <v>#VALUE!</v>
      </c>
    </row>
    <row r="11" spans="1:109" ht="21" customHeight="1">
      <c r="A11" s="44">
        <v>2</v>
      </c>
      <c r="B11" s="356"/>
      <c r="C11" s="357"/>
      <c r="D11" s="357"/>
      <c r="E11" s="357"/>
      <c r="F11" s="357"/>
      <c r="G11" s="357"/>
      <c r="H11" s="358"/>
      <c r="I11" s="358"/>
      <c r="J11" s="358"/>
      <c r="K11" s="358"/>
      <c r="L11" s="358"/>
      <c r="M11" s="357"/>
      <c r="N11" s="357"/>
      <c r="O11" s="357"/>
      <c r="P11" s="357"/>
      <c r="Q11" s="357"/>
      <c r="R11" s="357"/>
      <c r="S11" s="371"/>
      <c r="T11" s="27"/>
      <c r="U11" s="37"/>
      <c r="V11" s="37"/>
      <c r="W11" s="37"/>
      <c r="X11" s="37"/>
      <c r="Y11" s="28"/>
      <c r="Z11" s="29"/>
      <c r="AA11" s="27"/>
      <c r="AB11" s="28"/>
      <c r="AC11" s="28"/>
      <c r="AD11" s="28"/>
      <c r="AE11" s="28"/>
      <c r="AF11" s="28"/>
      <c r="AG11" s="29"/>
      <c r="AH11" s="27"/>
      <c r="AI11" s="28"/>
      <c r="AJ11" s="28"/>
      <c r="AK11" s="28"/>
      <c r="AL11" s="28"/>
      <c r="AM11" s="28"/>
      <c r="AN11" s="29"/>
      <c r="AO11" s="30"/>
      <c r="AP11" s="28"/>
      <c r="AQ11" s="28"/>
      <c r="AR11" s="28"/>
      <c r="AS11" s="28"/>
      <c r="AT11" s="28"/>
      <c r="AU11" s="29"/>
      <c r="AV11" s="362">
        <f t="shared" ref="AV11:AV74" si="7">CX11</f>
        <v>0</v>
      </c>
      <c r="AW11" s="362"/>
      <c r="AX11" s="363"/>
      <c r="AY11" s="364">
        <f t="shared" ref="AY11:AY74" si="8">ROUNDDOWN(AV11/4,1)</f>
        <v>0</v>
      </c>
      <c r="AZ11" s="362"/>
      <c r="BA11" s="363"/>
      <c r="BB11" s="365" t="str">
        <f t="shared" ref="BB11:BB19" si="9">IF($AV$110="","0.0",ROUNDDOWN(AV11/$AV$110/4,1))</f>
        <v>0.0</v>
      </c>
      <c r="BC11" s="366" t="e">
        <f>IF(#REF!="","",ROUNDDOWN(BB11/#REF!,1))</f>
        <v>#REF!</v>
      </c>
      <c r="BD11" s="367" t="e">
        <f>IF(#REF!="","",ROUNDDOWN(BC11/#REF!,1))</f>
        <v>#REF!</v>
      </c>
      <c r="BE11" s="39"/>
      <c r="BG11" s="44" t="str">
        <f>CHAR(CODE(BG10)+1)</f>
        <v>②</v>
      </c>
      <c r="BH11" s="40"/>
      <c r="BI11" s="123" t="s">
        <v>91</v>
      </c>
      <c r="BJ11" s="41"/>
      <c r="BK11" s="123" t="s">
        <v>92</v>
      </c>
      <c r="BL11" s="42"/>
      <c r="BM11" s="123" t="s">
        <v>91</v>
      </c>
      <c r="BN11" s="41"/>
      <c r="BO11" s="40"/>
      <c r="BP11" s="123" t="s">
        <v>91</v>
      </c>
      <c r="BQ11" s="43"/>
      <c r="BR11" s="124" t="str">
        <f>IF(BH11="","",(BL11*60+BN11)+IF(BH11&gt;=BL11,1440,0) -(BH11*60+BJ11)-(BO11*60+BQ11))</f>
        <v/>
      </c>
      <c r="BS11" s="50" t="str">
        <f>IF(BR11="","",BR11/60)</f>
        <v/>
      </c>
      <c r="BU11" s="44">
        <v>2</v>
      </c>
      <c r="BV11" s="45" t="str">
        <f t="shared" si="5"/>
        <v/>
      </c>
      <c r="BW11" s="46" t="str">
        <f t="shared" si="5"/>
        <v/>
      </c>
      <c r="BX11" s="46" t="str">
        <f t="shared" si="5"/>
        <v/>
      </c>
      <c r="BY11" s="46" t="str">
        <f t="shared" si="5"/>
        <v/>
      </c>
      <c r="BZ11" s="46" t="str">
        <f t="shared" si="5"/>
        <v/>
      </c>
      <c r="CA11" s="47" t="str">
        <f t="shared" si="5"/>
        <v/>
      </c>
      <c r="CB11" s="48" t="str">
        <f t="shared" si="5"/>
        <v/>
      </c>
      <c r="CC11" s="45" t="str">
        <f t="shared" si="5"/>
        <v/>
      </c>
      <c r="CD11" s="47" t="str">
        <f t="shared" si="5"/>
        <v/>
      </c>
      <c r="CE11" s="47" t="str">
        <f t="shared" si="5"/>
        <v/>
      </c>
      <c r="CF11" s="47" t="str">
        <f t="shared" si="5"/>
        <v/>
      </c>
      <c r="CG11" s="47" t="str">
        <f t="shared" si="5"/>
        <v/>
      </c>
      <c r="CH11" s="47" t="str">
        <f t="shared" si="5"/>
        <v/>
      </c>
      <c r="CI11" s="48" t="str">
        <f t="shared" si="5"/>
        <v/>
      </c>
      <c r="CJ11" s="45" t="str">
        <f t="shared" si="5"/>
        <v/>
      </c>
      <c r="CK11" s="47" t="str">
        <f t="shared" si="5"/>
        <v/>
      </c>
      <c r="CL11" s="47" t="str">
        <f t="shared" si="6"/>
        <v/>
      </c>
      <c r="CM11" s="47" t="str">
        <f t="shared" si="6"/>
        <v/>
      </c>
      <c r="CN11" s="47" t="str">
        <f t="shared" si="6"/>
        <v/>
      </c>
      <c r="CO11" s="47" t="str">
        <f t="shared" si="6"/>
        <v/>
      </c>
      <c r="CP11" s="48" t="str">
        <f t="shared" si="6"/>
        <v/>
      </c>
      <c r="CQ11" s="38" t="str">
        <f t="shared" si="6"/>
        <v/>
      </c>
      <c r="CR11" s="47" t="str">
        <f t="shared" si="6"/>
        <v/>
      </c>
      <c r="CS11" s="47" t="str">
        <f t="shared" si="6"/>
        <v/>
      </c>
      <c r="CT11" s="47" t="str">
        <f t="shared" si="6"/>
        <v/>
      </c>
      <c r="CU11" s="47" t="str">
        <f t="shared" si="6"/>
        <v/>
      </c>
      <c r="CV11" s="47" t="str">
        <f t="shared" si="6"/>
        <v/>
      </c>
      <c r="CW11" s="48" t="str">
        <f t="shared" si="6"/>
        <v/>
      </c>
      <c r="CX11" s="49">
        <f t="shared" ref="CX11:CX74" si="10">SUM(BV11:CW11)</f>
        <v>0</v>
      </c>
      <c r="CY11" s="67">
        <f t="shared" si="0"/>
        <v>2018</v>
      </c>
      <c r="CZ11" s="67" t="s">
        <v>284</v>
      </c>
      <c r="DA11" s="67">
        <f t="shared" si="1"/>
        <v>0</v>
      </c>
      <c r="DB11" s="67" t="s">
        <v>284</v>
      </c>
      <c r="DC11" s="67">
        <v>5</v>
      </c>
      <c r="DD11" s="67" t="str">
        <f t="shared" si="2"/>
        <v>2018/0/5</v>
      </c>
      <c r="DE11" s="266" t="e">
        <f t="shared" si="3"/>
        <v>#VALUE!</v>
      </c>
    </row>
    <row r="12" spans="1:109" ht="21" customHeight="1">
      <c r="A12" s="44">
        <v>3</v>
      </c>
      <c r="B12" s="356"/>
      <c r="C12" s="357"/>
      <c r="D12" s="357"/>
      <c r="E12" s="357"/>
      <c r="F12" s="357"/>
      <c r="G12" s="357"/>
      <c r="H12" s="358"/>
      <c r="I12" s="358"/>
      <c r="J12" s="358"/>
      <c r="K12" s="358"/>
      <c r="L12" s="358"/>
      <c r="M12" s="357"/>
      <c r="N12" s="357"/>
      <c r="O12" s="357"/>
      <c r="P12" s="357"/>
      <c r="Q12" s="357"/>
      <c r="R12" s="357"/>
      <c r="S12" s="371"/>
      <c r="T12" s="27"/>
      <c r="U12" s="37"/>
      <c r="V12" s="37"/>
      <c r="W12" s="37"/>
      <c r="X12" s="37"/>
      <c r="Y12" s="28"/>
      <c r="Z12" s="29"/>
      <c r="AA12" s="27"/>
      <c r="AB12" s="28"/>
      <c r="AC12" s="28"/>
      <c r="AD12" s="28"/>
      <c r="AE12" s="28"/>
      <c r="AF12" s="28"/>
      <c r="AG12" s="29"/>
      <c r="AH12" s="27"/>
      <c r="AI12" s="28"/>
      <c r="AJ12" s="28"/>
      <c r="AK12" s="28"/>
      <c r="AL12" s="28"/>
      <c r="AM12" s="28"/>
      <c r="AN12" s="29"/>
      <c r="AO12" s="30"/>
      <c r="AP12" s="28"/>
      <c r="AQ12" s="28"/>
      <c r="AR12" s="28"/>
      <c r="AS12" s="28"/>
      <c r="AT12" s="28"/>
      <c r="AU12" s="29"/>
      <c r="AV12" s="362">
        <f t="shared" si="7"/>
        <v>0</v>
      </c>
      <c r="AW12" s="362"/>
      <c r="AX12" s="363"/>
      <c r="AY12" s="364">
        <f t="shared" si="8"/>
        <v>0</v>
      </c>
      <c r="AZ12" s="362"/>
      <c r="BA12" s="363"/>
      <c r="BB12" s="365" t="str">
        <f t="shared" si="9"/>
        <v>0.0</v>
      </c>
      <c r="BC12" s="366" t="e">
        <f>IF(#REF!="","",ROUNDDOWN(BB12/#REF!,1))</f>
        <v>#REF!</v>
      </c>
      <c r="BD12" s="367" t="e">
        <f>IF(#REF!="","",ROUNDDOWN(BC12/#REF!,1))</f>
        <v>#REF!</v>
      </c>
      <c r="BE12" s="39"/>
      <c r="BG12" s="44" t="s">
        <v>93</v>
      </c>
      <c r="BH12" s="40"/>
      <c r="BI12" s="123" t="s">
        <v>88</v>
      </c>
      <c r="BJ12" s="41"/>
      <c r="BK12" s="123" t="s">
        <v>81</v>
      </c>
      <c r="BL12" s="42"/>
      <c r="BM12" s="123" t="s">
        <v>88</v>
      </c>
      <c r="BN12" s="41"/>
      <c r="BO12" s="40"/>
      <c r="BP12" s="123" t="s">
        <v>88</v>
      </c>
      <c r="BQ12" s="43"/>
      <c r="BR12" s="124" t="str">
        <f t="shared" ref="BR12:BR75" si="11">IF(BH12="","",(BL12*60+BN12)+IF(BH12&gt;=BL12,1440,0) -(BH12*60+BJ12)-(BO12*60+BQ12))</f>
        <v/>
      </c>
      <c r="BS12" s="50" t="str">
        <f t="shared" ref="BS12:BS75" si="12">IF(BR12="","",BR12/60)</f>
        <v/>
      </c>
      <c r="BU12" s="44">
        <v>3</v>
      </c>
      <c r="BV12" s="45" t="str">
        <f t="shared" si="5"/>
        <v/>
      </c>
      <c r="BW12" s="46" t="str">
        <f t="shared" si="5"/>
        <v/>
      </c>
      <c r="BX12" s="46" t="str">
        <f t="shared" si="5"/>
        <v/>
      </c>
      <c r="BY12" s="46" t="str">
        <f t="shared" si="5"/>
        <v/>
      </c>
      <c r="BZ12" s="46" t="str">
        <f t="shared" si="5"/>
        <v/>
      </c>
      <c r="CA12" s="47" t="str">
        <f t="shared" si="5"/>
        <v/>
      </c>
      <c r="CB12" s="48" t="str">
        <f t="shared" si="5"/>
        <v/>
      </c>
      <c r="CC12" s="45" t="str">
        <f t="shared" si="5"/>
        <v/>
      </c>
      <c r="CD12" s="47" t="str">
        <f t="shared" si="5"/>
        <v/>
      </c>
      <c r="CE12" s="47" t="str">
        <f t="shared" si="5"/>
        <v/>
      </c>
      <c r="CF12" s="47" t="str">
        <f t="shared" si="5"/>
        <v/>
      </c>
      <c r="CG12" s="47" t="str">
        <f t="shared" si="5"/>
        <v/>
      </c>
      <c r="CH12" s="47" t="str">
        <f t="shared" si="5"/>
        <v/>
      </c>
      <c r="CI12" s="48" t="str">
        <f t="shared" si="5"/>
        <v/>
      </c>
      <c r="CJ12" s="45" t="str">
        <f t="shared" si="5"/>
        <v/>
      </c>
      <c r="CK12" s="47" t="str">
        <f t="shared" si="5"/>
        <v/>
      </c>
      <c r="CL12" s="47" t="str">
        <f t="shared" si="6"/>
        <v/>
      </c>
      <c r="CM12" s="47" t="str">
        <f t="shared" si="6"/>
        <v/>
      </c>
      <c r="CN12" s="47" t="str">
        <f t="shared" si="6"/>
        <v/>
      </c>
      <c r="CO12" s="47" t="str">
        <f t="shared" si="6"/>
        <v/>
      </c>
      <c r="CP12" s="48" t="str">
        <f t="shared" si="6"/>
        <v/>
      </c>
      <c r="CQ12" s="38" t="str">
        <f t="shared" si="6"/>
        <v/>
      </c>
      <c r="CR12" s="47" t="str">
        <f t="shared" si="6"/>
        <v/>
      </c>
      <c r="CS12" s="47" t="str">
        <f t="shared" si="6"/>
        <v/>
      </c>
      <c r="CT12" s="47" t="str">
        <f t="shared" si="6"/>
        <v/>
      </c>
      <c r="CU12" s="47" t="str">
        <f t="shared" si="6"/>
        <v/>
      </c>
      <c r="CV12" s="47" t="str">
        <f t="shared" si="6"/>
        <v/>
      </c>
      <c r="CW12" s="48" t="str">
        <f t="shared" si="6"/>
        <v/>
      </c>
      <c r="CX12" s="49">
        <f t="shared" si="10"/>
        <v>0</v>
      </c>
      <c r="CY12" s="67">
        <f t="shared" si="0"/>
        <v>2018</v>
      </c>
      <c r="CZ12" s="67" t="s">
        <v>284</v>
      </c>
      <c r="DA12" s="67">
        <f t="shared" si="1"/>
        <v>0</v>
      </c>
      <c r="DB12" s="67" t="s">
        <v>284</v>
      </c>
      <c r="DC12" s="67">
        <v>6</v>
      </c>
      <c r="DD12" s="67" t="str">
        <f t="shared" si="2"/>
        <v>2018/0/6</v>
      </c>
      <c r="DE12" s="266" t="e">
        <f t="shared" si="3"/>
        <v>#VALUE!</v>
      </c>
    </row>
    <row r="13" spans="1:109" ht="21" customHeight="1">
      <c r="A13" s="44">
        <v>4</v>
      </c>
      <c r="B13" s="356"/>
      <c r="C13" s="357"/>
      <c r="D13" s="357"/>
      <c r="E13" s="357"/>
      <c r="F13" s="357"/>
      <c r="G13" s="357"/>
      <c r="H13" s="358"/>
      <c r="I13" s="358"/>
      <c r="J13" s="358"/>
      <c r="K13" s="358"/>
      <c r="L13" s="358"/>
      <c r="M13" s="357"/>
      <c r="N13" s="357"/>
      <c r="O13" s="357"/>
      <c r="P13" s="357"/>
      <c r="Q13" s="357"/>
      <c r="R13" s="357"/>
      <c r="S13" s="371"/>
      <c r="T13" s="27"/>
      <c r="U13" s="37"/>
      <c r="V13" s="37"/>
      <c r="W13" s="37"/>
      <c r="X13" s="37"/>
      <c r="Y13" s="28"/>
      <c r="Z13" s="29"/>
      <c r="AA13" s="27"/>
      <c r="AB13" s="28"/>
      <c r="AC13" s="28"/>
      <c r="AD13" s="28"/>
      <c r="AE13" s="28"/>
      <c r="AF13" s="28"/>
      <c r="AG13" s="29"/>
      <c r="AH13" s="27"/>
      <c r="AI13" s="28"/>
      <c r="AJ13" s="28"/>
      <c r="AK13" s="28"/>
      <c r="AL13" s="28"/>
      <c r="AM13" s="28"/>
      <c r="AN13" s="29"/>
      <c r="AO13" s="30"/>
      <c r="AP13" s="28"/>
      <c r="AQ13" s="28"/>
      <c r="AR13" s="28"/>
      <c r="AS13" s="28"/>
      <c r="AT13" s="28"/>
      <c r="AU13" s="29"/>
      <c r="AV13" s="362">
        <f t="shared" si="7"/>
        <v>0</v>
      </c>
      <c r="AW13" s="362"/>
      <c r="AX13" s="363"/>
      <c r="AY13" s="364">
        <f>ROUNDDOWN(AV13/4,1)</f>
        <v>0</v>
      </c>
      <c r="AZ13" s="362"/>
      <c r="BA13" s="363"/>
      <c r="BB13" s="365" t="str">
        <f t="shared" si="9"/>
        <v>0.0</v>
      </c>
      <c r="BC13" s="366" t="e">
        <f>IF(#REF!="","",ROUNDDOWN(BB13/#REF!,1))</f>
        <v>#REF!</v>
      </c>
      <c r="BD13" s="367" t="e">
        <f>IF(#REF!="","",ROUNDDOWN(BC13/#REF!,1))</f>
        <v>#REF!</v>
      </c>
      <c r="BE13" s="39"/>
      <c r="BG13" s="44" t="s">
        <v>94</v>
      </c>
      <c r="BH13" s="40"/>
      <c r="BI13" s="123" t="s">
        <v>88</v>
      </c>
      <c r="BJ13" s="41"/>
      <c r="BK13" s="123" t="s">
        <v>81</v>
      </c>
      <c r="BL13" s="42"/>
      <c r="BM13" s="123" t="s">
        <v>88</v>
      </c>
      <c r="BN13" s="41"/>
      <c r="BO13" s="40"/>
      <c r="BP13" s="123" t="s">
        <v>88</v>
      </c>
      <c r="BQ13" s="43"/>
      <c r="BR13" s="124" t="str">
        <f t="shared" si="11"/>
        <v/>
      </c>
      <c r="BS13" s="50" t="str">
        <f t="shared" si="12"/>
        <v/>
      </c>
      <c r="BU13" s="44">
        <v>4</v>
      </c>
      <c r="BV13" s="45" t="str">
        <f t="shared" si="5"/>
        <v/>
      </c>
      <c r="BW13" s="46" t="str">
        <f t="shared" si="5"/>
        <v/>
      </c>
      <c r="BX13" s="46" t="str">
        <f t="shared" si="5"/>
        <v/>
      </c>
      <c r="BY13" s="46" t="str">
        <f t="shared" si="5"/>
        <v/>
      </c>
      <c r="BZ13" s="46" t="str">
        <f t="shared" si="5"/>
        <v/>
      </c>
      <c r="CA13" s="47" t="str">
        <f t="shared" si="5"/>
        <v/>
      </c>
      <c r="CB13" s="48" t="str">
        <f t="shared" si="5"/>
        <v/>
      </c>
      <c r="CC13" s="45" t="str">
        <f t="shared" si="5"/>
        <v/>
      </c>
      <c r="CD13" s="47" t="str">
        <f t="shared" si="5"/>
        <v/>
      </c>
      <c r="CE13" s="47" t="str">
        <f t="shared" si="5"/>
        <v/>
      </c>
      <c r="CF13" s="47" t="str">
        <f t="shared" si="5"/>
        <v/>
      </c>
      <c r="CG13" s="47" t="str">
        <f t="shared" si="5"/>
        <v/>
      </c>
      <c r="CH13" s="47" t="str">
        <f t="shared" si="5"/>
        <v/>
      </c>
      <c r="CI13" s="48" t="str">
        <f t="shared" si="5"/>
        <v/>
      </c>
      <c r="CJ13" s="45" t="str">
        <f t="shared" si="5"/>
        <v/>
      </c>
      <c r="CK13" s="47" t="str">
        <f t="shared" si="5"/>
        <v/>
      </c>
      <c r="CL13" s="47" t="str">
        <f t="shared" si="6"/>
        <v/>
      </c>
      <c r="CM13" s="47" t="str">
        <f t="shared" si="6"/>
        <v/>
      </c>
      <c r="CN13" s="47" t="str">
        <f t="shared" si="6"/>
        <v/>
      </c>
      <c r="CO13" s="47" t="str">
        <f t="shared" si="6"/>
        <v/>
      </c>
      <c r="CP13" s="48" t="str">
        <f t="shared" si="6"/>
        <v/>
      </c>
      <c r="CQ13" s="38" t="str">
        <f t="shared" si="6"/>
        <v/>
      </c>
      <c r="CR13" s="47" t="str">
        <f t="shared" si="6"/>
        <v/>
      </c>
      <c r="CS13" s="47" t="str">
        <f t="shared" si="6"/>
        <v/>
      </c>
      <c r="CT13" s="47" t="str">
        <f t="shared" si="6"/>
        <v/>
      </c>
      <c r="CU13" s="47" t="str">
        <f t="shared" si="6"/>
        <v/>
      </c>
      <c r="CV13" s="47" t="str">
        <f t="shared" si="6"/>
        <v/>
      </c>
      <c r="CW13" s="48" t="str">
        <f t="shared" si="6"/>
        <v/>
      </c>
      <c r="CX13" s="49">
        <f t="shared" si="10"/>
        <v>0</v>
      </c>
      <c r="CY13" s="67">
        <f t="shared" si="0"/>
        <v>2018</v>
      </c>
      <c r="CZ13" s="67" t="s">
        <v>284</v>
      </c>
      <c r="DA13" s="67">
        <f t="shared" si="1"/>
        <v>0</v>
      </c>
      <c r="DB13" s="67" t="s">
        <v>284</v>
      </c>
      <c r="DC13" s="67">
        <v>7</v>
      </c>
      <c r="DD13" s="67" t="str">
        <f t="shared" si="2"/>
        <v>2018/0/7</v>
      </c>
      <c r="DE13" s="266" t="e">
        <f t="shared" si="3"/>
        <v>#VALUE!</v>
      </c>
    </row>
    <row r="14" spans="1:109" ht="21" customHeight="1">
      <c r="A14" s="44">
        <v>5</v>
      </c>
      <c r="B14" s="356"/>
      <c r="C14" s="357"/>
      <c r="D14" s="357"/>
      <c r="E14" s="357"/>
      <c r="F14" s="357"/>
      <c r="G14" s="357"/>
      <c r="H14" s="358"/>
      <c r="I14" s="358"/>
      <c r="J14" s="358"/>
      <c r="K14" s="358"/>
      <c r="L14" s="358"/>
      <c r="M14" s="357"/>
      <c r="N14" s="357"/>
      <c r="O14" s="357"/>
      <c r="P14" s="357"/>
      <c r="Q14" s="357"/>
      <c r="R14" s="357"/>
      <c r="S14" s="371"/>
      <c r="T14" s="27"/>
      <c r="U14" s="37"/>
      <c r="V14" s="37"/>
      <c r="W14" s="37"/>
      <c r="X14" s="37"/>
      <c r="Y14" s="28"/>
      <c r="Z14" s="29"/>
      <c r="AA14" s="27"/>
      <c r="AB14" s="28"/>
      <c r="AC14" s="28"/>
      <c r="AD14" s="28"/>
      <c r="AE14" s="28"/>
      <c r="AF14" s="28"/>
      <c r="AG14" s="29"/>
      <c r="AH14" s="27"/>
      <c r="AI14" s="28"/>
      <c r="AJ14" s="28"/>
      <c r="AK14" s="28"/>
      <c r="AL14" s="28"/>
      <c r="AM14" s="28"/>
      <c r="AN14" s="29"/>
      <c r="AO14" s="30"/>
      <c r="AP14" s="28"/>
      <c r="AQ14" s="28"/>
      <c r="AR14" s="28"/>
      <c r="AS14" s="28"/>
      <c r="AT14" s="28"/>
      <c r="AU14" s="29"/>
      <c r="AV14" s="362">
        <f t="shared" si="7"/>
        <v>0</v>
      </c>
      <c r="AW14" s="362"/>
      <c r="AX14" s="363"/>
      <c r="AY14" s="364">
        <f t="shared" si="8"/>
        <v>0</v>
      </c>
      <c r="AZ14" s="362"/>
      <c r="BA14" s="363"/>
      <c r="BB14" s="365" t="str">
        <f t="shared" si="9"/>
        <v>0.0</v>
      </c>
      <c r="BC14" s="366" t="e">
        <f>IF(#REF!="","",ROUNDDOWN(BB14/#REF!,1))</f>
        <v>#REF!</v>
      </c>
      <c r="BD14" s="367" t="e">
        <f>IF(#REF!="","",ROUNDDOWN(BC14/#REF!,1))</f>
        <v>#REF!</v>
      </c>
      <c r="BE14" s="39"/>
      <c r="BG14" s="44" t="s">
        <v>95</v>
      </c>
      <c r="BH14" s="40"/>
      <c r="BI14" s="123" t="s">
        <v>88</v>
      </c>
      <c r="BJ14" s="41"/>
      <c r="BK14" s="123" t="s">
        <v>81</v>
      </c>
      <c r="BL14" s="42"/>
      <c r="BM14" s="123" t="s">
        <v>88</v>
      </c>
      <c r="BN14" s="41"/>
      <c r="BO14" s="40"/>
      <c r="BP14" s="123" t="s">
        <v>88</v>
      </c>
      <c r="BQ14" s="43"/>
      <c r="BR14" s="124" t="str">
        <f t="shared" si="11"/>
        <v/>
      </c>
      <c r="BS14" s="50" t="str">
        <f t="shared" si="12"/>
        <v/>
      </c>
      <c r="BU14" s="44">
        <v>5</v>
      </c>
      <c r="BV14" s="45" t="str">
        <f t="shared" si="5"/>
        <v/>
      </c>
      <c r="BW14" s="46" t="str">
        <f t="shared" si="5"/>
        <v/>
      </c>
      <c r="BX14" s="46" t="str">
        <f t="shared" si="5"/>
        <v/>
      </c>
      <c r="BY14" s="46" t="str">
        <f t="shared" si="5"/>
        <v/>
      </c>
      <c r="BZ14" s="46" t="str">
        <f t="shared" si="5"/>
        <v/>
      </c>
      <c r="CA14" s="47" t="str">
        <f t="shared" si="5"/>
        <v/>
      </c>
      <c r="CB14" s="48" t="str">
        <f t="shared" si="5"/>
        <v/>
      </c>
      <c r="CC14" s="45" t="str">
        <f t="shared" si="5"/>
        <v/>
      </c>
      <c r="CD14" s="47" t="str">
        <f t="shared" si="5"/>
        <v/>
      </c>
      <c r="CE14" s="47" t="str">
        <f t="shared" si="5"/>
        <v/>
      </c>
      <c r="CF14" s="47" t="str">
        <f t="shared" si="5"/>
        <v/>
      </c>
      <c r="CG14" s="47" t="str">
        <f t="shared" si="5"/>
        <v/>
      </c>
      <c r="CH14" s="47" t="str">
        <f t="shared" si="5"/>
        <v/>
      </c>
      <c r="CI14" s="48" t="str">
        <f t="shared" si="5"/>
        <v/>
      </c>
      <c r="CJ14" s="45" t="str">
        <f t="shared" si="5"/>
        <v/>
      </c>
      <c r="CK14" s="47" t="str">
        <f t="shared" si="5"/>
        <v/>
      </c>
      <c r="CL14" s="47" t="str">
        <f t="shared" si="6"/>
        <v/>
      </c>
      <c r="CM14" s="47" t="str">
        <f t="shared" si="6"/>
        <v/>
      </c>
      <c r="CN14" s="47" t="str">
        <f t="shared" si="6"/>
        <v/>
      </c>
      <c r="CO14" s="47" t="str">
        <f t="shared" si="6"/>
        <v/>
      </c>
      <c r="CP14" s="48" t="str">
        <f t="shared" si="6"/>
        <v/>
      </c>
      <c r="CQ14" s="38" t="str">
        <f t="shared" si="6"/>
        <v/>
      </c>
      <c r="CR14" s="47" t="str">
        <f t="shared" si="6"/>
        <v/>
      </c>
      <c r="CS14" s="47" t="str">
        <f t="shared" si="6"/>
        <v/>
      </c>
      <c r="CT14" s="47" t="str">
        <f t="shared" si="6"/>
        <v/>
      </c>
      <c r="CU14" s="47" t="str">
        <f t="shared" si="6"/>
        <v/>
      </c>
      <c r="CV14" s="47" t="str">
        <f t="shared" si="6"/>
        <v/>
      </c>
      <c r="CW14" s="48" t="str">
        <f t="shared" si="6"/>
        <v/>
      </c>
      <c r="CX14" s="49">
        <f t="shared" si="10"/>
        <v>0</v>
      </c>
      <c r="CY14" s="67">
        <f t="shared" si="0"/>
        <v>2018</v>
      </c>
      <c r="CZ14" s="67" t="s">
        <v>284</v>
      </c>
      <c r="DA14" s="67">
        <f t="shared" si="1"/>
        <v>0</v>
      </c>
      <c r="DB14" s="67" t="s">
        <v>284</v>
      </c>
      <c r="DC14" s="67">
        <v>8</v>
      </c>
      <c r="DD14" s="67" t="str">
        <f t="shared" si="2"/>
        <v>2018/0/8</v>
      </c>
      <c r="DE14" s="266" t="e">
        <f t="shared" si="3"/>
        <v>#VALUE!</v>
      </c>
    </row>
    <row r="15" spans="1:109" ht="21" customHeight="1">
      <c r="A15" s="44">
        <v>6</v>
      </c>
      <c r="B15" s="356"/>
      <c r="C15" s="357"/>
      <c r="D15" s="357"/>
      <c r="E15" s="357"/>
      <c r="F15" s="357"/>
      <c r="G15" s="357"/>
      <c r="H15" s="358"/>
      <c r="I15" s="358"/>
      <c r="J15" s="358"/>
      <c r="K15" s="358"/>
      <c r="L15" s="358"/>
      <c r="M15" s="357"/>
      <c r="N15" s="357"/>
      <c r="O15" s="357"/>
      <c r="P15" s="357"/>
      <c r="Q15" s="357"/>
      <c r="R15" s="357"/>
      <c r="S15" s="371"/>
      <c r="T15" s="27"/>
      <c r="U15" s="37"/>
      <c r="V15" s="37"/>
      <c r="W15" s="37"/>
      <c r="X15" s="37"/>
      <c r="Y15" s="28"/>
      <c r="Z15" s="29"/>
      <c r="AA15" s="27"/>
      <c r="AB15" s="28"/>
      <c r="AC15" s="28"/>
      <c r="AD15" s="28"/>
      <c r="AE15" s="28"/>
      <c r="AF15" s="28"/>
      <c r="AG15" s="29"/>
      <c r="AH15" s="27"/>
      <c r="AI15" s="28"/>
      <c r="AJ15" s="28"/>
      <c r="AK15" s="28"/>
      <c r="AL15" s="28"/>
      <c r="AM15" s="28"/>
      <c r="AN15" s="29"/>
      <c r="AO15" s="30"/>
      <c r="AP15" s="28"/>
      <c r="AQ15" s="28"/>
      <c r="AR15" s="28"/>
      <c r="AS15" s="28"/>
      <c r="AT15" s="28"/>
      <c r="AU15" s="29"/>
      <c r="AV15" s="362">
        <f t="shared" si="7"/>
        <v>0</v>
      </c>
      <c r="AW15" s="362"/>
      <c r="AX15" s="363"/>
      <c r="AY15" s="364">
        <f>ROUNDDOWN(AV15/4,1)</f>
        <v>0</v>
      </c>
      <c r="AZ15" s="362"/>
      <c r="BA15" s="363"/>
      <c r="BB15" s="365" t="str">
        <f t="shared" si="9"/>
        <v>0.0</v>
      </c>
      <c r="BC15" s="366" t="e">
        <f>IF(#REF!="","",ROUNDDOWN(BB15/#REF!,1))</f>
        <v>#REF!</v>
      </c>
      <c r="BD15" s="367" t="e">
        <f>IF(#REF!="","",ROUNDDOWN(BC15/#REF!,1))</f>
        <v>#REF!</v>
      </c>
      <c r="BE15" s="39"/>
      <c r="BG15" s="44" t="s">
        <v>96</v>
      </c>
      <c r="BH15" s="40"/>
      <c r="BI15" s="123" t="s">
        <v>88</v>
      </c>
      <c r="BJ15" s="41"/>
      <c r="BK15" s="123" t="s">
        <v>81</v>
      </c>
      <c r="BL15" s="42"/>
      <c r="BM15" s="123" t="s">
        <v>88</v>
      </c>
      <c r="BN15" s="41"/>
      <c r="BO15" s="40"/>
      <c r="BP15" s="123" t="s">
        <v>88</v>
      </c>
      <c r="BQ15" s="43"/>
      <c r="BR15" s="124" t="str">
        <f t="shared" si="11"/>
        <v/>
      </c>
      <c r="BS15" s="50" t="str">
        <f t="shared" si="12"/>
        <v/>
      </c>
      <c r="BU15" s="44">
        <v>6</v>
      </c>
      <c r="BV15" s="45" t="str">
        <f t="shared" si="5"/>
        <v/>
      </c>
      <c r="BW15" s="46" t="str">
        <f t="shared" si="5"/>
        <v/>
      </c>
      <c r="BX15" s="46" t="str">
        <f t="shared" si="5"/>
        <v/>
      </c>
      <c r="BY15" s="46" t="str">
        <f t="shared" si="5"/>
        <v/>
      </c>
      <c r="BZ15" s="46" t="str">
        <f t="shared" si="5"/>
        <v/>
      </c>
      <c r="CA15" s="47" t="str">
        <f t="shared" si="5"/>
        <v/>
      </c>
      <c r="CB15" s="48" t="str">
        <f t="shared" si="5"/>
        <v/>
      </c>
      <c r="CC15" s="45" t="str">
        <f t="shared" si="5"/>
        <v/>
      </c>
      <c r="CD15" s="47" t="str">
        <f t="shared" si="5"/>
        <v/>
      </c>
      <c r="CE15" s="47" t="str">
        <f t="shared" si="5"/>
        <v/>
      </c>
      <c r="CF15" s="47" t="str">
        <f t="shared" si="5"/>
        <v/>
      </c>
      <c r="CG15" s="47" t="str">
        <f t="shared" si="5"/>
        <v/>
      </c>
      <c r="CH15" s="47" t="str">
        <f t="shared" si="5"/>
        <v/>
      </c>
      <c r="CI15" s="48" t="str">
        <f t="shared" si="5"/>
        <v/>
      </c>
      <c r="CJ15" s="45" t="str">
        <f t="shared" si="5"/>
        <v/>
      </c>
      <c r="CK15" s="47" t="str">
        <f t="shared" si="5"/>
        <v/>
      </c>
      <c r="CL15" s="47" t="str">
        <f t="shared" si="6"/>
        <v/>
      </c>
      <c r="CM15" s="47" t="str">
        <f t="shared" si="6"/>
        <v/>
      </c>
      <c r="CN15" s="47" t="str">
        <f t="shared" si="6"/>
        <v/>
      </c>
      <c r="CO15" s="47" t="str">
        <f t="shared" si="6"/>
        <v/>
      </c>
      <c r="CP15" s="48" t="str">
        <f t="shared" si="6"/>
        <v/>
      </c>
      <c r="CQ15" s="38" t="str">
        <f t="shared" si="6"/>
        <v/>
      </c>
      <c r="CR15" s="47" t="str">
        <f t="shared" si="6"/>
        <v/>
      </c>
      <c r="CS15" s="47" t="str">
        <f t="shared" si="6"/>
        <v/>
      </c>
      <c r="CT15" s="47" t="str">
        <f t="shared" si="6"/>
        <v/>
      </c>
      <c r="CU15" s="47" t="str">
        <f t="shared" si="6"/>
        <v/>
      </c>
      <c r="CV15" s="47" t="str">
        <f t="shared" si="6"/>
        <v/>
      </c>
      <c r="CW15" s="48" t="str">
        <f t="shared" si="6"/>
        <v/>
      </c>
      <c r="CX15" s="49">
        <f t="shared" si="10"/>
        <v>0</v>
      </c>
      <c r="CY15" s="67">
        <f t="shared" si="0"/>
        <v>2018</v>
      </c>
      <c r="CZ15" s="67" t="s">
        <v>284</v>
      </c>
      <c r="DA15" s="67">
        <f t="shared" si="1"/>
        <v>0</v>
      </c>
      <c r="DB15" s="67" t="s">
        <v>284</v>
      </c>
      <c r="DC15" s="67">
        <v>9</v>
      </c>
      <c r="DD15" s="67" t="str">
        <f t="shared" si="2"/>
        <v>2018/0/9</v>
      </c>
      <c r="DE15" s="266" t="e">
        <f t="shared" si="3"/>
        <v>#VALUE!</v>
      </c>
    </row>
    <row r="16" spans="1:109" ht="21" customHeight="1">
      <c r="A16" s="44">
        <v>7</v>
      </c>
      <c r="B16" s="356"/>
      <c r="C16" s="357"/>
      <c r="D16" s="357"/>
      <c r="E16" s="357"/>
      <c r="F16" s="357"/>
      <c r="G16" s="357"/>
      <c r="H16" s="358"/>
      <c r="I16" s="358"/>
      <c r="J16" s="358"/>
      <c r="K16" s="358"/>
      <c r="L16" s="358"/>
      <c r="M16" s="357"/>
      <c r="N16" s="357"/>
      <c r="O16" s="357"/>
      <c r="P16" s="357"/>
      <c r="Q16" s="357"/>
      <c r="R16" s="357"/>
      <c r="S16" s="371"/>
      <c r="T16" s="27"/>
      <c r="U16" s="37"/>
      <c r="V16" s="37"/>
      <c r="W16" s="37"/>
      <c r="X16" s="37"/>
      <c r="Y16" s="28"/>
      <c r="Z16" s="29"/>
      <c r="AA16" s="27"/>
      <c r="AB16" s="28"/>
      <c r="AC16" s="28"/>
      <c r="AD16" s="28"/>
      <c r="AE16" s="28"/>
      <c r="AF16" s="28"/>
      <c r="AG16" s="29"/>
      <c r="AH16" s="27"/>
      <c r="AI16" s="28"/>
      <c r="AJ16" s="28"/>
      <c r="AK16" s="28"/>
      <c r="AL16" s="28"/>
      <c r="AM16" s="28"/>
      <c r="AN16" s="29"/>
      <c r="AO16" s="30"/>
      <c r="AP16" s="28"/>
      <c r="AQ16" s="28"/>
      <c r="AR16" s="28"/>
      <c r="AS16" s="28"/>
      <c r="AT16" s="28"/>
      <c r="AU16" s="29"/>
      <c r="AV16" s="362">
        <f t="shared" si="7"/>
        <v>0</v>
      </c>
      <c r="AW16" s="362"/>
      <c r="AX16" s="363"/>
      <c r="AY16" s="364">
        <f t="shared" si="8"/>
        <v>0</v>
      </c>
      <c r="AZ16" s="362"/>
      <c r="BA16" s="363"/>
      <c r="BB16" s="365" t="str">
        <f t="shared" si="9"/>
        <v>0.0</v>
      </c>
      <c r="BC16" s="366" t="e">
        <f>IF(#REF!="","",ROUNDDOWN(BB16/#REF!,1))</f>
        <v>#REF!</v>
      </c>
      <c r="BD16" s="367" t="e">
        <f>IF(#REF!="","",ROUNDDOWN(BC16/#REF!,1))</f>
        <v>#REF!</v>
      </c>
      <c r="BE16" s="39"/>
      <c r="BG16" s="44" t="s">
        <v>97</v>
      </c>
      <c r="BH16" s="40"/>
      <c r="BI16" s="123" t="s">
        <v>88</v>
      </c>
      <c r="BJ16" s="41"/>
      <c r="BK16" s="123" t="s">
        <v>81</v>
      </c>
      <c r="BL16" s="42"/>
      <c r="BM16" s="123" t="s">
        <v>88</v>
      </c>
      <c r="BN16" s="41"/>
      <c r="BO16" s="40"/>
      <c r="BP16" s="123" t="s">
        <v>88</v>
      </c>
      <c r="BQ16" s="43"/>
      <c r="BR16" s="124" t="str">
        <f t="shared" si="11"/>
        <v/>
      </c>
      <c r="BS16" s="50" t="str">
        <f t="shared" si="12"/>
        <v/>
      </c>
      <c r="BU16" s="44">
        <v>7</v>
      </c>
      <c r="BV16" s="45" t="str">
        <f t="shared" si="5"/>
        <v/>
      </c>
      <c r="BW16" s="46" t="str">
        <f t="shared" si="5"/>
        <v/>
      </c>
      <c r="BX16" s="46" t="str">
        <f t="shared" si="5"/>
        <v/>
      </c>
      <c r="BY16" s="46" t="str">
        <f t="shared" si="5"/>
        <v/>
      </c>
      <c r="BZ16" s="46" t="str">
        <f t="shared" si="5"/>
        <v/>
      </c>
      <c r="CA16" s="47" t="str">
        <f t="shared" si="5"/>
        <v/>
      </c>
      <c r="CB16" s="48" t="str">
        <f t="shared" si="5"/>
        <v/>
      </c>
      <c r="CC16" s="45" t="str">
        <f t="shared" si="5"/>
        <v/>
      </c>
      <c r="CD16" s="47" t="str">
        <f t="shared" si="5"/>
        <v/>
      </c>
      <c r="CE16" s="47" t="str">
        <f t="shared" si="5"/>
        <v/>
      </c>
      <c r="CF16" s="47" t="str">
        <f t="shared" si="5"/>
        <v/>
      </c>
      <c r="CG16" s="47" t="str">
        <f t="shared" si="5"/>
        <v/>
      </c>
      <c r="CH16" s="47" t="str">
        <f t="shared" si="5"/>
        <v/>
      </c>
      <c r="CI16" s="48" t="str">
        <f t="shared" si="5"/>
        <v/>
      </c>
      <c r="CJ16" s="45" t="str">
        <f t="shared" si="5"/>
        <v/>
      </c>
      <c r="CK16" s="47" t="str">
        <f t="shared" si="5"/>
        <v/>
      </c>
      <c r="CL16" s="47" t="str">
        <f t="shared" si="6"/>
        <v/>
      </c>
      <c r="CM16" s="47" t="str">
        <f t="shared" si="6"/>
        <v/>
      </c>
      <c r="CN16" s="47" t="str">
        <f t="shared" si="6"/>
        <v/>
      </c>
      <c r="CO16" s="47" t="str">
        <f t="shared" si="6"/>
        <v/>
      </c>
      <c r="CP16" s="48" t="str">
        <f t="shared" si="6"/>
        <v/>
      </c>
      <c r="CQ16" s="38" t="str">
        <f t="shared" si="6"/>
        <v/>
      </c>
      <c r="CR16" s="47" t="str">
        <f t="shared" si="6"/>
        <v/>
      </c>
      <c r="CS16" s="47" t="str">
        <f t="shared" si="6"/>
        <v/>
      </c>
      <c r="CT16" s="47" t="str">
        <f t="shared" si="6"/>
        <v/>
      </c>
      <c r="CU16" s="47" t="str">
        <f t="shared" si="6"/>
        <v/>
      </c>
      <c r="CV16" s="47" t="str">
        <f t="shared" si="6"/>
        <v/>
      </c>
      <c r="CW16" s="48" t="str">
        <f t="shared" si="6"/>
        <v/>
      </c>
      <c r="CX16" s="49">
        <f t="shared" si="10"/>
        <v>0</v>
      </c>
      <c r="CY16" s="67">
        <f t="shared" si="0"/>
        <v>2018</v>
      </c>
      <c r="CZ16" s="67" t="s">
        <v>284</v>
      </c>
      <c r="DA16" s="67">
        <f t="shared" si="1"/>
        <v>0</v>
      </c>
      <c r="DB16" s="67" t="s">
        <v>284</v>
      </c>
      <c r="DC16" s="67">
        <v>10</v>
      </c>
      <c r="DD16" s="67" t="str">
        <f t="shared" si="2"/>
        <v>2018/0/10</v>
      </c>
      <c r="DE16" s="266" t="e">
        <f t="shared" si="3"/>
        <v>#VALUE!</v>
      </c>
    </row>
    <row r="17" spans="1:109" ht="21" customHeight="1">
      <c r="A17" s="44">
        <v>8</v>
      </c>
      <c r="B17" s="356"/>
      <c r="C17" s="357"/>
      <c r="D17" s="357"/>
      <c r="E17" s="357"/>
      <c r="F17" s="357"/>
      <c r="G17" s="357"/>
      <c r="H17" s="358"/>
      <c r="I17" s="358"/>
      <c r="J17" s="358"/>
      <c r="K17" s="358"/>
      <c r="L17" s="358"/>
      <c r="M17" s="357"/>
      <c r="N17" s="357"/>
      <c r="O17" s="357"/>
      <c r="P17" s="357"/>
      <c r="Q17" s="357"/>
      <c r="R17" s="357"/>
      <c r="S17" s="371"/>
      <c r="T17" s="27"/>
      <c r="U17" s="37"/>
      <c r="V17" s="37"/>
      <c r="W17" s="37"/>
      <c r="X17" s="37"/>
      <c r="Y17" s="28"/>
      <c r="Z17" s="29"/>
      <c r="AA17" s="27"/>
      <c r="AB17" s="28"/>
      <c r="AC17" s="28"/>
      <c r="AD17" s="28"/>
      <c r="AE17" s="28"/>
      <c r="AF17" s="28"/>
      <c r="AG17" s="29"/>
      <c r="AH17" s="27"/>
      <c r="AI17" s="28"/>
      <c r="AJ17" s="28"/>
      <c r="AK17" s="28"/>
      <c r="AL17" s="28"/>
      <c r="AM17" s="28"/>
      <c r="AN17" s="29"/>
      <c r="AO17" s="30"/>
      <c r="AP17" s="28"/>
      <c r="AQ17" s="28"/>
      <c r="AR17" s="28"/>
      <c r="AS17" s="28"/>
      <c r="AT17" s="28"/>
      <c r="AU17" s="29"/>
      <c r="AV17" s="362">
        <f t="shared" si="7"/>
        <v>0</v>
      </c>
      <c r="AW17" s="362"/>
      <c r="AX17" s="363"/>
      <c r="AY17" s="364">
        <f>ROUNDDOWN(AV17/4,1)</f>
        <v>0</v>
      </c>
      <c r="AZ17" s="362"/>
      <c r="BA17" s="363"/>
      <c r="BB17" s="365" t="str">
        <f t="shared" si="9"/>
        <v>0.0</v>
      </c>
      <c r="BC17" s="366" t="e">
        <f>IF(#REF!="","",ROUNDDOWN(BB17/#REF!,1))</f>
        <v>#REF!</v>
      </c>
      <c r="BD17" s="367" t="e">
        <f>IF(#REF!="","",ROUNDDOWN(BC17/#REF!,1))</f>
        <v>#REF!</v>
      </c>
      <c r="BE17" s="39"/>
      <c r="BG17" s="44" t="s">
        <v>98</v>
      </c>
      <c r="BH17" s="40"/>
      <c r="BI17" s="123" t="s">
        <v>88</v>
      </c>
      <c r="BJ17" s="41"/>
      <c r="BK17" s="123" t="s">
        <v>81</v>
      </c>
      <c r="BL17" s="42"/>
      <c r="BM17" s="123" t="s">
        <v>88</v>
      </c>
      <c r="BN17" s="41"/>
      <c r="BO17" s="40"/>
      <c r="BP17" s="123" t="s">
        <v>88</v>
      </c>
      <c r="BQ17" s="43"/>
      <c r="BR17" s="124" t="str">
        <f t="shared" si="11"/>
        <v/>
      </c>
      <c r="BS17" s="50" t="str">
        <f t="shared" si="12"/>
        <v/>
      </c>
      <c r="BU17" s="44">
        <v>8</v>
      </c>
      <c r="BV17" s="45" t="str">
        <f t="shared" si="5"/>
        <v/>
      </c>
      <c r="BW17" s="46" t="str">
        <f t="shared" si="5"/>
        <v/>
      </c>
      <c r="BX17" s="46" t="str">
        <f t="shared" si="5"/>
        <v/>
      </c>
      <c r="BY17" s="46" t="str">
        <f t="shared" si="5"/>
        <v/>
      </c>
      <c r="BZ17" s="46" t="str">
        <f t="shared" si="5"/>
        <v/>
      </c>
      <c r="CA17" s="47" t="str">
        <f t="shared" si="5"/>
        <v/>
      </c>
      <c r="CB17" s="48" t="str">
        <f t="shared" si="5"/>
        <v/>
      </c>
      <c r="CC17" s="45" t="str">
        <f t="shared" si="5"/>
        <v/>
      </c>
      <c r="CD17" s="47" t="str">
        <f t="shared" si="5"/>
        <v/>
      </c>
      <c r="CE17" s="47" t="str">
        <f t="shared" si="5"/>
        <v/>
      </c>
      <c r="CF17" s="47" t="str">
        <f t="shared" si="5"/>
        <v/>
      </c>
      <c r="CG17" s="47" t="str">
        <f t="shared" si="5"/>
        <v/>
      </c>
      <c r="CH17" s="47" t="str">
        <f t="shared" si="5"/>
        <v/>
      </c>
      <c r="CI17" s="48" t="str">
        <f t="shared" si="5"/>
        <v/>
      </c>
      <c r="CJ17" s="45" t="str">
        <f t="shared" si="5"/>
        <v/>
      </c>
      <c r="CK17" s="47" t="str">
        <f t="shared" si="5"/>
        <v/>
      </c>
      <c r="CL17" s="47" t="str">
        <f t="shared" si="6"/>
        <v/>
      </c>
      <c r="CM17" s="47" t="str">
        <f t="shared" si="6"/>
        <v/>
      </c>
      <c r="CN17" s="47" t="str">
        <f t="shared" si="6"/>
        <v/>
      </c>
      <c r="CO17" s="47" t="str">
        <f t="shared" si="6"/>
        <v/>
      </c>
      <c r="CP17" s="48" t="str">
        <f t="shared" si="6"/>
        <v/>
      </c>
      <c r="CQ17" s="38" t="str">
        <f t="shared" si="6"/>
        <v/>
      </c>
      <c r="CR17" s="47" t="str">
        <f t="shared" si="6"/>
        <v/>
      </c>
      <c r="CS17" s="47" t="str">
        <f t="shared" si="6"/>
        <v/>
      </c>
      <c r="CT17" s="47" t="str">
        <f t="shared" si="6"/>
        <v/>
      </c>
      <c r="CU17" s="47" t="str">
        <f t="shared" si="6"/>
        <v/>
      </c>
      <c r="CV17" s="47" t="str">
        <f t="shared" si="6"/>
        <v/>
      </c>
      <c r="CW17" s="48" t="str">
        <f t="shared" si="6"/>
        <v/>
      </c>
      <c r="CX17" s="49">
        <f t="shared" si="10"/>
        <v>0</v>
      </c>
      <c r="CY17" s="67">
        <f t="shared" si="0"/>
        <v>2018</v>
      </c>
      <c r="CZ17" s="67" t="s">
        <v>284</v>
      </c>
      <c r="DA17" s="67">
        <f t="shared" si="1"/>
        <v>0</v>
      </c>
      <c r="DB17" s="67" t="s">
        <v>284</v>
      </c>
      <c r="DC17" s="67">
        <v>11</v>
      </c>
      <c r="DD17" s="67" t="str">
        <f t="shared" si="2"/>
        <v>2018/0/11</v>
      </c>
      <c r="DE17" s="266" t="e">
        <f t="shared" si="3"/>
        <v>#VALUE!</v>
      </c>
    </row>
    <row r="18" spans="1:109" ht="21" customHeight="1">
      <c r="A18" s="44">
        <v>9</v>
      </c>
      <c r="B18" s="356"/>
      <c r="C18" s="357"/>
      <c r="D18" s="357"/>
      <c r="E18" s="357"/>
      <c r="F18" s="357"/>
      <c r="G18" s="357"/>
      <c r="H18" s="358"/>
      <c r="I18" s="358"/>
      <c r="J18" s="358"/>
      <c r="K18" s="358"/>
      <c r="L18" s="358"/>
      <c r="M18" s="357"/>
      <c r="N18" s="357"/>
      <c r="O18" s="357"/>
      <c r="P18" s="357"/>
      <c r="Q18" s="357"/>
      <c r="R18" s="357"/>
      <c r="S18" s="371"/>
      <c r="T18" s="27"/>
      <c r="U18" s="37"/>
      <c r="V18" s="37"/>
      <c r="W18" s="37"/>
      <c r="X18" s="37"/>
      <c r="Y18" s="28"/>
      <c r="Z18" s="29"/>
      <c r="AA18" s="27"/>
      <c r="AB18" s="28"/>
      <c r="AC18" s="28"/>
      <c r="AD18" s="28"/>
      <c r="AE18" s="28"/>
      <c r="AF18" s="28"/>
      <c r="AG18" s="29"/>
      <c r="AH18" s="27"/>
      <c r="AI18" s="28"/>
      <c r="AJ18" s="28"/>
      <c r="AK18" s="28"/>
      <c r="AL18" s="28"/>
      <c r="AM18" s="28"/>
      <c r="AN18" s="29"/>
      <c r="AO18" s="30"/>
      <c r="AP18" s="28"/>
      <c r="AQ18" s="28"/>
      <c r="AR18" s="28"/>
      <c r="AS18" s="28"/>
      <c r="AT18" s="28"/>
      <c r="AU18" s="29"/>
      <c r="AV18" s="362">
        <f t="shared" si="7"/>
        <v>0</v>
      </c>
      <c r="AW18" s="362"/>
      <c r="AX18" s="363"/>
      <c r="AY18" s="364">
        <f t="shared" si="8"/>
        <v>0</v>
      </c>
      <c r="AZ18" s="362"/>
      <c r="BA18" s="363"/>
      <c r="BB18" s="365" t="str">
        <f t="shared" si="9"/>
        <v>0.0</v>
      </c>
      <c r="BC18" s="366" t="e">
        <f>IF(#REF!="","",ROUNDDOWN(BB18/#REF!,1))</f>
        <v>#REF!</v>
      </c>
      <c r="BD18" s="367" t="e">
        <f>IF(#REF!="","",ROUNDDOWN(BC18/#REF!,1))</f>
        <v>#REF!</v>
      </c>
      <c r="BE18" s="39"/>
      <c r="BG18" s="44" t="s">
        <v>99</v>
      </c>
      <c r="BH18" s="40"/>
      <c r="BI18" s="123" t="s">
        <v>88</v>
      </c>
      <c r="BJ18" s="41"/>
      <c r="BK18" s="123" t="s">
        <v>81</v>
      </c>
      <c r="BL18" s="42"/>
      <c r="BM18" s="123" t="s">
        <v>88</v>
      </c>
      <c r="BN18" s="41"/>
      <c r="BO18" s="40"/>
      <c r="BP18" s="123" t="s">
        <v>88</v>
      </c>
      <c r="BQ18" s="43"/>
      <c r="BR18" s="124" t="str">
        <f t="shared" si="11"/>
        <v/>
      </c>
      <c r="BS18" s="50" t="str">
        <f t="shared" si="12"/>
        <v/>
      </c>
      <c r="BU18" s="44">
        <v>9</v>
      </c>
      <c r="BV18" s="45" t="str">
        <f t="shared" si="5"/>
        <v/>
      </c>
      <c r="BW18" s="46" t="str">
        <f t="shared" si="5"/>
        <v/>
      </c>
      <c r="BX18" s="46" t="str">
        <f t="shared" si="5"/>
        <v/>
      </c>
      <c r="BY18" s="46" t="str">
        <f t="shared" si="5"/>
        <v/>
      </c>
      <c r="BZ18" s="46" t="str">
        <f t="shared" si="5"/>
        <v/>
      </c>
      <c r="CA18" s="47" t="str">
        <f t="shared" si="5"/>
        <v/>
      </c>
      <c r="CB18" s="48" t="str">
        <f t="shared" si="5"/>
        <v/>
      </c>
      <c r="CC18" s="45" t="str">
        <f t="shared" si="5"/>
        <v/>
      </c>
      <c r="CD18" s="47" t="str">
        <f t="shared" si="5"/>
        <v/>
      </c>
      <c r="CE18" s="47" t="str">
        <f t="shared" si="5"/>
        <v/>
      </c>
      <c r="CF18" s="47" t="str">
        <f t="shared" si="5"/>
        <v/>
      </c>
      <c r="CG18" s="47" t="str">
        <f t="shared" si="5"/>
        <v/>
      </c>
      <c r="CH18" s="47" t="str">
        <f t="shared" si="5"/>
        <v/>
      </c>
      <c r="CI18" s="48" t="str">
        <f t="shared" si="5"/>
        <v/>
      </c>
      <c r="CJ18" s="45" t="str">
        <f t="shared" si="5"/>
        <v/>
      </c>
      <c r="CK18" s="47" t="str">
        <f t="shared" si="5"/>
        <v/>
      </c>
      <c r="CL18" s="47" t="str">
        <f t="shared" si="6"/>
        <v/>
      </c>
      <c r="CM18" s="47" t="str">
        <f t="shared" si="6"/>
        <v/>
      </c>
      <c r="CN18" s="47" t="str">
        <f t="shared" si="6"/>
        <v/>
      </c>
      <c r="CO18" s="47" t="str">
        <f t="shared" si="6"/>
        <v/>
      </c>
      <c r="CP18" s="48" t="str">
        <f t="shared" si="6"/>
        <v/>
      </c>
      <c r="CQ18" s="38" t="str">
        <f t="shared" si="6"/>
        <v/>
      </c>
      <c r="CR18" s="47" t="str">
        <f t="shared" si="6"/>
        <v/>
      </c>
      <c r="CS18" s="47" t="str">
        <f t="shared" si="6"/>
        <v/>
      </c>
      <c r="CT18" s="47" t="str">
        <f t="shared" si="6"/>
        <v/>
      </c>
      <c r="CU18" s="47" t="str">
        <f t="shared" si="6"/>
        <v/>
      </c>
      <c r="CV18" s="47" t="str">
        <f t="shared" si="6"/>
        <v/>
      </c>
      <c r="CW18" s="48" t="str">
        <f t="shared" si="6"/>
        <v/>
      </c>
      <c r="CX18" s="49">
        <f t="shared" si="10"/>
        <v>0</v>
      </c>
      <c r="CY18" s="67">
        <f t="shared" si="0"/>
        <v>2018</v>
      </c>
      <c r="CZ18" s="67" t="s">
        <v>284</v>
      </c>
      <c r="DA18" s="67">
        <f t="shared" si="1"/>
        <v>0</v>
      </c>
      <c r="DB18" s="67" t="s">
        <v>284</v>
      </c>
      <c r="DC18" s="67">
        <v>12</v>
      </c>
      <c r="DD18" s="67" t="str">
        <f t="shared" si="2"/>
        <v>2018/0/12</v>
      </c>
      <c r="DE18" s="266" t="e">
        <f t="shared" si="3"/>
        <v>#VALUE!</v>
      </c>
    </row>
    <row r="19" spans="1:109" ht="21" customHeight="1">
      <c r="A19" s="44">
        <v>10</v>
      </c>
      <c r="B19" s="356"/>
      <c r="C19" s="357"/>
      <c r="D19" s="357"/>
      <c r="E19" s="357"/>
      <c r="F19" s="357"/>
      <c r="G19" s="357"/>
      <c r="H19" s="358"/>
      <c r="I19" s="358"/>
      <c r="J19" s="358"/>
      <c r="K19" s="358"/>
      <c r="L19" s="358"/>
      <c r="M19" s="357"/>
      <c r="N19" s="357"/>
      <c r="O19" s="357"/>
      <c r="P19" s="357"/>
      <c r="Q19" s="357"/>
      <c r="R19" s="357"/>
      <c r="S19" s="371"/>
      <c r="T19" s="27"/>
      <c r="U19" s="37"/>
      <c r="V19" s="37"/>
      <c r="W19" s="37"/>
      <c r="X19" s="37"/>
      <c r="Y19" s="28"/>
      <c r="Z19" s="29"/>
      <c r="AA19" s="27"/>
      <c r="AB19" s="28"/>
      <c r="AC19" s="28"/>
      <c r="AD19" s="28"/>
      <c r="AE19" s="28"/>
      <c r="AF19" s="28"/>
      <c r="AG19" s="29"/>
      <c r="AH19" s="27"/>
      <c r="AI19" s="28"/>
      <c r="AJ19" s="28"/>
      <c r="AK19" s="28"/>
      <c r="AL19" s="28"/>
      <c r="AM19" s="28"/>
      <c r="AN19" s="29"/>
      <c r="AO19" s="30"/>
      <c r="AP19" s="28"/>
      <c r="AQ19" s="28"/>
      <c r="AR19" s="28"/>
      <c r="AS19" s="28"/>
      <c r="AT19" s="28"/>
      <c r="AU19" s="29"/>
      <c r="AV19" s="362">
        <f t="shared" si="7"/>
        <v>0</v>
      </c>
      <c r="AW19" s="362"/>
      <c r="AX19" s="363"/>
      <c r="AY19" s="364">
        <f t="shared" si="8"/>
        <v>0</v>
      </c>
      <c r="AZ19" s="362"/>
      <c r="BA19" s="363"/>
      <c r="BB19" s="365" t="str">
        <f t="shared" si="9"/>
        <v>0.0</v>
      </c>
      <c r="BC19" s="366" t="e">
        <f>IF(#REF!="","",ROUNDDOWN(BB19/#REF!,1))</f>
        <v>#REF!</v>
      </c>
      <c r="BD19" s="367" t="e">
        <f>IF(#REF!="","",ROUNDDOWN(BC19/#REF!,1))</f>
        <v>#REF!</v>
      </c>
      <c r="BE19" s="39"/>
      <c r="BG19" s="44" t="s">
        <v>100</v>
      </c>
      <c r="BH19" s="40"/>
      <c r="BI19" s="123" t="s">
        <v>88</v>
      </c>
      <c r="BJ19" s="41"/>
      <c r="BK19" s="123" t="s">
        <v>81</v>
      </c>
      <c r="BL19" s="42"/>
      <c r="BM19" s="123" t="s">
        <v>88</v>
      </c>
      <c r="BN19" s="41"/>
      <c r="BO19" s="40"/>
      <c r="BP19" s="123" t="s">
        <v>88</v>
      </c>
      <c r="BQ19" s="43"/>
      <c r="BR19" s="124" t="str">
        <f t="shared" si="11"/>
        <v/>
      </c>
      <c r="BS19" s="50" t="str">
        <f t="shared" si="12"/>
        <v/>
      </c>
      <c r="BU19" s="44">
        <v>10</v>
      </c>
      <c r="BV19" s="45" t="str">
        <f t="shared" si="5"/>
        <v/>
      </c>
      <c r="BW19" s="46" t="str">
        <f t="shared" si="5"/>
        <v/>
      </c>
      <c r="BX19" s="46" t="str">
        <f t="shared" si="5"/>
        <v/>
      </c>
      <c r="BY19" s="46" t="str">
        <f t="shared" si="5"/>
        <v/>
      </c>
      <c r="BZ19" s="46" t="str">
        <f t="shared" si="5"/>
        <v/>
      </c>
      <c r="CA19" s="47" t="str">
        <f t="shared" si="5"/>
        <v/>
      </c>
      <c r="CB19" s="48" t="str">
        <f t="shared" si="5"/>
        <v/>
      </c>
      <c r="CC19" s="45" t="str">
        <f t="shared" si="5"/>
        <v/>
      </c>
      <c r="CD19" s="47" t="str">
        <f t="shared" si="5"/>
        <v/>
      </c>
      <c r="CE19" s="47" t="str">
        <f t="shared" si="5"/>
        <v/>
      </c>
      <c r="CF19" s="47" t="str">
        <f t="shared" si="5"/>
        <v/>
      </c>
      <c r="CG19" s="47" t="str">
        <f t="shared" si="5"/>
        <v/>
      </c>
      <c r="CH19" s="47" t="str">
        <f t="shared" si="5"/>
        <v/>
      </c>
      <c r="CI19" s="48" t="str">
        <f t="shared" si="5"/>
        <v/>
      </c>
      <c r="CJ19" s="45" t="str">
        <f t="shared" si="5"/>
        <v/>
      </c>
      <c r="CK19" s="47" t="str">
        <f t="shared" si="5"/>
        <v/>
      </c>
      <c r="CL19" s="47" t="str">
        <f t="shared" si="6"/>
        <v/>
      </c>
      <c r="CM19" s="47" t="str">
        <f t="shared" si="6"/>
        <v/>
      </c>
      <c r="CN19" s="47" t="str">
        <f t="shared" si="6"/>
        <v/>
      </c>
      <c r="CO19" s="47" t="str">
        <f t="shared" si="6"/>
        <v/>
      </c>
      <c r="CP19" s="48" t="str">
        <f t="shared" si="6"/>
        <v/>
      </c>
      <c r="CQ19" s="38" t="str">
        <f t="shared" si="6"/>
        <v/>
      </c>
      <c r="CR19" s="47" t="str">
        <f t="shared" si="6"/>
        <v/>
      </c>
      <c r="CS19" s="47" t="str">
        <f t="shared" si="6"/>
        <v/>
      </c>
      <c r="CT19" s="47" t="str">
        <f t="shared" si="6"/>
        <v/>
      </c>
      <c r="CU19" s="47" t="str">
        <f t="shared" si="6"/>
        <v/>
      </c>
      <c r="CV19" s="47" t="str">
        <f t="shared" si="6"/>
        <v/>
      </c>
      <c r="CW19" s="48" t="str">
        <f t="shared" si="6"/>
        <v/>
      </c>
      <c r="CX19" s="49">
        <f t="shared" si="10"/>
        <v>0</v>
      </c>
      <c r="CY19" s="67">
        <f t="shared" si="0"/>
        <v>2018</v>
      </c>
      <c r="CZ19" s="67" t="s">
        <v>284</v>
      </c>
      <c r="DA19" s="67">
        <f t="shared" si="1"/>
        <v>0</v>
      </c>
      <c r="DB19" s="67" t="s">
        <v>284</v>
      </c>
      <c r="DC19" s="67">
        <v>13</v>
      </c>
      <c r="DD19" s="67" t="str">
        <f t="shared" si="2"/>
        <v>2018/0/13</v>
      </c>
      <c r="DE19" s="266" t="e">
        <f t="shared" si="3"/>
        <v>#VALUE!</v>
      </c>
    </row>
    <row r="20" spans="1:109" ht="21" customHeight="1">
      <c r="A20" s="44">
        <v>11</v>
      </c>
      <c r="B20" s="356"/>
      <c r="C20" s="357"/>
      <c r="D20" s="357"/>
      <c r="E20" s="357"/>
      <c r="F20" s="357"/>
      <c r="G20" s="357"/>
      <c r="H20" s="358"/>
      <c r="I20" s="358"/>
      <c r="J20" s="358"/>
      <c r="K20" s="358"/>
      <c r="L20" s="358"/>
      <c r="M20" s="357"/>
      <c r="N20" s="357"/>
      <c r="O20" s="357"/>
      <c r="P20" s="357"/>
      <c r="Q20" s="357"/>
      <c r="R20" s="357"/>
      <c r="S20" s="371"/>
      <c r="T20" s="27"/>
      <c r="U20" s="37"/>
      <c r="V20" s="37"/>
      <c r="W20" s="37"/>
      <c r="X20" s="37"/>
      <c r="Y20" s="28"/>
      <c r="Z20" s="29"/>
      <c r="AA20" s="27"/>
      <c r="AB20" s="28"/>
      <c r="AC20" s="28"/>
      <c r="AD20" s="28"/>
      <c r="AE20" s="28"/>
      <c r="AF20" s="28"/>
      <c r="AG20" s="29"/>
      <c r="AH20" s="27"/>
      <c r="AI20" s="28"/>
      <c r="AJ20" s="28"/>
      <c r="AK20" s="28"/>
      <c r="AL20" s="28"/>
      <c r="AM20" s="28"/>
      <c r="AN20" s="29"/>
      <c r="AO20" s="30"/>
      <c r="AP20" s="28"/>
      <c r="AQ20" s="28"/>
      <c r="AR20" s="28"/>
      <c r="AS20" s="28"/>
      <c r="AT20" s="28"/>
      <c r="AU20" s="29"/>
      <c r="AV20" s="362">
        <f t="shared" si="7"/>
        <v>0</v>
      </c>
      <c r="AW20" s="362"/>
      <c r="AX20" s="363"/>
      <c r="AY20" s="364">
        <f t="shared" si="8"/>
        <v>0</v>
      </c>
      <c r="AZ20" s="362"/>
      <c r="BA20" s="363"/>
      <c r="BB20" s="365" t="str">
        <f t="shared" ref="BB20:BB56" si="13">IF($AV$110="","0.0",ROUNDDOWN(AY20/$AV$110,1))</f>
        <v>0.0</v>
      </c>
      <c r="BC20" s="366" t="e">
        <f>IF(#REF!="","",ROUNDDOWN(BB20/#REF!,1))</f>
        <v>#REF!</v>
      </c>
      <c r="BD20" s="367" t="e">
        <f>IF(#REF!="","",ROUNDDOWN(BC20/#REF!,1))</f>
        <v>#REF!</v>
      </c>
      <c r="BE20" s="39"/>
      <c r="BG20" s="44" t="s">
        <v>101</v>
      </c>
      <c r="BH20" s="40"/>
      <c r="BI20" s="123" t="s">
        <v>88</v>
      </c>
      <c r="BJ20" s="41"/>
      <c r="BK20" s="123" t="s">
        <v>81</v>
      </c>
      <c r="BL20" s="42"/>
      <c r="BM20" s="123" t="s">
        <v>88</v>
      </c>
      <c r="BN20" s="41"/>
      <c r="BO20" s="40"/>
      <c r="BP20" s="123" t="s">
        <v>88</v>
      </c>
      <c r="BQ20" s="43"/>
      <c r="BR20" s="124" t="str">
        <f t="shared" si="11"/>
        <v/>
      </c>
      <c r="BS20" s="50" t="str">
        <f t="shared" si="12"/>
        <v/>
      </c>
      <c r="BU20" s="44">
        <v>11</v>
      </c>
      <c r="BV20" s="45" t="str">
        <f t="shared" si="5"/>
        <v/>
      </c>
      <c r="BW20" s="46" t="str">
        <f t="shared" si="5"/>
        <v/>
      </c>
      <c r="BX20" s="46" t="str">
        <f t="shared" si="5"/>
        <v/>
      </c>
      <c r="BY20" s="46" t="str">
        <f t="shared" si="5"/>
        <v/>
      </c>
      <c r="BZ20" s="46" t="str">
        <f t="shared" si="5"/>
        <v/>
      </c>
      <c r="CA20" s="47" t="str">
        <f t="shared" si="5"/>
        <v/>
      </c>
      <c r="CB20" s="48" t="str">
        <f t="shared" si="5"/>
        <v/>
      </c>
      <c r="CC20" s="45" t="str">
        <f t="shared" si="5"/>
        <v/>
      </c>
      <c r="CD20" s="47" t="str">
        <f t="shared" si="5"/>
        <v/>
      </c>
      <c r="CE20" s="47" t="str">
        <f t="shared" si="5"/>
        <v/>
      </c>
      <c r="CF20" s="47" t="str">
        <f t="shared" si="5"/>
        <v/>
      </c>
      <c r="CG20" s="47" t="str">
        <f t="shared" si="5"/>
        <v/>
      </c>
      <c r="CH20" s="47" t="str">
        <f t="shared" si="5"/>
        <v/>
      </c>
      <c r="CI20" s="48" t="str">
        <f t="shared" si="5"/>
        <v/>
      </c>
      <c r="CJ20" s="45" t="str">
        <f t="shared" si="5"/>
        <v/>
      </c>
      <c r="CK20" s="47" t="str">
        <f t="shared" si="5"/>
        <v/>
      </c>
      <c r="CL20" s="47" t="str">
        <f t="shared" si="6"/>
        <v/>
      </c>
      <c r="CM20" s="47" t="str">
        <f t="shared" si="6"/>
        <v/>
      </c>
      <c r="CN20" s="47" t="str">
        <f t="shared" si="6"/>
        <v/>
      </c>
      <c r="CO20" s="47" t="str">
        <f t="shared" si="6"/>
        <v/>
      </c>
      <c r="CP20" s="48" t="str">
        <f t="shared" si="6"/>
        <v/>
      </c>
      <c r="CQ20" s="38" t="str">
        <f t="shared" si="6"/>
        <v/>
      </c>
      <c r="CR20" s="47" t="str">
        <f t="shared" si="6"/>
        <v/>
      </c>
      <c r="CS20" s="47" t="str">
        <f t="shared" si="6"/>
        <v/>
      </c>
      <c r="CT20" s="47" t="str">
        <f t="shared" si="6"/>
        <v/>
      </c>
      <c r="CU20" s="47" t="str">
        <f t="shared" si="6"/>
        <v/>
      </c>
      <c r="CV20" s="47" t="str">
        <f t="shared" si="6"/>
        <v/>
      </c>
      <c r="CW20" s="48" t="str">
        <f t="shared" si="6"/>
        <v/>
      </c>
      <c r="CX20" s="49">
        <f t="shared" si="10"/>
        <v>0</v>
      </c>
      <c r="CY20" s="67">
        <f t="shared" si="0"/>
        <v>2018</v>
      </c>
      <c r="CZ20" s="67" t="s">
        <v>284</v>
      </c>
      <c r="DA20" s="67">
        <f t="shared" si="1"/>
        <v>0</v>
      </c>
      <c r="DB20" s="67" t="s">
        <v>284</v>
      </c>
      <c r="DC20" s="67">
        <v>14</v>
      </c>
      <c r="DD20" s="67" t="str">
        <f t="shared" si="2"/>
        <v>2018/0/14</v>
      </c>
      <c r="DE20" s="266" t="e">
        <f t="shared" si="3"/>
        <v>#VALUE!</v>
      </c>
    </row>
    <row r="21" spans="1:109" ht="21" customHeight="1">
      <c r="A21" s="44">
        <v>12</v>
      </c>
      <c r="B21" s="356"/>
      <c r="C21" s="357"/>
      <c r="D21" s="357"/>
      <c r="E21" s="357"/>
      <c r="F21" s="357"/>
      <c r="G21" s="357"/>
      <c r="H21" s="358"/>
      <c r="I21" s="358"/>
      <c r="J21" s="358"/>
      <c r="K21" s="358"/>
      <c r="L21" s="358"/>
      <c r="M21" s="357"/>
      <c r="N21" s="357"/>
      <c r="O21" s="357"/>
      <c r="P21" s="357"/>
      <c r="Q21" s="357"/>
      <c r="R21" s="357"/>
      <c r="S21" s="371"/>
      <c r="T21" s="27"/>
      <c r="U21" s="37"/>
      <c r="V21" s="37"/>
      <c r="W21" s="37"/>
      <c r="X21" s="37"/>
      <c r="Y21" s="28"/>
      <c r="Z21" s="29"/>
      <c r="AA21" s="27"/>
      <c r="AB21" s="28"/>
      <c r="AC21" s="28"/>
      <c r="AD21" s="28"/>
      <c r="AE21" s="28"/>
      <c r="AF21" s="28"/>
      <c r="AG21" s="29"/>
      <c r="AH21" s="27"/>
      <c r="AI21" s="28"/>
      <c r="AJ21" s="28"/>
      <c r="AK21" s="28"/>
      <c r="AL21" s="28"/>
      <c r="AM21" s="28"/>
      <c r="AN21" s="29"/>
      <c r="AO21" s="30"/>
      <c r="AP21" s="28"/>
      <c r="AQ21" s="28"/>
      <c r="AR21" s="28"/>
      <c r="AS21" s="28"/>
      <c r="AT21" s="28"/>
      <c r="AU21" s="29"/>
      <c r="AV21" s="362">
        <f t="shared" si="7"/>
        <v>0</v>
      </c>
      <c r="AW21" s="362"/>
      <c r="AX21" s="363"/>
      <c r="AY21" s="364">
        <f t="shared" si="8"/>
        <v>0</v>
      </c>
      <c r="AZ21" s="362"/>
      <c r="BA21" s="363"/>
      <c r="BB21" s="365" t="str">
        <f t="shared" si="13"/>
        <v>0.0</v>
      </c>
      <c r="BC21" s="366" t="e">
        <f>IF(#REF!="","",ROUNDDOWN(BB21/#REF!,1))</f>
        <v>#REF!</v>
      </c>
      <c r="BD21" s="367" t="e">
        <f>IF(#REF!="","",ROUNDDOWN(BC21/#REF!,1))</f>
        <v>#REF!</v>
      </c>
      <c r="BE21" s="39"/>
      <c r="BG21" s="44" t="s">
        <v>102</v>
      </c>
      <c r="BH21" s="40"/>
      <c r="BI21" s="123" t="s">
        <v>88</v>
      </c>
      <c r="BJ21" s="41"/>
      <c r="BK21" s="123" t="s">
        <v>81</v>
      </c>
      <c r="BL21" s="42"/>
      <c r="BM21" s="123" t="s">
        <v>88</v>
      </c>
      <c r="BN21" s="41"/>
      <c r="BO21" s="40"/>
      <c r="BP21" s="123" t="s">
        <v>88</v>
      </c>
      <c r="BQ21" s="43"/>
      <c r="BR21" s="124" t="str">
        <f t="shared" si="11"/>
        <v/>
      </c>
      <c r="BS21" s="50" t="str">
        <f t="shared" si="12"/>
        <v/>
      </c>
      <c r="BU21" s="44">
        <v>12</v>
      </c>
      <c r="BV21" s="45" t="str">
        <f t="shared" si="5"/>
        <v/>
      </c>
      <c r="BW21" s="46" t="str">
        <f t="shared" si="5"/>
        <v/>
      </c>
      <c r="BX21" s="46" t="str">
        <f t="shared" si="5"/>
        <v/>
      </c>
      <c r="BY21" s="46" t="str">
        <f t="shared" si="5"/>
        <v/>
      </c>
      <c r="BZ21" s="46" t="str">
        <f t="shared" si="5"/>
        <v/>
      </c>
      <c r="CA21" s="47" t="str">
        <f t="shared" si="5"/>
        <v/>
      </c>
      <c r="CB21" s="48" t="str">
        <f t="shared" si="5"/>
        <v/>
      </c>
      <c r="CC21" s="45" t="str">
        <f t="shared" si="5"/>
        <v/>
      </c>
      <c r="CD21" s="47" t="str">
        <f t="shared" si="5"/>
        <v/>
      </c>
      <c r="CE21" s="47" t="str">
        <f t="shared" si="5"/>
        <v/>
      </c>
      <c r="CF21" s="47" t="str">
        <f t="shared" si="5"/>
        <v/>
      </c>
      <c r="CG21" s="47" t="str">
        <f t="shared" si="5"/>
        <v/>
      </c>
      <c r="CH21" s="47" t="str">
        <f t="shared" si="5"/>
        <v/>
      </c>
      <c r="CI21" s="48" t="str">
        <f t="shared" si="5"/>
        <v/>
      </c>
      <c r="CJ21" s="45" t="str">
        <f t="shared" si="5"/>
        <v/>
      </c>
      <c r="CK21" s="47" t="str">
        <f t="shared" si="5"/>
        <v/>
      </c>
      <c r="CL21" s="47" t="str">
        <f t="shared" si="6"/>
        <v/>
      </c>
      <c r="CM21" s="47" t="str">
        <f t="shared" si="6"/>
        <v/>
      </c>
      <c r="CN21" s="47" t="str">
        <f t="shared" si="6"/>
        <v/>
      </c>
      <c r="CO21" s="47" t="str">
        <f t="shared" si="6"/>
        <v/>
      </c>
      <c r="CP21" s="48" t="str">
        <f t="shared" si="6"/>
        <v/>
      </c>
      <c r="CQ21" s="38" t="str">
        <f t="shared" si="6"/>
        <v/>
      </c>
      <c r="CR21" s="47" t="str">
        <f t="shared" si="6"/>
        <v/>
      </c>
      <c r="CS21" s="47" t="str">
        <f t="shared" si="6"/>
        <v/>
      </c>
      <c r="CT21" s="47" t="str">
        <f t="shared" si="6"/>
        <v/>
      </c>
      <c r="CU21" s="47" t="str">
        <f t="shared" si="6"/>
        <v/>
      </c>
      <c r="CV21" s="47" t="str">
        <f t="shared" si="6"/>
        <v/>
      </c>
      <c r="CW21" s="48" t="str">
        <f t="shared" si="6"/>
        <v/>
      </c>
      <c r="CX21" s="49">
        <f t="shared" si="10"/>
        <v>0</v>
      </c>
      <c r="CY21" s="67">
        <f t="shared" si="0"/>
        <v>2018</v>
      </c>
      <c r="CZ21" s="67" t="s">
        <v>284</v>
      </c>
      <c r="DA21" s="67">
        <f t="shared" si="1"/>
        <v>0</v>
      </c>
      <c r="DB21" s="67" t="s">
        <v>284</v>
      </c>
      <c r="DC21" s="67">
        <v>15</v>
      </c>
      <c r="DD21" s="67" t="str">
        <f t="shared" si="2"/>
        <v>2018/0/15</v>
      </c>
      <c r="DE21" s="266" t="e">
        <f t="shared" si="3"/>
        <v>#VALUE!</v>
      </c>
    </row>
    <row r="22" spans="1:109" ht="21" customHeight="1">
      <c r="A22" s="44">
        <v>13</v>
      </c>
      <c r="B22" s="356"/>
      <c r="C22" s="357"/>
      <c r="D22" s="357"/>
      <c r="E22" s="357"/>
      <c r="F22" s="357"/>
      <c r="G22" s="357"/>
      <c r="H22" s="358"/>
      <c r="I22" s="358"/>
      <c r="J22" s="358"/>
      <c r="K22" s="358"/>
      <c r="L22" s="358"/>
      <c r="M22" s="357"/>
      <c r="N22" s="357"/>
      <c r="O22" s="357"/>
      <c r="P22" s="357"/>
      <c r="Q22" s="357"/>
      <c r="R22" s="357"/>
      <c r="S22" s="371"/>
      <c r="T22" s="27"/>
      <c r="U22" s="37"/>
      <c r="V22" s="37"/>
      <c r="W22" s="37"/>
      <c r="X22" s="37"/>
      <c r="Y22" s="28"/>
      <c r="Z22" s="29"/>
      <c r="AA22" s="27"/>
      <c r="AB22" s="28"/>
      <c r="AC22" s="28"/>
      <c r="AD22" s="28"/>
      <c r="AE22" s="28"/>
      <c r="AF22" s="28"/>
      <c r="AG22" s="29"/>
      <c r="AH22" s="27"/>
      <c r="AI22" s="28"/>
      <c r="AJ22" s="28"/>
      <c r="AK22" s="28"/>
      <c r="AL22" s="28"/>
      <c r="AM22" s="28"/>
      <c r="AN22" s="29"/>
      <c r="AO22" s="30"/>
      <c r="AP22" s="28"/>
      <c r="AQ22" s="28"/>
      <c r="AR22" s="28"/>
      <c r="AS22" s="28"/>
      <c r="AT22" s="28"/>
      <c r="AU22" s="29"/>
      <c r="AV22" s="362">
        <f t="shared" si="7"/>
        <v>0</v>
      </c>
      <c r="AW22" s="362"/>
      <c r="AX22" s="363"/>
      <c r="AY22" s="364">
        <f t="shared" si="8"/>
        <v>0</v>
      </c>
      <c r="AZ22" s="362"/>
      <c r="BA22" s="363"/>
      <c r="BB22" s="365" t="str">
        <f t="shared" si="13"/>
        <v>0.0</v>
      </c>
      <c r="BC22" s="366" t="e">
        <f>IF(#REF!="","",ROUNDDOWN(BB22/#REF!,1))</f>
        <v>#REF!</v>
      </c>
      <c r="BD22" s="367" t="e">
        <f>IF(#REF!="","",ROUNDDOWN(BC22/#REF!,1))</f>
        <v>#REF!</v>
      </c>
      <c r="BE22" s="39"/>
      <c r="BG22" s="44" t="s">
        <v>103</v>
      </c>
      <c r="BH22" s="40"/>
      <c r="BI22" s="123" t="s">
        <v>88</v>
      </c>
      <c r="BJ22" s="41"/>
      <c r="BK22" s="123" t="s">
        <v>81</v>
      </c>
      <c r="BL22" s="42"/>
      <c r="BM22" s="123" t="s">
        <v>88</v>
      </c>
      <c r="BN22" s="41"/>
      <c r="BO22" s="40"/>
      <c r="BP22" s="123" t="s">
        <v>88</v>
      </c>
      <c r="BQ22" s="43"/>
      <c r="BR22" s="124" t="str">
        <f t="shared" si="11"/>
        <v/>
      </c>
      <c r="BS22" s="50" t="str">
        <f t="shared" si="12"/>
        <v/>
      </c>
      <c r="BU22" s="44">
        <v>13</v>
      </c>
      <c r="BV22" s="45" t="str">
        <f t="shared" si="5"/>
        <v/>
      </c>
      <c r="BW22" s="46" t="str">
        <f t="shared" si="5"/>
        <v/>
      </c>
      <c r="BX22" s="46" t="str">
        <f t="shared" si="5"/>
        <v/>
      </c>
      <c r="BY22" s="46" t="str">
        <f t="shared" si="5"/>
        <v/>
      </c>
      <c r="BZ22" s="46" t="str">
        <f t="shared" si="5"/>
        <v/>
      </c>
      <c r="CA22" s="47" t="str">
        <f t="shared" si="5"/>
        <v/>
      </c>
      <c r="CB22" s="48" t="str">
        <f t="shared" si="5"/>
        <v/>
      </c>
      <c r="CC22" s="45" t="str">
        <f t="shared" si="5"/>
        <v/>
      </c>
      <c r="CD22" s="47" t="str">
        <f t="shared" si="5"/>
        <v/>
      </c>
      <c r="CE22" s="47" t="str">
        <f t="shared" si="5"/>
        <v/>
      </c>
      <c r="CF22" s="47" t="str">
        <f t="shared" si="5"/>
        <v/>
      </c>
      <c r="CG22" s="47" t="str">
        <f t="shared" si="5"/>
        <v/>
      </c>
      <c r="CH22" s="47" t="str">
        <f t="shared" si="5"/>
        <v/>
      </c>
      <c r="CI22" s="48" t="str">
        <f t="shared" si="5"/>
        <v/>
      </c>
      <c r="CJ22" s="45" t="str">
        <f t="shared" si="5"/>
        <v/>
      </c>
      <c r="CK22" s="47" t="str">
        <f t="shared" si="5"/>
        <v/>
      </c>
      <c r="CL22" s="47" t="str">
        <f t="shared" si="6"/>
        <v/>
      </c>
      <c r="CM22" s="47" t="str">
        <f t="shared" si="6"/>
        <v/>
      </c>
      <c r="CN22" s="47" t="str">
        <f t="shared" si="6"/>
        <v/>
      </c>
      <c r="CO22" s="47" t="str">
        <f t="shared" si="6"/>
        <v/>
      </c>
      <c r="CP22" s="48" t="str">
        <f t="shared" si="6"/>
        <v/>
      </c>
      <c r="CQ22" s="38" t="str">
        <f t="shared" si="6"/>
        <v/>
      </c>
      <c r="CR22" s="47" t="str">
        <f t="shared" si="6"/>
        <v/>
      </c>
      <c r="CS22" s="47" t="str">
        <f t="shared" si="6"/>
        <v/>
      </c>
      <c r="CT22" s="47" t="str">
        <f t="shared" si="6"/>
        <v/>
      </c>
      <c r="CU22" s="47" t="str">
        <f t="shared" si="6"/>
        <v/>
      </c>
      <c r="CV22" s="47" t="str">
        <f t="shared" si="6"/>
        <v/>
      </c>
      <c r="CW22" s="48" t="str">
        <f t="shared" si="6"/>
        <v/>
      </c>
      <c r="CX22" s="49">
        <f t="shared" si="10"/>
        <v>0</v>
      </c>
      <c r="CY22" s="67">
        <f t="shared" si="0"/>
        <v>2018</v>
      </c>
      <c r="CZ22" s="67" t="s">
        <v>284</v>
      </c>
      <c r="DA22" s="67">
        <f t="shared" si="1"/>
        <v>0</v>
      </c>
      <c r="DB22" s="67" t="s">
        <v>284</v>
      </c>
      <c r="DC22" s="67">
        <v>16</v>
      </c>
      <c r="DD22" s="67" t="str">
        <f t="shared" si="2"/>
        <v>2018/0/16</v>
      </c>
      <c r="DE22" s="266" t="e">
        <f t="shared" si="3"/>
        <v>#VALUE!</v>
      </c>
    </row>
    <row r="23" spans="1:109" ht="21" customHeight="1">
      <c r="A23" s="44">
        <v>14</v>
      </c>
      <c r="B23" s="356"/>
      <c r="C23" s="357"/>
      <c r="D23" s="357"/>
      <c r="E23" s="357"/>
      <c r="F23" s="357"/>
      <c r="G23" s="357"/>
      <c r="H23" s="358"/>
      <c r="I23" s="358"/>
      <c r="J23" s="358"/>
      <c r="K23" s="358"/>
      <c r="L23" s="358"/>
      <c r="M23" s="357"/>
      <c r="N23" s="357"/>
      <c r="O23" s="357"/>
      <c r="P23" s="357"/>
      <c r="Q23" s="357"/>
      <c r="R23" s="357"/>
      <c r="S23" s="371"/>
      <c r="T23" s="27"/>
      <c r="U23" s="37"/>
      <c r="V23" s="37"/>
      <c r="W23" s="37"/>
      <c r="X23" s="37"/>
      <c r="Y23" s="28"/>
      <c r="Z23" s="29"/>
      <c r="AA23" s="27"/>
      <c r="AB23" s="28"/>
      <c r="AC23" s="28"/>
      <c r="AD23" s="28"/>
      <c r="AE23" s="28"/>
      <c r="AF23" s="28"/>
      <c r="AG23" s="29"/>
      <c r="AH23" s="27"/>
      <c r="AI23" s="28"/>
      <c r="AJ23" s="28"/>
      <c r="AK23" s="28"/>
      <c r="AL23" s="28"/>
      <c r="AM23" s="28"/>
      <c r="AN23" s="29"/>
      <c r="AO23" s="30"/>
      <c r="AP23" s="28"/>
      <c r="AQ23" s="28"/>
      <c r="AR23" s="28"/>
      <c r="AS23" s="28"/>
      <c r="AT23" s="28"/>
      <c r="AU23" s="29"/>
      <c r="AV23" s="362">
        <f t="shared" si="7"/>
        <v>0</v>
      </c>
      <c r="AW23" s="362"/>
      <c r="AX23" s="363"/>
      <c r="AY23" s="364">
        <f t="shared" si="8"/>
        <v>0</v>
      </c>
      <c r="AZ23" s="362"/>
      <c r="BA23" s="363"/>
      <c r="BB23" s="365" t="str">
        <f t="shared" si="13"/>
        <v>0.0</v>
      </c>
      <c r="BC23" s="366" t="e">
        <f>IF(#REF!="","",ROUNDDOWN(BB23/#REF!,1))</f>
        <v>#REF!</v>
      </c>
      <c r="BD23" s="367" t="e">
        <f>IF(#REF!="","",ROUNDDOWN(BC23/#REF!,1))</f>
        <v>#REF!</v>
      </c>
      <c r="BE23" s="39"/>
      <c r="BG23" s="44" t="s">
        <v>104</v>
      </c>
      <c r="BH23" s="40"/>
      <c r="BI23" s="123" t="s">
        <v>88</v>
      </c>
      <c r="BJ23" s="41"/>
      <c r="BK23" s="123" t="s">
        <v>81</v>
      </c>
      <c r="BL23" s="42"/>
      <c r="BM23" s="123" t="s">
        <v>88</v>
      </c>
      <c r="BN23" s="41"/>
      <c r="BO23" s="40"/>
      <c r="BP23" s="123" t="s">
        <v>88</v>
      </c>
      <c r="BQ23" s="43"/>
      <c r="BR23" s="124" t="str">
        <f t="shared" si="11"/>
        <v/>
      </c>
      <c r="BS23" s="50" t="str">
        <f t="shared" si="12"/>
        <v/>
      </c>
      <c r="BU23" s="44">
        <v>14</v>
      </c>
      <c r="BV23" s="45" t="str">
        <f t="shared" si="5"/>
        <v/>
      </c>
      <c r="BW23" s="46" t="str">
        <f t="shared" si="5"/>
        <v/>
      </c>
      <c r="BX23" s="46" t="str">
        <f t="shared" si="5"/>
        <v/>
      </c>
      <c r="BY23" s="46" t="str">
        <f t="shared" si="5"/>
        <v/>
      </c>
      <c r="BZ23" s="46" t="str">
        <f t="shared" si="5"/>
        <v/>
      </c>
      <c r="CA23" s="47" t="str">
        <f t="shared" si="5"/>
        <v/>
      </c>
      <c r="CB23" s="48" t="str">
        <f t="shared" si="5"/>
        <v/>
      </c>
      <c r="CC23" s="45" t="str">
        <f t="shared" si="5"/>
        <v/>
      </c>
      <c r="CD23" s="47" t="str">
        <f t="shared" si="5"/>
        <v/>
      </c>
      <c r="CE23" s="47" t="str">
        <f t="shared" si="5"/>
        <v/>
      </c>
      <c r="CF23" s="47" t="str">
        <f t="shared" si="5"/>
        <v/>
      </c>
      <c r="CG23" s="47" t="str">
        <f t="shared" si="5"/>
        <v/>
      </c>
      <c r="CH23" s="47" t="str">
        <f t="shared" si="5"/>
        <v/>
      </c>
      <c r="CI23" s="48" t="str">
        <f t="shared" si="5"/>
        <v/>
      </c>
      <c r="CJ23" s="45" t="str">
        <f t="shared" si="5"/>
        <v/>
      </c>
      <c r="CK23" s="47" t="str">
        <f t="shared" si="5"/>
        <v/>
      </c>
      <c r="CL23" s="47" t="str">
        <f t="shared" si="6"/>
        <v/>
      </c>
      <c r="CM23" s="47" t="str">
        <f t="shared" si="6"/>
        <v/>
      </c>
      <c r="CN23" s="47" t="str">
        <f t="shared" si="6"/>
        <v/>
      </c>
      <c r="CO23" s="47" t="str">
        <f t="shared" si="6"/>
        <v/>
      </c>
      <c r="CP23" s="48" t="str">
        <f t="shared" si="6"/>
        <v/>
      </c>
      <c r="CQ23" s="38" t="str">
        <f t="shared" si="6"/>
        <v/>
      </c>
      <c r="CR23" s="47" t="str">
        <f t="shared" si="6"/>
        <v/>
      </c>
      <c r="CS23" s="47" t="str">
        <f t="shared" si="6"/>
        <v/>
      </c>
      <c r="CT23" s="47" t="str">
        <f t="shared" si="6"/>
        <v/>
      </c>
      <c r="CU23" s="47" t="str">
        <f t="shared" si="6"/>
        <v/>
      </c>
      <c r="CV23" s="47" t="str">
        <f t="shared" si="6"/>
        <v/>
      </c>
      <c r="CW23" s="48" t="str">
        <f t="shared" si="6"/>
        <v/>
      </c>
      <c r="CX23" s="49">
        <f t="shared" si="10"/>
        <v>0</v>
      </c>
      <c r="CY23" s="67">
        <f t="shared" si="0"/>
        <v>2018</v>
      </c>
      <c r="CZ23" s="67" t="s">
        <v>284</v>
      </c>
      <c r="DA23" s="67">
        <f t="shared" si="1"/>
        <v>0</v>
      </c>
      <c r="DB23" s="67" t="s">
        <v>284</v>
      </c>
      <c r="DC23" s="67">
        <v>17</v>
      </c>
      <c r="DD23" s="67" t="str">
        <f t="shared" si="2"/>
        <v>2018/0/17</v>
      </c>
      <c r="DE23" s="266" t="e">
        <f t="shared" si="3"/>
        <v>#VALUE!</v>
      </c>
    </row>
    <row r="24" spans="1:109" ht="21" customHeight="1" thickBot="1">
      <c r="A24" s="44">
        <v>15</v>
      </c>
      <c r="B24" s="356"/>
      <c r="C24" s="357"/>
      <c r="D24" s="357"/>
      <c r="E24" s="357"/>
      <c r="F24" s="357"/>
      <c r="G24" s="357"/>
      <c r="H24" s="358"/>
      <c r="I24" s="358"/>
      <c r="J24" s="358"/>
      <c r="K24" s="358"/>
      <c r="L24" s="358"/>
      <c r="M24" s="357"/>
      <c r="N24" s="357"/>
      <c r="O24" s="357"/>
      <c r="P24" s="357"/>
      <c r="Q24" s="357"/>
      <c r="R24" s="357"/>
      <c r="S24" s="370"/>
      <c r="T24" s="27"/>
      <c r="U24" s="37"/>
      <c r="V24" s="37"/>
      <c r="W24" s="37"/>
      <c r="X24" s="37"/>
      <c r="Y24" s="28"/>
      <c r="Z24" s="29"/>
      <c r="AA24" s="27"/>
      <c r="AB24" s="28"/>
      <c r="AC24" s="28"/>
      <c r="AD24" s="28"/>
      <c r="AE24" s="28"/>
      <c r="AF24" s="28"/>
      <c r="AG24" s="29"/>
      <c r="AH24" s="27"/>
      <c r="AI24" s="28"/>
      <c r="AJ24" s="28"/>
      <c r="AK24" s="28"/>
      <c r="AL24" s="28"/>
      <c r="AM24" s="28"/>
      <c r="AN24" s="29"/>
      <c r="AO24" s="30"/>
      <c r="AP24" s="28"/>
      <c r="AQ24" s="28"/>
      <c r="AR24" s="28"/>
      <c r="AS24" s="28"/>
      <c r="AT24" s="28"/>
      <c r="AU24" s="29"/>
      <c r="AV24" s="362">
        <f t="shared" si="7"/>
        <v>0</v>
      </c>
      <c r="AW24" s="362"/>
      <c r="AX24" s="363"/>
      <c r="AY24" s="364">
        <f t="shared" si="8"/>
        <v>0</v>
      </c>
      <c r="AZ24" s="362"/>
      <c r="BA24" s="363"/>
      <c r="BB24" s="365" t="str">
        <f t="shared" si="13"/>
        <v>0.0</v>
      </c>
      <c r="BC24" s="366" t="e">
        <f>IF(#REF!="","",ROUNDDOWN(BB24/#REF!,1))</f>
        <v>#REF!</v>
      </c>
      <c r="BD24" s="367" t="e">
        <f>IF(#REF!="","",ROUNDDOWN(BC24/#REF!,1))</f>
        <v>#REF!</v>
      </c>
      <c r="BE24" s="39"/>
      <c r="BG24" s="125" t="s">
        <v>105</v>
      </c>
      <c r="BH24" s="31"/>
      <c r="BI24" s="126" t="s">
        <v>88</v>
      </c>
      <c r="BJ24" s="32"/>
      <c r="BK24" s="126" t="s">
        <v>81</v>
      </c>
      <c r="BL24" s="33"/>
      <c r="BM24" s="126" t="s">
        <v>88</v>
      </c>
      <c r="BN24" s="32"/>
      <c r="BO24" s="31"/>
      <c r="BP24" s="126" t="s">
        <v>88</v>
      </c>
      <c r="BQ24" s="34"/>
      <c r="BR24" s="127" t="str">
        <f t="shared" si="11"/>
        <v/>
      </c>
      <c r="BS24" s="51" t="str">
        <f t="shared" si="12"/>
        <v/>
      </c>
      <c r="BU24" s="44">
        <v>15</v>
      </c>
      <c r="BV24" s="45" t="str">
        <f t="shared" si="5"/>
        <v/>
      </c>
      <c r="BW24" s="46" t="str">
        <f t="shared" si="5"/>
        <v/>
      </c>
      <c r="BX24" s="46" t="str">
        <f t="shared" si="5"/>
        <v/>
      </c>
      <c r="BY24" s="46" t="str">
        <f t="shared" si="5"/>
        <v/>
      </c>
      <c r="BZ24" s="46" t="str">
        <f t="shared" si="5"/>
        <v/>
      </c>
      <c r="CA24" s="47" t="str">
        <f t="shared" si="5"/>
        <v/>
      </c>
      <c r="CB24" s="48" t="str">
        <f t="shared" si="5"/>
        <v/>
      </c>
      <c r="CC24" s="45" t="str">
        <f t="shared" si="5"/>
        <v/>
      </c>
      <c r="CD24" s="47" t="str">
        <f t="shared" si="5"/>
        <v/>
      </c>
      <c r="CE24" s="47" t="str">
        <f t="shared" si="5"/>
        <v/>
      </c>
      <c r="CF24" s="47" t="str">
        <f t="shared" si="5"/>
        <v/>
      </c>
      <c r="CG24" s="47" t="str">
        <f t="shared" si="5"/>
        <v/>
      </c>
      <c r="CH24" s="47" t="str">
        <f t="shared" si="5"/>
        <v/>
      </c>
      <c r="CI24" s="48" t="str">
        <f t="shared" si="5"/>
        <v/>
      </c>
      <c r="CJ24" s="45" t="str">
        <f t="shared" si="5"/>
        <v/>
      </c>
      <c r="CK24" s="47" t="str">
        <f t="shared" si="5"/>
        <v/>
      </c>
      <c r="CL24" s="47" t="str">
        <f t="shared" si="6"/>
        <v/>
      </c>
      <c r="CM24" s="47" t="str">
        <f t="shared" si="6"/>
        <v/>
      </c>
      <c r="CN24" s="47" t="str">
        <f t="shared" si="6"/>
        <v/>
      </c>
      <c r="CO24" s="47" t="str">
        <f t="shared" si="6"/>
        <v/>
      </c>
      <c r="CP24" s="48" t="str">
        <f t="shared" si="6"/>
        <v/>
      </c>
      <c r="CQ24" s="38" t="str">
        <f t="shared" si="6"/>
        <v/>
      </c>
      <c r="CR24" s="47" t="str">
        <f t="shared" si="6"/>
        <v/>
      </c>
      <c r="CS24" s="47" t="str">
        <f t="shared" si="6"/>
        <v/>
      </c>
      <c r="CT24" s="47" t="str">
        <f t="shared" si="6"/>
        <v/>
      </c>
      <c r="CU24" s="47" t="str">
        <f t="shared" si="6"/>
        <v/>
      </c>
      <c r="CV24" s="47" t="str">
        <f t="shared" si="6"/>
        <v/>
      </c>
      <c r="CW24" s="48" t="str">
        <f t="shared" si="6"/>
        <v/>
      </c>
      <c r="CX24" s="49">
        <f>SUM(BV24:CW24)</f>
        <v>0</v>
      </c>
      <c r="CY24" s="67">
        <f t="shared" si="0"/>
        <v>2018</v>
      </c>
      <c r="CZ24" s="67" t="s">
        <v>284</v>
      </c>
      <c r="DA24" s="67">
        <f t="shared" si="1"/>
        <v>0</v>
      </c>
      <c r="DB24" s="67" t="s">
        <v>284</v>
      </c>
      <c r="DC24" s="67">
        <v>18</v>
      </c>
      <c r="DD24" s="67" t="str">
        <f t="shared" si="2"/>
        <v>2018/0/18</v>
      </c>
      <c r="DE24" s="266" t="e">
        <f t="shared" si="3"/>
        <v>#VALUE!</v>
      </c>
    </row>
    <row r="25" spans="1:109" ht="21" hidden="1" customHeight="1">
      <c r="A25" s="44">
        <v>16</v>
      </c>
      <c r="B25" s="356"/>
      <c r="C25" s="357"/>
      <c r="D25" s="357"/>
      <c r="E25" s="357"/>
      <c r="F25" s="357"/>
      <c r="G25" s="357"/>
      <c r="H25" s="358"/>
      <c r="I25" s="358"/>
      <c r="J25" s="358"/>
      <c r="K25" s="358"/>
      <c r="L25" s="358"/>
      <c r="M25" s="368"/>
      <c r="N25" s="368"/>
      <c r="O25" s="368"/>
      <c r="P25" s="368"/>
      <c r="Q25" s="368"/>
      <c r="R25" s="368"/>
      <c r="S25" s="369"/>
      <c r="T25" s="109"/>
      <c r="U25" s="121"/>
      <c r="V25" s="121"/>
      <c r="W25" s="121"/>
      <c r="X25" s="121"/>
      <c r="Y25" s="110"/>
      <c r="Z25" s="111"/>
      <c r="AA25" s="109"/>
      <c r="AB25" s="110"/>
      <c r="AC25" s="110"/>
      <c r="AD25" s="110"/>
      <c r="AE25" s="110"/>
      <c r="AF25" s="110"/>
      <c r="AG25" s="111"/>
      <c r="AH25" s="109"/>
      <c r="AI25" s="110"/>
      <c r="AJ25" s="110"/>
      <c r="AK25" s="110"/>
      <c r="AL25" s="110"/>
      <c r="AM25" s="110"/>
      <c r="AN25" s="111"/>
      <c r="AO25" s="112"/>
      <c r="AP25" s="110"/>
      <c r="AQ25" s="110"/>
      <c r="AR25" s="110"/>
      <c r="AS25" s="110"/>
      <c r="AT25" s="110"/>
      <c r="AU25" s="111"/>
      <c r="AV25" s="362">
        <f t="shared" si="7"/>
        <v>0</v>
      </c>
      <c r="AW25" s="362"/>
      <c r="AX25" s="363"/>
      <c r="AY25" s="364">
        <f t="shared" si="8"/>
        <v>0</v>
      </c>
      <c r="AZ25" s="362"/>
      <c r="BA25" s="363"/>
      <c r="BB25" s="365" t="str">
        <f t="shared" si="13"/>
        <v>0.0</v>
      </c>
      <c r="BC25" s="366" t="e">
        <f>IF(#REF!="","",ROUNDDOWN(BB25/#REF!,1))</f>
        <v>#REF!</v>
      </c>
      <c r="BD25" s="367" t="e">
        <f>IF(#REF!="","",ROUNDDOWN(BC25/#REF!,1))</f>
        <v>#REF!</v>
      </c>
      <c r="BE25" s="122"/>
      <c r="BG25" s="35" t="s">
        <v>106</v>
      </c>
      <c r="BH25" s="256"/>
      <c r="BI25" s="129" t="s">
        <v>88</v>
      </c>
      <c r="BJ25" s="130"/>
      <c r="BK25" s="129" t="s">
        <v>81</v>
      </c>
      <c r="BL25" s="131"/>
      <c r="BM25" s="129" t="s">
        <v>88</v>
      </c>
      <c r="BN25" s="255"/>
      <c r="BO25" s="256"/>
      <c r="BP25" s="129" t="s">
        <v>88</v>
      </c>
      <c r="BQ25" s="132"/>
      <c r="BR25" s="133" t="str">
        <f t="shared" si="11"/>
        <v/>
      </c>
      <c r="BS25" s="52" t="str">
        <f t="shared" si="12"/>
        <v/>
      </c>
      <c r="BU25" s="44">
        <v>16</v>
      </c>
      <c r="BV25" s="45" t="str">
        <f t="shared" si="5"/>
        <v/>
      </c>
      <c r="BW25" s="47" t="str">
        <f t="shared" si="5"/>
        <v/>
      </c>
      <c r="BX25" s="47" t="str">
        <f t="shared" si="5"/>
        <v/>
      </c>
      <c r="BY25" s="47" t="str">
        <f t="shared" si="5"/>
        <v/>
      </c>
      <c r="BZ25" s="47" t="str">
        <f t="shared" si="5"/>
        <v/>
      </c>
      <c r="CA25" s="47" t="str">
        <f t="shared" si="5"/>
        <v/>
      </c>
      <c r="CB25" s="48" t="str">
        <f t="shared" si="5"/>
        <v/>
      </c>
      <c r="CC25" s="45" t="str">
        <f t="shared" si="5"/>
        <v/>
      </c>
      <c r="CD25" s="47" t="str">
        <f t="shared" si="5"/>
        <v/>
      </c>
      <c r="CE25" s="47" t="str">
        <f t="shared" si="5"/>
        <v/>
      </c>
      <c r="CF25" s="47" t="str">
        <f t="shared" si="5"/>
        <v/>
      </c>
      <c r="CG25" s="47" t="str">
        <f t="shared" si="5"/>
        <v/>
      </c>
      <c r="CH25" s="47" t="str">
        <f t="shared" si="5"/>
        <v/>
      </c>
      <c r="CI25" s="48" t="str">
        <f t="shared" si="5"/>
        <v/>
      </c>
      <c r="CJ25" s="45" t="str">
        <f t="shared" si="5"/>
        <v/>
      </c>
      <c r="CK25" s="47" t="str">
        <f t="shared" ref="BY25:CN40" si="14">IF(AI25="","",VLOOKUP(AI25,$BG$10:$BS$57,13,TRUE))</f>
        <v/>
      </c>
      <c r="CL25" s="47" t="str">
        <f t="shared" si="14"/>
        <v/>
      </c>
      <c r="CM25" s="47" t="str">
        <f t="shared" si="14"/>
        <v/>
      </c>
      <c r="CN25" s="47" t="str">
        <f t="shared" si="14"/>
        <v/>
      </c>
      <c r="CO25" s="47" t="str">
        <f t="shared" si="6"/>
        <v/>
      </c>
      <c r="CP25" s="48" t="str">
        <f t="shared" si="6"/>
        <v/>
      </c>
      <c r="CQ25" s="38" t="str">
        <f t="shared" si="6"/>
        <v/>
      </c>
      <c r="CR25" s="47" t="str">
        <f t="shared" si="6"/>
        <v/>
      </c>
      <c r="CS25" s="47" t="str">
        <f t="shared" si="6"/>
        <v/>
      </c>
      <c r="CT25" s="47" t="str">
        <f t="shared" si="6"/>
        <v/>
      </c>
      <c r="CU25" s="47" t="str">
        <f t="shared" si="6"/>
        <v/>
      </c>
      <c r="CV25" s="47" t="str">
        <f t="shared" si="6"/>
        <v/>
      </c>
      <c r="CW25" s="48" t="str">
        <f t="shared" si="6"/>
        <v/>
      </c>
      <c r="CX25" s="49">
        <f t="shared" si="10"/>
        <v>0</v>
      </c>
      <c r="CY25" s="67">
        <f t="shared" si="0"/>
        <v>2018</v>
      </c>
      <c r="CZ25" s="67" t="s">
        <v>284</v>
      </c>
      <c r="DA25" s="67">
        <f t="shared" si="1"/>
        <v>0</v>
      </c>
      <c r="DB25" s="67" t="s">
        <v>284</v>
      </c>
      <c r="DC25" s="67">
        <v>19</v>
      </c>
      <c r="DD25" s="67" t="str">
        <f t="shared" si="2"/>
        <v>2018/0/19</v>
      </c>
      <c r="DE25" s="266" t="e">
        <f t="shared" si="3"/>
        <v>#VALUE!</v>
      </c>
    </row>
    <row r="26" spans="1:109" ht="21" hidden="1" customHeight="1">
      <c r="A26" s="44">
        <v>17</v>
      </c>
      <c r="B26" s="356"/>
      <c r="C26" s="357"/>
      <c r="D26" s="357"/>
      <c r="E26" s="357"/>
      <c r="F26" s="357"/>
      <c r="G26" s="357"/>
      <c r="H26" s="358"/>
      <c r="I26" s="358"/>
      <c r="J26" s="358"/>
      <c r="K26" s="358"/>
      <c r="L26" s="358"/>
      <c r="M26" s="368"/>
      <c r="N26" s="368"/>
      <c r="O26" s="368"/>
      <c r="P26" s="368"/>
      <c r="Q26" s="368"/>
      <c r="R26" s="368"/>
      <c r="S26" s="369"/>
      <c r="T26" s="109"/>
      <c r="U26" s="121"/>
      <c r="V26" s="121"/>
      <c r="W26" s="121"/>
      <c r="X26" s="121"/>
      <c r="Y26" s="110"/>
      <c r="Z26" s="111"/>
      <c r="AA26" s="109"/>
      <c r="AB26" s="110"/>
      <c r="AC26" s="110"/>
      <c r="AD26" s="110"/>
      <c r="AE26" s="110"/>
      <c r="AF26" s="110"/>
      <c r="AG26" s="111"/>
      <c r="AH26" s="109"/>
      <c r="AI26" s="110"/>
      <c r="AJ26" s="110"/>
      <c r="AK26" s="110"/>
      <c r="AL26" s="110"/>
      <c r="AM26" s="110"/>
      <c r="AN26" s="111"/>
      <c r="AO26" s="112"/>
      <c r="AP26" s="110"/>
      <c r="AQ26" s="110"/>
      <c r="AR26" s="110"/>
      <c r="AS26" s="110"/>
      <c r="AT26" s="110"/>
      <c r="AU26" s="111"/>
      <c r="AV26" s="362">
        <f t="shared" si="7"/>
        <v>0</v>
      </c>
      <c r="AW26" s="362"/>
      <c r="AX26" s="363"/>
      <c r="AY26" s="364">
        <f t="shared" si="8"/>
        <v>0</v>
      </c>
      <c r="AZ26" s="362"/>
      <c r="BA26" s="363"/>
      <c r="BB26" s="365" t="str">
        <f t="shared" si="13"/>
        <v>0.0</v>
      </c>
      <c r="BC26" s="366" t="e">
        <f>IF(#REF!="","",ROUNDDOWN(BB26/#REF!,1))</f>
        <v>#REF!</v>
      </c>
      <c r="BD26" s="367" t="e">
        <f>IF(#REF!="","",ROUNDDOWN(BC26/#REF!,1))</f>
        <v>#REF!</v>
      </c>
      <c r="BE26" s="122"/>
      <c r="BG26" s="44" t="s">
        <v>107</v>
      </c>
      <c r="BH26" s="258"/>
      <c r="BI26" s="135" t="s">
        <v>88</v>
      </c>
      <c r="BJ26" s="136"/>
      <c r="BK26" s="135" t="s">
        <v>81</v>
      </c>
      <c r="BL26" s="137"/>
      <c r="BM26" s="135" t="s">
        <v>88</v>
      </c>
      <c r="BN26" s="257"/>
      <c r="BO26" s="258"/>
      <c r="BP26" s="135" t="s">
        <v>88</v>
      </c>
      <c r="BQ26" s="138"/>
      <c r="BR26" s="139" t="str">
        <f t="shared" si="11"/>
        <v/>
      </c>
      <c r="BS26" s="53" t="str">
        <f t="shared" si="12"/>
        <v/>
      </c>
      <c r="BU26" s="44">
        <v>17</v>
      </c>
      <c r="BV26" s="45" t="str">
        <f t="shared" ref="BV26:CK49" si="15">IF(T26="","",VLOOKUP(T26,$BG$10:$BS$57,13,TRUE))</f>
        <v/>
      </c>
      <c r="BW26" s="47" t="str">
        <f t="shared" si="15"/>
        <v/>
      </c>
      <c r="BX26" s="47" t="str">
        <f t="shared" si="15"/>
        <v/>
      </c>
      <c r="BY26" s="47" t="str">
        <f t="shared" si="14"/>
        <v/>
      </c>
      <c r="BZ26" s="47" t="str">
        <f t="shared" si="14"/>
        <v/>
      </c>
      <c r="CA26" s="47" t="str">
        <f t="shared" si="14"/>
        <v/>
      </c>
      <c r="CB26" s="48" t="str">
        <f t="shared" si="14"/>
        <v/>
      </c>
      <c r="CC26" s="45" t="str">
        <f t="shared" si="14"/>
        <v/>
      </c>
      <c r="CD26" s="47" t="str">
        <f t="shared" si="14"/>
        <v/>
      </c>
      <c r="CE26" s="47" t="str">
        <f t="shared" si="14"/>
        <v/>
      </c>
      <c r="CF26" s="47" t="str">
        <f t="shared" si="14"/>
        <v/>
      </c>
      <c r="CG26" s="47" t="str">
        <f t="shared" si="14"/>
        <v/>
      </c>
      <c r="CH26" s="47" t="str">
        <f t="shared" si="14"/>
        <v/>
      </c>
      <c r="CI26" s="48" t="str">
        <f t="shared" si="14"/>
        <v/>
      </c>
      <c r="CJ26" s="45" t="str">
        <f t="shared" si="14"/>
        <v/>
      </c>
      <c r="CK26" s="47" t="str">
        <f t="shared" si="14"/>
        <v/>
      </c>
      <c r="CL26" s="47" t="str">
        <f t="shared" si="14"/>
        <v/>
      </c>
      <c r="CM26" s="47" t="str">
        <f t="shared" si="14"/>
        <v/>
      </c>
      <c r="CN26" s="47" t="str">
        <f t="shared" si="14"/>
        <v/>
      </c>
      <c r="CO26" s="47" t="str">
        <f t="shared" ref="CO26:CO54" si="16">IF(AM26="","",VLOOKUP(AM26,$BG$10:$BS$57,13,TRUE))</f>
        <v/>
      </c>
      <c r="CP26" s="48" t="str">
        <f t="shared" ref="CP26:CP54" si="17">IF(AN26="","",VLOOKUP(AN26,$BG$10:$BS$57,13,TRUE))</f>
        <v/>
      </c>
      <c r="CQ26" s="38" t="str">
        <f t="shared" ref="CQ26:CQ54" si="18">IF(AO26="","",VLOOKUP(AO26,$BG$10:$BS$57,13,TRUE))</f>
        <v/>
      </c>
      <c r="CR26" s="47" t="str">
        <f t="shared" ref="CR26:CR54" si="19">IF(AP26="","",VLOOKUP(AP26,$BG$10:$BS$57,13,TRUE))</f>
        <v/>
      </c>
      <c r="CS26" s="47" t="str">
        <f t="shared" ref="CS26:CS54" si="20">IF(AQ26="","",VLOOKUP(AQ26,$BG$10:$BS$57,13,TRUE))</f>
        <v/>
      </c>
      <c r="CT26" s="47" t="str">
        <f t="shared" ref="CT26:CT54" si="21">IF(AR26="","",VLOOKUP(AR26,$BG$10:$BS$57,13,TRUE))</f>
        <v/>
      </c>
      <c r="CU26" s="47" t="str">
        <f t="shared" ref="CU26:CU54" si="22">IF(AS26="","",VLOOKUP(AS26,$BG$10:$BS$57,13,TRUE))</f>
        <v/>
      </c>
      <c r="CV26" s="47" t="str">
        <f t="shared" ref="CV26:CV54" si="23">IF(AT26="","",VLOOKUP(AT26,$BG$10:$BS$57,13,TRUE))</f>
        <v/>
      </c>
      <c r="CW26" s="48" t="str">
        <f t="shared" ref="CW26:CW54" si="24">IF(AU26="","",VLOOKUP(AU26,$BG$10:$BS$57,13,TRUE))</f>
        <v/>
      </c>
      <c r="CX26" s="49">
        <f t="shared" si="10"/>
        <v>0</v>
      </c>
      <c r="CY26" s="67">
        <f t="shared" si="0"/>
        <v>2018</v>
      </c>
      <c r="CZ26" s="67" t="s">
        <v>284</v>
      </c>
      <c r="DA26" s="67">
        <f t="shared" si="1"/>
        <v>0</v>
      </c>
      <c r="DB26" s="67" t="s">
        <v>284</v>
      </c>
      <c r="DC26" s="67">
        <v>20</v>
      </c>
      <c r="DD26" s="67" t="str">
        <f t="shared" si="2"/>
        <v>2018/0/20</v>
      </c>
      <c r="DE26" s="266" t="e">
        <f t="shared" si="3"/>
        <v>#VALUE!</v>
      </c>
    </row>
    <row r="27" spans="1:109" ht="21" hidden="1" customHeight="1">
      <c r="A27" s="44">
        <v>18</v>
      </c>
      <c r="B27" s="356"/>
      <c r="C27" s="357"/>
      <c r="D27" s="357"/>
      <c r="E27" s="357"/>
      <c r="F27" s="357"/>
      <c r="G27" s="357"/>
      <c r="H27" s="358"/>
      <c r="I27" s="358"/>
      <c r="J27" s="358"/>
      <c r="K27" s="358"/>
      <c r="L27" s="358"/>
      <c r="M27" s="368"/>
      <c r="N27" s="368"/>
      <c r="O27" s="368"/>
      <c r="P27" s="368"/>
      <c r="Q27" s="368"/>
      <c r="R27" s="368"/>
      <c r="S27" s="369"/>
      <c r="T27" s="109"/>
      <c r="U27" s="121"/>
      <c r="V27" s="121"/>
      <c r="W27" s="121"/>
      <c r="X27" s="121"/>
      <c r="Y27" s="110"/>
      <c r="Z27" s="111"/>
      <c r="AA27" s="109"/>
      <c r="AB27" s="110"/>
      <c r="AC27" s="110"/>
      <c r="AD27" s="110"/>
      <c r="AE27" s="110"/>
      <c r="AF27" s="110"/>
      <c r="AG27" s="111"/>
      <c r="AH27" s="109"/>
      <c r="AI27" s="110"/>
      <c r="AJ27" s="110"/>
      <c r="AK27" s="110"/>
      <c r="AL27" s="110"/>
      <c r="AM27" s="110"/>
      <c r="AN27" s="111"/>
      <c r="AO27" s="112"/>
      <c r="AP27" s="110"/>
      <c r="AQ27" s="110"/>
      <c r="AR27" s="110"/>
      <c r="AS27" s="110"/>
      <c r="AT27" s="110"/>
      <c r="AU27" s="111"/>
      <c r="AV27" s="362">
        <f t="shared" si="7"/>
        <v>0</v>
      </c>
      <c r="AW27" s="362"/>
      <c r="AX27" s="363"/>
      <c r="AY27" s="364">
        <f t="shared" si="8"/>
        <v>0</v>
      </c>
      <c r="AZ27" s="362"/>
      <c r="BA27" s="363"/>
      <c r="BB27" s="365" t="str">
        <f t="shared" si="13"/>
        <v>0.0</v>
      </c>
      <c r="BC27" s="366" t="e">
        <f>IF(#REF!="","",ROUNDDOWN(BB27/#REF!,1))</f>
        <v>#REF!</v>
      </c>
      <c r="BD27" s="367" t="e">
        <f>IF(#REF!="","",ROUNDDOWN(BC27/#REF!,1))</f>
        <v>#REF!</v>
      </c>
      <c r="BE27" s="122"/>
      <c r="BG27" s="44" t="s">
        <v>108</v>
      </c>
      <c r="BH27" s="258"/>
      <c r="BI27" s="135" t="s">
        <v>88</v>
      </c>
      <c r="BJ27" s="136"/>
      <c r="BK27" s="135" t="s">
        <v>81</v>
      </c>
      <c r="BL27" s="137"/>
      <c r="BM27" s="135" t="s">
        <v>88</v>
      </c>
      <c r="BN27" s="257"/>
      <c r="BO27" s="258"/>
      <c r="BP27" s="135" t="s">
        <v>88</v>
      </c>
      <c r="BQ27" s="138"/>
      <c r="BR27" s="139" t="str">
        <f t="shared" si="11"/>
        <v/>
      </c>
      <c r="BS27" s="53" t="str">
        <f t="shared" si="12"/>
        <v/>
      </c>
      <c r="BU27" s="44">
        <v>18</v>
      </c>
      <c r="BV27" s="45" t="str">
        <f t="shared" si="15"/>
        <v/>
      </c>
      <c r="BW27" s="47" t="str">
        <f t="shared" si="15"/>
        <v/>
      </c>
      <c r="BX27" s="47" t="str">
        <f t="shared" si="15"/>
        <v/>
      </c>
      <c r="BY27" s="47" t="str">
        <f t="shared" si="14"/>
        <v/>
      </c>
      <c r="BZ27" s="47" t="str">
        <f t="shared" si="14"/>
        <v/>
      </c>
      <c r="CA27" s="47" t="str">
        <f t="shared" si="14"/>
        <v/>
      </c>
      <c r="CB27" s="48" t="str">
        <f t="shared" si="14"/>
        <v/>
      </c>
      <c r="CC27" s="45" t="str">
        <f t="shared" si="14"/>
        <v/>
      </c>
      <c r="CD27" s="47" t="str">
        <f t="shared" si="14"/>
        <v/>
      </c>
      <c r="CE27" s="47" t="str">
        <f t="shared" si="14"/>
        <v/>
      </c>
      <c r="CF27" s="47" t="str">
        <f t="shared" si="14"/>
        <v/>
      </c>
      <c r="CG27" s="47" t="str">
        <f t="shared" si="14"/>
        <v/>
      </c>
      <c r="CH27" s="47" t="str">
        <f t="shared" si="14"/>
        <v/>
      </c>
      <c r="CI27" s="48" t="str">
        <f t="shared" si="14"/>
        <v/>
      </c>
      <c r="CJ27" s="45" t="str">
        <f t="shared" si="14"/>
        <v/>
      </c>
      <c r="CK27" s="47" t="str">
        <f t="shared" si="14"/>
        <v/>
      </c>
      <c r="CL27" s="47" t="str">
        <f t="shared" si="14"/>
        <v/>
      </c>
      <c r="CM27" s="47" t="str">
        <f t="shared" si="14"/>
        <v/>
      </c>
      <c r="CN27" s="47" t="str">
        <f t="shared" si="14"/>
        <v/>
      </c>
      <c r="CO27" s="47" t="str">
        <f t="shared" si="16"/>
        <v/>
      </c>
      <c r="CP27" s="48" t="str">
        <f t="shared" si="17"/>
        <v/>
      </c>
      <c r="CQ27" s="38" t="str">
        <f t="shared" si="18"/>
        <v/>
      </c>
      <c r="CR27" s="47" t="str">
        <f t="shared" si="19"/>
        <v/>
      </c>
      <c r="CS27" s="47" t="str">
        <f t="shared" si="20"/>
        <v/>
      </c>
      <c r="CT27" s="47" t="str">
        <f t="shared" si="21"/>
        <v/>
      </c>
      <c r="CU27" s="47" t="str">
        <f t="shared" si="22"/>
        <v/>
      </c>
      <c r="CV27" s="47" t="str">
        <f t="shared" si="23"/>
        <v/>
      </c>
      <c r="CW27" s="48" t="str">
        <f t="shared" si="24"/>
        <v/>
      </c>
      <c r="CX27" s="49">
        <f t="shared" si="10"/>
        <v>0</v>
      </c>
      <c r="CY27" s="67">
        <f t="shared" si="0"/>
        <v>2018</v>
      </c>
      <c r="CZ27" s="67" t="s">
        <v>284</v>
      </c>
      <c r="DA27" s="67">
        <f t="shared" si="1"/>
        <v>0</v>
      </c>
      <c r="DB27" s="67" t="s">
        <v>284</v>
      </c>
      <c r="DC27" s="67">
        <v>21</v>
      </c>
      <c r="DD27" s="67" t="str">
        <f t="shared" si="2"/>
        <v>2018/0/21</v>
      </c>
      <c r="DE27" s="266" t="e">
        <f t="shared" si="3"/>
        <v>#VALUE!</v>
      </c>
    </row>
    <row r="28" spans="1:109" ht="21" hidden="1" customHeight="1">
      <c r="A28" s="44">
        <v>19</v>
      </c>
      <c r="B28" s="356"/>
      <c r="C28" s="357"/>
      <c r="D28" s="357"/>
      <c r="E28" s="357"/>
      <c r="F28" s="357"/>
      <c r="G28" s="357"/>
      <c r="H28" s="358"/>
      <c r="I28" s="358"/>
      <c r="J28" s="358"/>
      <c r="K28" s="358"/>
      <c r="L28" s="358"/>
      <c r="M28" s="368"/>
      <c r="N28" s="368"/>
      <c r="O28" s="368"/>
      <c r="P28" s="368"/>
      <c r="Q28" s="368"/>
      <c r="R28" s="368"/>
      <c r="S28" s="369"/>
      <c r="T28" s="109"/>
      <c r="U28" s="121"/>
      <c r="V28" s="121"/>
      <c r="W28" s="121"/>
      <c r="X28" s="121"/>
      <c r="Y28" s="110"/>
      <c r="Z28" s="111"/>
      <c r="AA28" s="109"/>
      <c r="AB28" s="110"/>
      <c r="AC28" s="110"/>
      <c r="AD28" s="110"/>
      <c r="AE28" s="110"/>
      <c r="AF28" s="110"/>
      <c r="AG28" s="111"/>
      <c r="AH28" s="109"/>
      <c r="AI28" s="110"/>
      <c r="AJ28" s="110"/>
      <c r="AK28" s="110"/>
      <c r="AL28" s="110"/>
      <c r="AM28" s="110"/>
      <c r="AN28" s="111"/>
      <c r="AO28" s="112"/>
      <c r="AP28" s="110"/>
      <c r="AQ28" s="110"/>
      <c r="AR28" s="110"/>
      <c r="AS28" s="110"/>
      <c r="AT28" s="110"/>
      <c r="AU28" s="111"/>
      <c r="AV28" s="362">
        <f t="shared" si="7"/>
        <v>0</v>
      </c>
      <c r="AW28" s="362"/>
      <c r="AX28" s="363"/>
      <c r="AY28" s="364">
        <f t="shared" si="8"/>
        <v>0</v>
      </c>
      <c r="AZ28" s="362"/>
      <c r="BA28" s="363"/>
      <c r="BB28" s="365" t="str">
        <f t="shared" si="13"/>
        <v>0.0</v>
      </c>
      <c r="BC28" s="366" t="e">
        <f>IF(#REF!="","",ROUNDDOWN(BB28/#REF!,1))</f>
        <v>#REF!</v>
      </c>
      <c r="BD28" s="367" t="e">
        <f>IF(#REF!="","",ROUNDDOWN(BC28/#REF!,1))</f>
        <v>#REF!</v>
      </c>
      <c r="BE28" s="122"/>
      <c r="BG28" s="44" t="s">
        <v>109</v>
      </c>
      <c r="BH28" s="258"/>
      <c r="BI28" s="135" t="s">
        <v>88</v>
      </c>
      <c r="BJ28" s="136"/>
      <c r="BK28" s="135" t="s">
        <v>81</v>
      </c>
      <c r="BL28" s="137"/>
      <c r="BM28" s="135" t="s">
        <v>88</v>
      </c>
      <c r="BN28" s="257"/>
      <c r="BO28" s="258"/>
      <c r="BP28" s="135" t="s">
        <v>88</v>
      </c>
      <c r="BQ28" s="138"/>
      <c r="BR28" s="139" t="str">
        <f t="shared" si="11"/>
        <v/>
      </c>
      <c r="BS28" s="53" t="str">
        <f t="shared" si="12"/>
        <v/>
      </c>
      <c r="BU28" s="44">
        <v>19</v>
      </c>
      <c r="BV28" s="45" t="str">
        <f t="shared" si="15"/>
        <v/>
      </c>
      <c r="BW28" s="47" t="str">
        <f t="shared" si="15"/>
        <v/>
      </c>
      <c r="BX28" s="47" t="str">
        <f t="shared" si="15"/>
        <v/>
      </c>
      <c r="BY28" s="47" t="str">
        <f t="shared" si="14"/>
        <v/>
      </c>
      <c r="BZ28" s="47" t="str">
        <f t="shared" si="14"/>
        <v/>
      </c>
      <c r="CA28" s="47" t="str">
        <f t="shared" si="14"/>
        <v/>
      </c>
      <c r="CB28" s="48" t="str">
        <f t="shared" si="14"/>
        <v/>
      </c>
      <c r="CC28" s="45" t="str">
        <f t="shared" si="14"/>
        <v/>
      </c>
      <c r="CD28" s="47" t="str">
        <f t="shared" si="14"/>
        <v/>
      </c>
      <c r="CE28" s="47" t="str">
        <f t="shared" si="14"/>
        <v/>
      </c>
      <c r="CF28" s="47" t="str">
        <f t="shared" si="14"/>
        <v/>
      </c>
      <c r="CG28" s="47" t="str">
        <f t="shared" si="14"/>
        <v/>
      </c>
      <c r="CH28" s="47" t="str">
        <f t="shared" si="14"/>
        <v/>
      </c>
      <c r="CI28" s="48" t="str">
        <f t="shared" si="14"/>
        <v/>
      </c>
      <c r="CJ28" s="45" t="str">
        <f t="shared" si="14"/>
        <v/>
      </c>
      <c r="CK28" s="47" t="str">
        <f t="shared" si="14"/>
        <v/>
      </c>
      <c r="CL28" s="47" t="str">
        <f t="shared" si="14"/>
        <v/>
      </c>
      <c r="CM28" s="47" t="str">
        <f t="shared" si="14"/>
        <v/>
      </c>
      <c r="CN28" s="47" t="str">
        <f t="shared" si="14"/>
        <v/>
      </c>
      <c r="CO28" s="47" t="str">
        <f t="shared" si="16"/>
        <v/>
      </c>
      <c r="CP28" s="48" t="str">
        <f t="shared" si="17"/>
        <v/>
      </c>
      <c r="CQ28" s="38" t="str">
        <f t="shared" si="18"/>
        <v/>
      </c>
      <c r="CR28" s="47" t="str">
        <f t="shared" si="19"/>
        <v/>
      </c>
      <c r="CS28" s="47" t="str">
        <f t="shared" si="20"/>
        <v/>
      </c>
      <c r="CT28" s="47" t="str">
        <f t="shared" si="21"/>
        <v/>
      </c>
      <c r="CU28" s="47" t="str">
        <f t="shared" si="22"/>
        <v/>
      </c>
      <c r="CV28" s="47" t="str">
        <f t="shared" si="23"/>
        <v/>
      </c>
      <c r="CW28" s="48" t="str">
        <f t="shared" si="24"/>
        <v/>
      </c>
      <c r="CX28" s="49">
        <f t="shared" si="10"/>
        <v>0</v>
      </c>
      <c r="CY28" s="67">
        <f t="shared" si="0"/>
        <v>2018</v>
      </c>
      <c r="CZ28" s="67" t="s">
        <v>284</v>
      </c>
      <c r="DA28" s="67">
        <f t="shared" si="1"/>
        <v>0</v>
      </c>
      <c r="DB28" s="67" t="s">
        <v>284</v>
      </c>
      <c r="DC28" s="67">
        <v>22</v>
      </c>
      <c r="DD28" s="67" t="str">
        <f t="shared" si="2"/>
        <v>2018/0/22</v>
      </c>
      <c r="DE28" s="266" t="e">
        <f t="shared" si="3"/>
        <v>#VALUE!</v>
      </c>
    </row>
    <row r="29" spans="1:109" ht="21" hidden="1" customHeight="1">
      <c r="A29" s="44">
        <v>20</v>
      </c>
      <c r="B29" s="356"/>
      <c r="C29" s="357"/>
      <c r="D29" s="357"/>
      <c r="E29" s="357"/>
      <c r="F29" s="357"/>
      <c r="G29" s="357"/>
      <c r="H29" s="358"/>
      <c r="I29" s="358"/>
      <c r="J29" s="358"/>
      <c r="K29" s="358"/>
      <c r="L29" s="358"/>
      <c r="M29" s="368"/>
      <c r="N29" s="368"/>
      <c r="O29" s="368"/>
      <c r="P29" s="368"/>
      <c r="Q29" s="368"/>
      <c r="R29" s="368"/>
      <c r="S29" s="369"/>
      <c r="T29" s="109"/>
      <c r="U29" s="121"/>
      <c r="V29" s="121"/>
      <c r="W29" s="121"/>
      <c r="X29" s="121"/>
      <c r="Y29" s="110"/>
      <c r="Z29" s="111"/>
      <c r="AA29" s="109"/>
      <c r="AB29" s="110"/>
      <c r="AC29" s="110"/>
      <c r="AD29" s="110"/>
      <c r="AE29" s="110"/>
      <c r="AF29" s="110"/>
      <c r="AG29" s="111"/>
      <c r="AH29" s="109"/>
      <c r="AI29" s="110"/>
      <c r="AJ29" s="110"/>
      <c r="AK29" s="110"/>
      <c r="AL29" s="110"/>
      <c r="AM29" s="110"/>
      <c r="AN29" s="111"/>
      <c r="AO29" s="112"/>
      <c r="AP29" s="110"/>
      <c r="AQ29" s="110"/>
      <c r="AR29" s="110"/>
      <c r="AS29" s="110"/>
      <c r="AT29" s="110"/>
      <c r="AU29" s="111"/>
      <c r="AV29" s="362">
        <f t="shared" si="7"/>
        <v>0</v>
      </c>
      <c r="AW29" s="362"/>
      <c r="AX29" s="363"/>
      <c r="AY29" s="364">
        <f t="shared" si="8"/>
        <v>0</v>
      </c>
      <c r="AZ29" s="362"/>
      <c r="BA29" s="363"/>
      <c r="BB29" s="365" t="str">
        <f t="shared" si="13"/>
        <v>0.0</v>
      </c>
      <c r="BC29" s="366" t="e">
        <f>IF(#REF!="","",ROUNDDOWN(BB29/#REF!,1))</f>
        <v>#REF!</v>
      </c>
      <c r="BD29" s="367" t="e">
        <f>IF(#REF!="","",ROUNDDOWN(BC29/#REF!,1))</f>
        <v>#REF!</v>
      </c>
      <c r="BE29" s="122"/>
      <c r="BG29" s="44" t="s">
        <v>110</v>
      </c>
      <c r="BH29" s="258"/>
      <c r="BI29" s="135" t="s">
        <v>88</v>
      </c>
      <c r="BJ29" s="136"/>
      <c r="BK29" s="135" t="s">
        <v>81</v>
      </c>
      <c r="BL29" s="137"/>
      <c r="BM29" s="135" t="s">
        <v>88</v>
      </c>
      <c r="BN29" s="257"/>
      <c r="BO29" s="258"/>
      <c r="BP29" s="135" t="s">
        <v>88</v>
      </c>
      <c r="BQ29" s="138"/>
      <c r="BR29" s="139" t="str">
        <f t="shared" si="11"/>
        <v/>
      </c>
      <c r="BS29" s="53" t="str">
        <f t="shared" si="12"/>
        <v/>
      </c>
      <c r="BU29" s="44">
        <v>20</v>
      </c>
      <c r="BV29" s="45" t="str">
        <f t="shared" si="15"/>
        <v/>
      </c>
      <c r="BW29" s="47" t="str">
        <f t="shared" si="15"/>
        <v/>
      </c>
      <c r="BX29" s="47" t="str">
        <f t="shared" si="15"/>
        <v/>
      </c>
      <c r="BY29" s="47" t="str">
        <f t="shared" si="14"/>
        <v/>
      </c>
      <c r="BZ29" s="47" t="str">
        <f t="shared" si="14"/>
        <v/>
      </c>
      <c r="CA29" s="47" t="str">
        <f t="shared" si="14"/>
        <v/>
      </c>
      <c r="CB29" s="48" t="str">
        <f t="shared" si="14"/>
        <v/>
      </c>
      <c r="CC29" s="45" t="str">
        <f t="shared" si="14"/>
        <v/>
      </c>
      <c r="CD29" s="47" t="str">
        <f t="shared" si="14"/>
        <v/>
      </c>
      <c r="CE29" s="47" t="str">
        <f t="shared" si="14"/>
        <v/>
      </c>
      <c r="CF29" s="47" t="str">
        <f t="shared" si="14"/>
        <v/>
      </c>
      <c r="CG29" s="47" t="str">
        <f t="shared" si="14"/>
        <v/>
      </c>
      <c r="CH29" s="47" t="str">
        <f t="shared" si="14"/>
        <v/>
      </c>
      <c r="CI29" s="48" t="str">
        <f t="shared" si="14"/>
        <v/>
      </c>
      <c r="CJ29" s="45" t="str">
        <f t="shared" si="14"/>
        <v/>
      </c>
      <c r="CK29" s="47" t="str">
        <f t="shared" si="14"/>
        <v/>
      </c>
      <c r="CL29" s="47" t="str">
        <f t="shared" si="14"/>
        <v/>
      </c>
      <c r="CM29" s="47" t="str">
        <f t="shared" si="14"/>
        <v/>
      </c>
      <c r="CN29" s="47" t="str">
        <f t="shared" si="14"/>
        <v/>
      </c>
      <c r="CO29" s="47" t="str">
        <f t="shared" si="16"/>
        <v/>
      </c>
      <c r="CP29" s="48" t="str">
        <f t="shared" si="17"/>
        <v/>
      </c>
      <c r="CQ29" s="38" t="str">
        <f t="shared" si="18"/>
        <v/>
      </c>
      <c r="CR29" s="47" t="str">
        <f t="shared" si="19"/>
        <v/>
      </c>
      <c r="CS29" s="47" t="str">
        <f t="shared" si="20"/>
        <v/>
      </c>
      <c r="CT29" s="47" t="str">
        <f t="shared" si="21"/>
        <v/>
      </c>
      <c r="CU29" s="47" t="str">
        <f t="shared" si="22"/>
        <v/>
      </c>
      <c r="CV29" s="47" t="str">
        <f t="shared" si="23"/>
        <v/>
      </c>
      <c r="CW29" s="48" t="str">
        <f t="shared" si="24"/>
        <v/>
      </c>
      <c r="CX29" s="49">
        <f t="shared" si="10"/>
        <v>0</v>
      </c>
      <c r="CY29" s="67">
        <f t="shared" si="0"/>
        <v>2018</v>
      </c>
      <c r="CZ29" s="67" t="s">
        <v>284</v>
      </c>
      <c r="DA29" s="67">
        <f t="shared" si="1"/>
        <v>0</v>
      </c>
      <c r="DB29" s="67" t="s">
        <v>284</v>
      </c>
      <c r="DC29" s="67">
        <v>23</v>
      </c>
      <c r="DD29" s="67" t="str">
        <f t="shared" si="2"/>
        <v>2018/0/23</v>
      </c>
      <c r="DE29" s="266" t="e">
        <f t="shared" si="3"/>
        <v>#VALUE!</v>
      </c>
    </row>
    <row r="30" spans="1:109" ht="21" hidden="1" customHeight="1">
      <c r="A30" s="44">
        <v>21</v>
      </c>
      <c r="B30" s="356"/>
      <c r="C30" s="357"/>
      <c r="D30" s="357"/>
      <c r="E30" s="357"/>
      <c r="F30" s="357"/>
      <c r="G30" s="357"/>
      <c r="H30" s="358"/>
      <c r="I30" s="358"/>
      <c r="J30" s="358"/>
      <c r="K30" s="358"/>
      <c r="L30" s="358"/>
      <c r="M30" s="368"/>
      <c r="N30" s="368"/>
      <c r="O30" s="368"/>
      <c r="P30" s="368"/>
      <c r="Q30" s="368"/>
      <c r="R30" s="368"/>
      <c r="S30" s="369"/>
      <c r="T30" s="109"/>
      <c r="U30" s="121"/>
      <c r="V30" s="121"/>
      <c r="W30" s="121"/>
      <c r="X30" s="121"/>
      <c r="Y30" s="110"/>
      <c r="Z30" s="111"/>
      <c r="AA30" s="109"/>
      <c r="AB30" s="110"/>
      <c r="AC30" s="110"/>
      <c r="AD30" s="110"/>
      <c r="AE30" s="110"/>
      <c r="AF30" s="110"/>
      <c r="AG30" s="111"/>
      <c r="AH30" s="109"/>
      <c r="AI30" s="110"/>
      <c r="AJ30" s="110"/>
      <c r="AK30" s="110"/>
      <c r="AL30" s="110"/>
      <c r="AM30" s="110"/>
      <c r="AN30" s="111"/>
      <c r="AO30" s="112"/>
      <c r="AP30" s="110"/>
      <c r="AQ30" s="110"/>
      <c r="AR30" s="110"/>
      <c r="AS30" s="110"/>
      <c r="AT30" s="110"/>
      <c r="AU30" s="111"/>
      <c r="AV30" s="362">
        <f t="shared" si="7"/>
        <v>0</v>
      </c>
      <c r="AW30" s="362"/>
      <c r="AX30" s="363"/>
      <c r="AY30" s="364">
        <f t="shared" si="8"/>
        <v>0</v>
      </c>
      <c r="AZ30" s="362"/>
      <c r="BA30" s="363"/>
      <c r="BB30" s="365" t="str">
        <f t="shared" si="13"/>
        <v>0.0</v>
      </c>
      <c r="BC30" s="366" t="e">
        <f>IF(#REF!="","",ROUNDDOWN(BB30/#REF!,1))</f>
        <v>#REF!</v>
      </c>
      <c r="BD30" s="367" t="e">
        <f>IF(#REF!="","",ROUNDDOWN(BC30/#REF!,1))</f>
        <v>#REF!</v>
      </c>
      <c r="BE30" s="122"/>
      <c r="BG30" s="44" t="s">
        <v>111</v>
      </c>
      <c r="BH30" s="258"/>
      <c r="BI30" s="135" t="s">
        <v>88</v>
      </c>
      <c r="BJ30" s="136"/>
      <c r="BK30" s="135" t="s">
        <v>81</v>
      </c>
      <c r="BL30" s="137"/>
      <c r="BM30" s="135" t="s">
        <v>88</v>
      </c>
      <c r="BN30" s="257"/>
      <c r="BO30" s="258"/>
      <c r="BP30" s="135" t="s">
        <v>88</v>
      </c>
      <c r="BQ30" s="138"/>
      <c r="BR30" s="139" t="str">
        <f t="shared" si="11"/>
        <v/>
      </c>
      <c r="BS30" s="53" t="str">
        <f t="shared" si="12"/>
        <v/>
      </c>
      <c r="BU30" s="44">
        <v>21</v>
      </c>
      <c r="BV30" s="45" t="str">
        <f t="shared" si="15"/>
        <v/>
      </c>
      <c r="BW30" s="47" t="str">
        <f t="shared" si="15"/>
        <v/>
      </c>
      <c r="BX30" s="47" t="str">
        <f t="shared" si="15"/>
        <v/>
      </c>
      <c r="BY30" s="47" t="str">
        <f t="shared" si="14"/>
        <v/>
      </c>
      <c r="BZ30" s="47" t="str">
        <f t="shared" si="14"/>
        <v/>
      </c>
      <c r="CA30" s="47" t="str">
        <f t="shared" si="14"/>
        <v/>
      </c>
      <c r="CB30" s="48" t="str">
        <f t="shared" si="14"/>
        <v/>
      </c>
      <c r="CC30" s="45" t="str">
        <f t="shared" si="14"/>
        <v/>
      </c>
      <c r="CD30" s="47" t="str">
        <f t="shared" si="14"/>
        <v/>
      </c>
      <c r="CE30" s="47" t="str">
        <f t="shared" si="14"/>
        <v/>
      </c>
      <c r="CF30" s="47" t="str">
        <f t="shared" si="14"/>
        <v/>
      </c>
      <c r="CG30" s="47" t="str">
        <f t="shared" si="14"/>
        <v/>
      </c>
      <c r="CH30" s="47" t="str">
        <f t="shared" si="14"/>
        <v/>
      </c>
      <c r="CI30" s="48" t="str">
        <f t="shared" si="14"/>
        <v/>
      </c>
      <c r="CJ30" s="45" t="str">
        <f t="shared" si="14"/>
        <v/>
      </c>
      <c r="CK30" s="47" t="str">
        <f t="shared" si="14"/>
        <v/>
      </c>
      <c r="CL30" s="47" t="str">
        <f t="shared" si="14"/>
        <v/>
      </c>
      <c r="CM30" s="47" t="str">
        <f t="shared" si="14"/>
        <v/>
      </c>
      <c r="CN30" s="47" t="str">
        <f t="shared" si="14"/>
        <v/>
      </c>
      <c r="CO30" s="47" t="str">
        <f t="shared" si="16"/>
        <v/>
      </c>
      <c r="CP30" s="48" t="str">
        <f t="shared" si="17"/>
        <v/>
      </c>
      <c r="CQ30" s="38" t="str">
        <f t="shared" si="18"/>
        <v/>
      </c>
      <c r="CR30" s="47" t="str">
        <f t="shared" si="19"/>
        <v/>
      </c>
      <c r="CS30" s="47" t="str">
        <f t="shared" si="20"/>
        <v/>
      </c>
      <c r="CT30" s="47" t="str">
        <f t="shared" si="21"/>
        <v/>
      </c>
      <c r="CU30" s="47" t="str">
        <f t="shared" si="22"/>
        <v/>
      </c>
      <c r="CV30" s="47" t="str">
        <f t="shared" si="23"/>
        <v/>
      </c>
      <c r="CW30" s="48" t="str">
        <f t="shared" si="24"/>
        <v/>
      </c>
      <c r="CX30" s="49">
        <f t="shared" si="10"/>
        <v>0</v>
      </c>
      <c r="CY30" s="67">
        <f t="shared" si="0"/>
        <v>2018</v>
      </c>
      <c r="CZ30" s="67" t="s">
        <v>284</v>
      </c>
      <c r="DA30" s="67">
        <f t="shared" si="1"/>
        <v>0</v>
      </c>
      <c r="DB30" s="67" t="s">
        <v>284</v>
      </c>
      <c r="DC30" s="67">
        <v>24</v>
      </c>
      <c r="DD30" s="67" t="str">
        <f t="shared" si="2"/>
        <v>2018/0/24</v>
      </c>
      <c r="DE30" s="266" t="e">
        <f t="shared" si="3"/>
        <v>#VALUE!</v>
      </c>
    </row>
    <row r="31" spans="1:109" ht="21" hidden="1" customHeight="1">
      <c r="A31" s="44">
        <v>22</v>
      </c>
      <c r="B31" s="356"/>
      <c r="C31" s="357"/>
      <c r="D31" s="357"/>
      <c r="E31" s="357"/>
      <c r="F31" s="357"/>
      <c r="G31" s="357"/>
      <c r="H31" s="358"/>
      <c r="I31" s="358"/>
      <c r="J31" s="358"/>
      <c r="K31" s="358"/>
      <c r="L31" s="358"/>
      <c r="M31" s="368"/>
      <c r="N31" s="368"/>
      <c r="O31" s="368"/>
      <c r="P31" s="368"/>
      <c r="Q31" s="368"/>
      <c r="R31" s="368"/>
      <c r="S31" s="369"/>
      <c r="T31" s="109"/>
      <c r="U31" s="121"/>
      <c r="V31" s="121"/>
      <c r="W31" s="121"/>
      <c r="X31" s="121"/>
      <c r="Y31" s="110"/>
      <c r="Z31" s="111"/>
      <c r="AA31" s="109"/>
      <c r="AB31" s="110"/>
      <c r="AC31" s="110"/>
      <c r="AD31" s="110"/>
      <c r="AE31" s="110"/>
      <c r="AF31" s="110"/>
      <c r="AG31" s="111"/>
      <c r="AH31" s="109"/>
      <c r="AI31" s="110"/>
      <c r="AJ31" s="110"/>
      <c r="AK31" s="110"/>
      <c r="AL31" s="110"/>
      <c r="AM31" s="110"/>
      <c r="AN31" s="111"/>
      <c r="AO31" s="112"/>
      <c r="AP31" s="110"/>
      <c r="AQ31" s="110"/>
      <c r="AR31" s="110"/>
      <c r="AS31" s="110"/>
      <c r="AT31" s="110"/>
      <c r="AU31" s="111"/>
      <c r="AV31" s="362">
        <f t="shared" si="7"/>
        <v>0</v>
      </c>
      <c r="AW31" s="362"/>
      <c r="AX31" s="363"/>
      <c r="AY31" s="364">
        <f t="shared" si="8"/>
        <v>0</v>
      </c>
      <c r="AZ31" s="362"/>
      <c r="BA31" s="363"/>
      <c r="BB31" s="365" t="str">
        <f t="shared" si="13"/>
        <v>0.0</v>
      </c>
      <c r="BC31" s="366" t="e">
        <f>IF(#REF!="","",ROUNDDOWN(BB31/#REF!,1))</f>
        <v>#REF!</v>
      </c>
      <c r="BD31" s="367" t="e">
        <f>IF(#REF!="","",ROUNDDOWN(BC31/#REF!,1))</f>
        <v>#REF!</v>
      </c>
      <c r="BE31" s="122"/>
      <c r="BG31" s="44" t="s">
        <v>112</v>
      </c>
      <c r="BH31" s="258"/>
      <c r="BI31" s="135" t="s">
        <v>88</v>
      </c>
      <c r="BJ31" s="136"/>
      <c r="BK31" s="135" t="s">
        <v>81</v>
      </c>
      <c r="BL31" s="137"/>
      <c r="BM31" s="135" t="s">
        <v>88</v>
      </c>
      <c r="BN31" s="257"/>
      <c r="BO31" s="258"/>
      <c r="BP31" s="135" t="s">
        <v>88</v>
      </c>
      <c r="BQ31" s="138"/>
      <c r="BR31" s="139" t="str">
        <f t="shared" si="11"/>
        <v/>
      </c>
      <c r="BS31" s="53" t="str">
        <f t="shared" si="12"/>
        <v/>
      </c>
      <c r="BU31" s="44">
        <v>22</v>
      </c>
      <c r="BV31" s="45" t="str">
        <f t="shared" si="15"/>
        <v/>
      </c>
      <c r="BW31" s="47" t="str">
        <f t="shared" si="15"/>
        <v/>
      </c>
      <c r="BX31" s="47" t="str">
        <f t="shared" si="15"/>
        <v/>
      </c>
      <c r="BY31" s="47" t="str">
        <f t="shared" si="14"/>
        <v/>
      </c>
      <c r="BZ31" s="47" t="str">
        <f t="shared" si="14"/>
        <v/>
      </c>
      <c r="CA31" s="47" t="str">
        <f t="shared" si="14"/>
        <v/>
      </c>
      <c r="CB31" s="48" t="str">
        <f t="shared" si="14"/>
        <v/>
      </c>
      <c r="CC31" s="45" t="str">
        <f t="shared" si="14"/>
        <v/>
      </c>
      <c r="CD31" s="47" t="str">
        <f t="shared" si="14"/>
        <v/>
      </c>
      <c r="CE31" s="47" t="str">
        <f t="shared" si="14"/>
        <v/>
      </c>
      <c r="CF31" s="47" t="str">
        <f t="shared" si="14"/>
        <v/>
      </c>
      <c r="CG31" s="47" t="str">
        <f t="shared" si="14"/>
        <v/>
      </c>
      <c r="CH31" s="47" t="str">
        <f t="shared" si="14"/>
        <v/>
      </c>
      <c r="CI31" s="48" t="str">
        <f t="shared" si="14"/>
        <v/>
      </c>
      <c r="CJ31" s="45" t="str">
        <f t="shared" si="14"/>
        <v/>
      </c>
      <c r="CK31" s="47" t="str">
        <f t="shared" si="14"/>
        <v/>
      </c>
      <c r="CL31" s="47" t="str">
        <f t="shared" si="14"/>
        <v/>
      </c>
      <c r="CM31" s="47" t="str">
        <f t="shared" si="14"/>
        <v/>
      </c>
      <c r="CN31" s="47" t="str">
        <f t="shared" si="14"/>
        <v/>
      </c>
      <c r="CO31" s="47" t="str">
        <f t="shared" si="16"/>
        <v/>
      </c>
      <c r="CP31" s="48" t="str">
        <f t="shared" si="17"/>
        <v/>
      </c>
      <c r="CQ31" s="38" t="str">
        <f t="shared" si="18"/>
        <v/>
      </c>
      <c r="CR31" s="47" t="str">
        <f t="shared" si="19"/>
        <v/>
      </c>
      <c r="CS31" s="47" t="str">
        <f t="shared" si="20"/>
        <v/>
      </c>
      <c r="CT31" s="47" t="str">
        <f t="shared" si="21"/>
        <v/>
      </c>
      <c r="CU31" s="47" t="str">
        <f t="shared" si="22"/>
        <v/>
      </c>
      <c r="CV31" s="47" t="str">
        <f t="shared" si="23"/>
        <v/>
      </c>
      <c r="CW31" s="48" t="str">
        <f t="shared" si="24"/>
        <v/>
      </c>
      <c r="CX31" s="49">
        <f>SUM(BV31:CW31)</f>
        <v>0</v>
      </c>
      <c r="CY31" s="67">
        <f t="shared" si="0"/>
        <v>2018</v>
      </c>
      <c r="CZ31" s="67" t="s">
        <v>284</v>
      </c>
      <c r="DA31" s="67">
        <f t="shared" si="1"/>
        <v>0</v>
      </c>
      <c r="DB31" s="67" t="s">
        <v>284</v>
      </c>
      <c r="DC31" s="67">
        <v>25</v>
      </c>
      <c r="DD31" s="67" t="str">
        <f t="shared" si="2"/>
        <v>2018/0/25</v>
      </c>
      <c r="DE31" s="266" t="e">
        <f t="shared" si="3"/>
        <v>#VALUE!</v>
      </c>
    </row>
    <row r="32" spans="1:109" ht="21" hidden="1" customHeight="1">
      <c r="A32" s="44">
        <v>23</v>
      </c>
      <c r="B32" s="356"/>
      <c r="C32" s="357"/>
      <c r="D32" s="357"/>
      <c r="E32" s="357"/>
      <c r="F32" s="357"/>
      <c r="G32" s="357"/>
      <c r="H32" s="358"/>
      <c r="I32" s="358"/>
      <c r="J32" s="358"/>
      <c r="K32" s="358"/>
      <c r="L32" s="358"/>
      <c r="M32" s="368"/>
      <c r="N32" s="368"/>
      <c r="O32" s="368"/>
      <c r="P32" s="368"/>
      <c r="Q32" s="368"/>
      <c r="R32" s="368"/>
      <c r="S32" s="369"/>
      <c r="T32" s="109"/>
      <c r="U32" s="121"/>
      <c r="V32" s="121"/>
      <c r="W32" s="121"/>
      <c r="X32" s="121"/>
      <c r="Y32" s="110"/>
      <c r="Z32" s="111"/>
      <c r="AA32" s="109"/>
      <c r="AB32" s="110"/>
      <c r="AC32" s="110"/>
      <c r="AD32" s="110"/>
      <c r="AE32" s="110"/>
      <c r="AF32" s="110"/>
      <c r="AG32" s="111"/>
      <c r="AH32" s="109"/>
      <c r="AI32" s="110"/>
      <c r="AJ32" s="110"/>
      <c r="AK32" s="110"/>
      <c r="AL32" s="110"/>
      <c r="AM32" s="110"/>
      <c r="AN32" s="111"/>
      <c r="AO32" s="112"/>
      <c r="AP32" s="110"/>
      <c r="AQ32" s="110"/>
      <c r="AR32" s="110"/>
      <c r="AS32" s="110"/>
      <c r="AT32" s="110"/>
      <c r="AU32" s="111"/>
      <c r="AV32" s="362">
        <f t="shared" si="7"/>
        <v>0</v>
      </c>
      <c r="AW32" s="362"/>
      <c r="AX32" s="363"/>
      <c r="AY32" s="364">
        <f t="shared" si="8"/>
        <v>0</v>
      </c>
      <c r="AZ32" s="362"/>
      <c r="BA32" s="363"/>
      <c r="BB32" s="365" t="str">
        <f t="shared" si="13"/>
        <v>0.0</v>
      </c>
      <c r="BC32" s="366" t="e">
        <f>IF(#REF!="","",ROUNDDOWN(BB32/#REF!,1))</f>
        <v>#REF!</v>
      </c>
      <c r="BD32" s="367" t="e">
        <f>IF(#REF!="","",ROUNDDOWN(BC32/#REF!,1))</f>
        <v>#REF!</v>
      </c>
      <c r="BE32" s="122"/>
      <c r="BG32" s="44" t="s">
        <v>113</v>
      </c>
      <c r="BH32" s="258"/>
      <c r="BI32" s="135" t="s">
        <v>88</v>
      </c>
      <c r="BJ32" s="136"/>
      <c r="BK32" s="135" t="s">
        <v>81</v>
      </c>
      <c r="BL32" s="137"/>
      <c r="BM32" s="135" t="s">
        <v>88</v>
      </c>
      <c r="BN32" s="257"/>
      <c r="BO32" s="258"/>
      <c r="BP32" s="135" t="s">
        <v>88</v>
      </c>
      <c r="BQ32" s="138"/>
      <c r="BR32" s="139" t="str">
        <f t="shared" si="11"/>
        <v/>
      </c>
      <c r="BS32" s="53" t="str">
        <f t="shared" si="12"/>
        <v/>
      </c>
      <c r="BU32" s="44">
        <v>23</v>
      </c>
      <c r="BV32" s="45" t="str">
        <f t="shared" si="15"/>
        <v/>
      </c>
      <c r="BW32" s="47" t="str">
        <f t="shared" si="15"/>
        <v/>
      </c>
      <c r="BX32" s="47" t="str">
        <f t="shared" si="15"/>
        <v/>
      </c>
      <c r="BY32" s="47" t="str">
        <f t="shared" si="14"/>
        <v/>
      </c>
      <c r="BZ32" s="47" t="str">
        <f t="shared" si="14"/>
        <v/>
      </c>
      <c r="CA32" s="47" t="str">
        <f t="shared" si="14"/>
        <v/>
      </c>
      <c r="CB32" s="48" t="str">
        <f t="shared" si="14"/>
        <v/>
      </c>
      <c r="CC32" s="45" t="str">
        <f t="shared" si="14"/>
        <v/>
      </c>
      <c r="CD32" s="47" t="str">
        <f t="shared" si="14"/>
        <v/>
      </c>
      <c r="CE32" s="47" t="str">
        <f t="shared" si="14"/>
        <v/>
      </c>
      <c r="CF32" s="47" t="str">
        <f t="shared" si="14"/>
        <v/>
      </c>
      <c r="CG32" s="47" t="str">
        <f t="shared" si="14"/>
        <v/>
      </c>
      <c r="CH32" s="47" t="str">
        <f t="shared" si="14"/>
        <v/>
      </c>
      <c r="CI32" s="48" t="str">
        <f t="shared" si="14"/>
        <v/>
      </c>
      <c r="CJ32" s="45" t="str">
        <f t="shared" si="14"/>
        <v/>
      </c>
      <c r="CK32" s="47" t="str">
        <f t="shared" si="14"/>
        <v/>
      </c>
      <c r="CL32" s="47" t="str">
        <f t="shared" si="14"/>
        <v/>
      </c>
      <c r="CM32" s="47" t="str">
        <f t="shared" si="14"/>
        <v/>
      </c>
      <c r="CN32" s="47" t="str">
        <f t="shared" si="14"/>
        <v/>
      </c>
      <c r="CO32" s="47" t="str">
        <f t="shared" si="16"/>
        <v/>
      </c>
      <c r="CP32" s="48" t="str">
        <f t="shared" si="17"/>
        <v/>
      </c>
      <c r="CQ32" s="38" t="str">
        <f t="shared" si="18"/>
        <v/>
      </c>
      <c r="CR32" s="47" t="str">
        <f t="shared" si="19"/>
        <v/>
      </c>
      <c r="CS32" s="47" t="str">
        <f t="shared" si="20"/>
        <v/>
      </c>
      <c r="CT32" s="47" t="str">
        <f t="shared" si="21"/>
        <v/>
      </c>
      <c r="CU32" s="47" t="str">
        <f t="shared" si="22"/>
        <v/>
      </c>
      <c r="CV32" s="47" t="str">
        <f t="shared" si="23"/>
        <v/>
      </c>
      <c r="CW32" s="48" t="str">
        <f t="shared" si="24"/>
        <v/>
      </c>
      <c r="CX32" s="49">
        <f>SUM(BV32:CW32)</f>
        <v>0</v>
      </c>
      <c r="CY32" s="67">
        <f t="shared" si="0"/>
        <v>2018</v>
      </c>
      <c r="CZ32" s="67" t="s">
        <v>284</v>
      </c>
      <c r="DA32" s="67">
        <f t="shared" si="1"/>
        <v>0</v>
      </c>
      <c r="DB32" s="67" t="s">
        <v>284</v>
      </c>
      <c r="DC32" s="67">
        <v>26</v>
      </c>
      <c r="DD32" s="67" t="str">
        <f t="shared" si="2"/>
        <v>2018/0/26</v>
      </c>
      <c r="DE32" s="266" t="e">
        <f t="shared" si="3"/>
        <v>#VALUE!</v>
      </c>
    </row>
    <row r="33" spans="1:109" ht="21" hidden="1" customHeight="1">
      <c r="A33" s="44">
        <v>24</v>
      </c>
      <c r="B33" s="356"/>
      <c r="C33" s="357"/>
      <c r="D33" s="357"/>
      <c r="E33" s="357"/>
      <c r="F33" s="357"/>
      <c r="G33" s="357"/>
      <c r="H33" s="358"/>
      <c r="I33" s="358"/>
      <c r="J33" s="358"/>
      <c r="K33" s="358"/>
      <c r="L33" s="358"/>
      <c r="M33" s="368"/>
      <c r="N33" s="368"/>
      <c r="O33" s="368"/>
      <c r="P33" s="368"/>
      <c r="Q33" s="368"/>
      <c r="R33" s="368"/>
      <c r="S33" s="369"/>
      <c r="T33" s="109"/>
      <c r="U33" s="121"/>
      <c r="V33" s="121"/>
      <c r="W33" s="121"/>
      <c r="X33" s="121"/>
      <c r="Y33" s="110"/>
      <c r="Z33" s="111"/>
      <c r="AA33" s="109"/>
      <c r="AB33" s="110"/>
      <c r="AC33" s="110"/>
      <c r="AD33" s="110"/>
      <c r="AE33" s="110"/>
      <c r="AF33" s="110"/>
      <c r="AG33" s="111"/>
      <c r="AH33" s="109"/>
      <c r="AI33" s="110"/>
      <c r="AJ33" s="110"/>
      <c r="AK33" s="110"/>
      <c r="AL33" s="110"/>
      <c r="AM33" s="110"/>
      <c r="AN33" s="111"/>
      <c r="AO33" s="112"/>
      <c r="AP33" s="110"/>
      <c r="AQ33" s="110"/>
      <c r="AR33" s="110"/>
      <c r="AS33" s="110"/>
      <c r="AT33" s="110"/>
      <c r="AU33" s="111"/>
      <c r="AV33" s="362">
        <f t="shared" si="7"/>
        <v>0</v>
      </c>
      <c r="AW33" s="362"/>
      <c r="AX33" s="363"/>
      <c r="AY33" s="364">
        <f t="shared" si="8"/>
        <v>0</v>
      </c>
      <c r="AZ33" s="362"/>
      <c r="BA33" s="363"/>
      <c r="BB33" s="365" t="str">
        <f t="shared" si="13"/>
        <v>0.0</v>
      </c>
      <c r="BC33" s="366" t="e">
        <f>IF(#REF!="","",ROUNDDOWN(BB33/#REF!,1))</f>
        <v>#REF!</v>
      </c>
      <c r="BD33" s="367" t="e">
        <f>IF(#REF!="","",ROUNDDOWN(BC33/#REF!,1))</f>
        <v>#REF!</v>
      </c>
      <c r="BE33" s="122"/>
      <c r="BG33" s="44" t="s">
        <v>114</v>
      </c>
      <c r="BH33" s="258"/>
      <c r="BI33" s="135" t="s">
        <v>88</v>
      </c>
      <c r="BJ33" s="136"/>
      <c r="BK33" s="135" t="s">
        <v>81</v>
      </c>
      <c r="BL33" s="137"/>
      <c r="BM33" s="135" t="s">
        <v>88</v>
      </c>
      <c r="BN33" s="257"/>
      <c r="BO33" s="258"/>
      <c r="BP33" s="135" t="s">
        <v>88</v>
      </c>
      <c r="BQ33" s="138"/>
      <c r="BR33" s="139" t="str">
        <f t="shared" si="11"/>
        <v/>
      </c>
      <c r="BS33" s="53" t="str">
        <f t="shared" si="12"/>
        <v/>
      </c>
      <c r="BU33" s="44">
        <v>24</v>
      </c>
      <c r="BV33" s="45" t="str">
        <f t="shared" si="15"/>
        <v/>
      </c>
      <c r="BW33" s="47" t="str">
        <f t="shared" si="15"/>
        <v/>
      </c>
      <c r="BX33" s="47" t="str">
        <f t="shared" si="15"/>
        <v/>
      </c>
      <c r="BY33" s="47" t="str">
        <f t="shared" si="14"/>
        <v/>
      </c>
      <c r="BZ33" s="47" t="str">
        <f t="shared" si="14"/>
        <v/>
      </c>
      <c r="CA33" s="47" t="str">
        <f t="shared" si="14"/>
        <v/>
      </c>
      <c r="CB33" s="48" t="str">
        <f t="shared" si="14"/>
        <v/>
      </c>
      <c r="CC33" s="45" t="str">
        <f t="shared" si="14"/>
        <v/>
      </c>
      <c r="CD33" s="47" t="str">
        <f t="shared" si="14"/>
        <v/>
      </c>
      <c r="CE33" s="47" t="str">
        <f t="shared" si="14"/>
        <v/>
      </c>
      <c r="CF33" s="47" t="str">
        <f t="shared" si="14"/>
        <v/>
      </c>
      <c r="CG33" s="47" t="str">
        <f t="shared" si="14"/>
        <v/>
      </c>
      <c r="CH33" s="47" t="str">
        <f t="shared" si="14"/>
        <v/>
      </c>
      <c r="CI33" s="48" t="str">
        <f t="shared" si="14"/>
        <v/>
      </c>
      <c r="CJ33" s="45" t="str">
        <f t="shared" si="14"/>
        <v/>
      </c>
      <c r="CK33" s="47" t="str">
        <f t="shared" si="14"/>
        <v/>
      </c>
      <c r="CL33" s="47" t="str">
        <f t="shared" si="14"/>
        <v/>
      </c>
      <c r="CM33" s="47" t="str">
        <f t="shared" si="14"/>
        <v/>
      </c>
      <c r="CN33" s="47" t="str">
        <f t="shared" si="14"/>
        <v/>
      </c>
      <c r="CO33" s="47" t="str">
        <f t="shared" si="16"/>
        <v/>
      </c>
      <c r="CP33" s="48" t="str">
        <f t="shared" si="17"/>
        <v/>
      </c>
      <c r="CQ33" s="38" t="str">
        <f t="shared" si="18"/>
        <v/>
      </c>
      <c r="CR33" s="47" t="str">
        <f t="shared" si="19"/>
        <v/>
      </c>
      <c r="CS33" s="47" t="str">
        <f t="shared" si="20"/>
        <v/>
      </c>
      <c r="CT33" s="47" t="str">
        <f t="shared" si="21"/>
        <v/>
      </c>
      <c r="CU33" s="47" t="str">
        <f t="shared" si="22"/>
        <v/>
      </c>
      <c r="CV33" s="47" t="str">
        <f t="shared" si="23"/>
        <v/>
      </c>
      <c r="CW33" s="48" t="str">
        <f t="shared" si="24"/>
        <v/>
      </c>
      <c r="CX33" s="49">
        <f t="shared" si="10"/>
        <v>0</v>
      </c>
      <c r="CY33" s="67">
        <f t="shared" si="0"/>
        <v>2018</v>
      </c>
      <c r="CZ33" s="67" t="s">
        <v>284</v>
      </c>
      <c r="DA33" s="67">
        <f t="shared" si="1"/>
        <v>0</v>
      </c>
      <c r="DB33" s="67" t="s">
        <v>284</v>
      </c>
      <c r="DC33" s="67">
        <v>27</v>
      </c>
      <c r="DD33" s="67" t="str">
        <f t="shared" si="2"/>
        <v>2018/0/27</v>
      </c>
      <c r="DE33" s="266" t="e">
        <f t="shared" si="3"/>
        <v>#VALUE!</v>
      </c>
    </row>
    <row r="34" spans="1:109" ht="21" hidden="1" customHeight="1">
      <c r="A34" s="44">
        <v>25</v>
      </c>
      <c r="B34" s="356"/>
      <c r="C34" s="357"/>
      <c r="D34" s="357"/>
      <c r="E34" s="357"/>
      <c r="F34" s="357"/>
      <c r="G34" s="357"/>
      <c r="H34" s="358"/>
      <c r="I34" s="358"/>
      <c r="J34" s="358"/>
      <c r="K34" s="358"/>
      <c r="L34" s="358"/>
      <c r="M34" s="368"/>
      <c r="N34" s="368"/>
      <c r="O34" s="368"/>
      <c r="P34" s="368"/>
      <c r="Q34" s="368"/>
      <c r="R34" s="368"/>
      <c r="S34" s="369"/>
      <c r="T34" s="109"/>
      <c r="U34" s="121"/>
      <c r="V34" s="121"/>
      <c r="W34" s="121"/>
      <c r="X34" s="121"/>
      <c r="Y34" s="110"/>
      <c r="Z34" s="111"/>
      <c r="AA34" s="109"/>
      <c r="AB34" s="110"/>
      <c r="AC34" s="110"/>
      <c r="AD34" s="110"/>
      <c r="AE34" s="110"/>
      <c r="AF34" s="110"/>
      <c r="AG34" s="111"/>
      <c r="AH34" s="109"/>
      <c r="AI34" s="110"/>
      <c r="AJ34" s="110"/>
      <c r="AK34" s="110"/>
      <c r="AL34" s="110"/>
      <c r="AM34" s="110"/>
      <c r="AN34" s="111"/>
      <c r="AO34" s="112"/>
      <c r="AP34" s="110"/>
      <c r="AQ34" s="110"/>
      <c r="AR34" s="110"/>
      <c r="AS34" s="110"/>
      <c r="AT34" s="110"/>
      <c r="AU34" s="111"/>
      <c r="AV34" s="362">
        <f t="shared" si="7"/>
        <v>0</v>
      </c>
      <c r="AW34" s="362"/>
      <c r="AX34" s="363"/>
      <c r="AY34" s="364">
        <f t="shared" si="8"/>
        <v>0</v>
      </c>
      <c r="AZ34" s="362"/>
      <c r="BA34" s="363"/>
      <c r="BB34" s="365" t="str">
        <f t="shared" si="13"/>
        <v>0.0</v>
      </c>
      <c r="BC34" s="366" t="e">
        <f>IF(#REF!="","",ROUNDDOWN(BB34/#REF!,1))</f>
        <v>#REF!</v>
      </c>
      <c r="BD34" s="367" t="e">
        <f>IF(#REF!="","",ROUNDDOWN(BC34/#REF!,1))</f>
        <v>#REF!</v>
      </c>
      <c r="BE34" s="122"/>
      <c r="BG34" s="44" t="s">
        <v>115</v>
      </c>
      <c r="BH34" s="258"/>
      <c r="BI34" s="135" t="s">
        <v>88</v>
      </c>
      <c r="BJ34" s="136"/>
      <c r="BK34" s="135" t="s">
        <v>81</v>
      </c>
      <c r="BL34" s="137"/>
      <c r="BM34" s="135" t="s">
        <v>88</v>
      </c>
      <c r="BN34" s="257"/>
      <c r="BO34" s="258"/>
      <c r="BP34" s="135" t="s">
        <v>88</v>
      </c>
      <c r="BQ34" s="138"/>
      <c r="BR34" s="139" t="str">
        <f t="shared" si="11"/>
        <v/>
      </c>
      <c r="BS34" s="53" t="str">
        <f t="shared" si="12"/>
        <v/>
      </c>
      <c r="BU34" s="44">
        <v>25</v>
      </c>
      <c r="BV34" s="45" t="str">
        <f t="shared" si="15"/>
        <v/>
      </c>
      <c r="BW34" s="47" t="str">
        <f t="shared" si="15"/>
        <v/>
      </c>
      <c r="BX34" s="47" t="str">
        <f t="shared" si="15"/>
        <v/>
      </c>
      <c r="BY34" s="47" t="str">
        <f t="shared" si="14"/>
        <v/>
      </c>
      <c r="BZ34" s="47" t="str">
        <f t="shared" si="14"/>
        <v/>
      </c>
      <c r="CA34" s="47" t="str">
        <f t="shared" si="14"/>
        <v/>
      </c>
      <c r="CB34" s="48" t="str">
        <f t="shared" si="14"/>
        <v/>
      </c>
      <c r="CC34" s="45" t="str">
        <f t="shared" si="14"/>
        <v/>
      </c>
      <c r="CD34" s="47" t="str">
        <f t="shared" si="14"/>
        <v/>
      </c>
      <c r="CE34" s="47" t="str">
        <f t="shared" si="14"/>
        <v/>
      </c>
      <c r="CF34" s="47" t="str">
        <f t="shared" si="14"/>
        <v/>
      </c>
      <c r="CG34" s="47" t="str">
        <f t="shared" si="14"/>
        <v/>
      </c>
      <c r="CH34" s="47" t="str">
        <f t="shared" si="14"/>
        <v/>
      </c>
      <c r="CI34" s="48" t="str">
        <f t="shared" si="14"/>
        <v/>
      </c>
      <c r="CJ34" s="45" t="str">
        <f t="shared" si="14"/>
        <v/>
      </c>
      <c r="CK34" s="47" t="str">
        <f t="shared" si="14"/>
        <v/>
      </c>
      <c r="CL34" s="47" t="str">
        <f t="shared" si="14"/>
        <v/>
      </c>
      <c r="CM34" s="47" t="str">
        <f t="shared" si="14"/>
        <v/>
      </c>
      <c r="CN34" s="47" t="str">
        <f t="shared" si="14"/>
        <v/>
      </c>
      <c r="CO34" s="47" t="str">
        <f t="shared" si="16"/>
        <v/>
      </c>
      <c r="CP34" s="48" t="str">
        <f t="shared" si="17"/>
        <v/>
      </c>
      <c r="CQ34" s="38" t="str">
        <f t="shared" si="18"/>
        <v/>
      </c>
      <c r="CR34" s="47" t="str">
        <f t="shared" si="19"/>
        <v/>
      </c>
      <c r="CS34" s="47" t="str">
        <f t="shared" si="20"/>
        <v/>
      </c>
      <c r="CT34" s="47" t="str">
        <f t="shared" si="21"/>
        <v/>
      </c>
      <c r="CU34" s="47" t="str">
        <f t="shared" si="22"/>
        <v/>
      </c>
      <c r="CV34" s="47" t="str">
        <f t="shared" si="23"/>
        <v/>
      </c>
      <c r="CW34" s="48" t="str">
        <f t="shared" si="24"/>
        <v/>
      </c>
      <c r="CX34" s="49">
        <f t="shared" si="10"/>
        <v>0</v>
      </c>
      <c r="CY34" s="67">
        <f t="shared" si="0"/>
        <v>2018</v>
      </c>
      <c r="CZ34" s="67" t="s">
        <v>284</v>
      </c>
      <c r="DA34" s="67">
        <f t="shared" si="1"/>
        <v>0</v>
      </c>
      <c r="DB34" s="67" t="s">
        <v>284</v>
      </c>
      <c r="DC34" s="67">
        <v>28</v>
      </c>
      <c r="DD34" s="67" t="str">
        <f t="shared" si="2"/>
        <v>2018/0/28</v>
      </c>
      <c r="DE34" s="266" t="e">
        <f t="shared" si="3"/>
        <v>#VALUE!</v>
      </c>
    </row>
    <row r="35" spans="1:109" ht="21" hidden="1" customHeight="1">
      <c r="A35" s="44">
        <v>26</v>
      </c>
      <c r="B35" s="356"/>
      <c r="C35" s="357"/>
      <c r="D35" s="357"/>
      <c r="E35" s="357"/>
      <c r="F35" s="357"/>
      <c r="G35" s="357"/>
      <c r="H35" s="358"/>
      <c r="I35" s="358"/>
      <c r="J35" s="358"/>
      <c r="K35" s="358"/>
      <c r="L35" s="358"/>
      <c r="M35" s="368"/>
      <c r="N35" s="368"/>
      <c r="O35" s="368"/>
      <c r="P35" s="368"/>
      <c r="Q35" s="368"/>
      <c r="R35" s="368"/>
      <c r="S35" s="369"/>
      <c r="T35" s="109"/>
      <c r="U35" s="121"/>
      <c r="V35" s="121"/>
      <c r="W35" s="121"/>
      <c r="X35" s="121"/>
      <c r="Y35" s="110"/>
      <c r="Z35" s="111"/>
      <c r="AA35" s="109"/>
      <c r="AB35" s="110"/>
      <c r="AC35" s="110"/>
      <c r="AD35" s="110"/>
      <c r="AE35" s="110"/>
      <c r="AF35" s="110"/>
      <c r="AG35" s="111"/>
      <c r="AH35" s="109"/>
      <c r="AI35" s="110"/>
      <c r="AJ35" s="110"/>
      <c r="AK35" s="110"/>
      <c r="AL35" s="110"/>
      <c r="AM35" s="110"/>
      <c r="AN35" s="111"/>
      <c r="AO35" s="112"/>
      <c r="AP35" s="110"/>
      <c r="AQ35" s="110"/>
      <c r="AR35" s="110"/>
      <c r="AS35" s="110"/>
      <c r="AT35" s="110"/>
      <c r="AU35" s="111"/>
      <c r="AV35" s="362">
        <f t="shared" si="7"/>
        <v>0</v>
      </c>
      <c r="AW35" s="362"/>
      <c r="AX35" s="363"/>
      <c r="AY35" s="364">
        <f t="shared" si="8"/>
        <v>0</v>
      </c>
      <c r="AZ35" s="362"/>
      <c r="BA35" s="363"/>
      <c r="BB35" s="365" t="str">
        <f t="shared" si="13"/>
        <v>0.0</v>
      </c>
      <c r="BC35" s="366" t="e">
        <f>IF(#REF!="","",ROUNDDOWN(BB35/#REF!,1))</f>
        <v>#REF!</v>
      </c>
      <c r="BD35" s="367" t="e">
        <f>IF(#REF!="","",ROUNDDOWN(BC35/#REF!,1))</f>
        <v>#REF!</v>
      </c>
      <c r="BE35" s="122"/>
      <c r="BG35" s="44" t="s">
        <v>116</v>
      </c>
      <c r="BH35" s="258"/>
      <c r="BI35" s="135" t="s">
        <v>88</v>
      </c>
      <c r="BJ35" s="136"/>
      <c r="BK35" s="135" t="s">
        <v>81</v>
      </c>
      <c r="BL35" s="137"/>
      <c r="BM35" s="135" t="s">
        <v>88</v>
      </c>
      <c r="BN35" s="257"/>
      <c r="BO35" s="258"/>
      <c r="BP35" s="135" t="s">
        <v>88</v>
      </c>
      <c r="BQ35" s="138"/>
      <c r="BR35" s="139" t="str">
        <f t="shared" si="11"/>
        <v/>
      </c>
      <c r="BS35" s="53" t="str">
        <f t="shared" si="12"/>
        <v/>
      </c>
      <c r="BU35" s="44">
        <v>26</v>
      </c>
      <c r="BV35" s="45" t="str">
        <f t="shared" si="15"/>
        <v/>
      </c>
      <c r="BW35" s="47" t="str">
        <f t="shared" si="15"/>
        <v/>
      </c>
      <c r="BX35" s="47" t="str">
        <f t="shared" si="15"/>
        <v/>
      </c>
      <c r="BY35" s="47" t="str">
        <f t="shared" si="15"/>
        <v/>
      </c>
      <c r="BZ35" s="47" t="str">
        <f t="shared" si="15"/>
        <v/>
      </c>
      <c r="CA35" s="47" t="str">
        <f t="shared" si="15"/>
        <v/>
      </c>
      <c r="CB35" s="48" t="str">
        <f t="shared" si="15"/>
        <v/>
      </c>
      <c r="CC35" s="45" t="str">
        <f t="shared" si="15"/>
        <v/>
      </c>
      <c r="CD35" s="47" t="str">
        <f t="shared" si="15"/>
        <v/>
      </c>
      <c r="CE35" s="47" t="str">
        <f t="shared" si="15"/>
        <v/>
      </c>
      <c r="CF35" s="47" t="str">
        <f t="shared" si="15"/>
        <v/>
      </c>
      <c r="CG35" s="47" t="str">
        <f t="shared" si="15"/>
        <v/>
      </c>
      <c r="CH35" s="47" t="str">
        <f t="shared" si="15"/>
        <v/>
      </c>
      <c r="CI35" s="48" t="str">
        <f t="shared" si="15"/>
        <v/>
      </c>
      <c r="CJ35" s="45" t="str">
        <f t="shared" si="15"/>
        <v/>
      </c>
      <c r="CK35" s="47" t="str">
        <f t="shared" si="15"/>
        <v/>
      </c>
      <c r="CL35" s="47" t="str">
        <f t="shared" si="14"/>
        <v/>
      </c>
      <c r="CM35" s="47" t="str">
        <f t="shared" si="14"/>
        <v/>
      </c>
      <c r="CN35" s="47" t="str">
        <f t="shared" si="14"/>
        <v/>
      </c>
      <c r="CO35" s="47" t="str">
        <f t="shared" si="16"/>
        <v/>
      </c>
      <c r="CP35" s="48" t="str">
        <f t="shared" si="17"/>
        <v/>
      </c>
      <c r="CQ35" s="38" t="str">
        <f t="shared" si="18"/>
        <v/>
      </c>
      <c r="CR35" s="47" t="str">
        <f t="shared" si="19"/>
        <v/>
      </c>
      <c r="CS35" s="47" t="str">
        <f t="shared" si="20"/>
        <v/>
      </c>
      <c r="CT35" s="47" t="str">
        <f t="shared" si="21"/>
        <v/>
      </c>
      <c r="CU35" s="47" t="str">
        <f t="shared" si="22"/>
        <v/>
      </c>
      <c r="CV35" s="47" t="str">
        <f t="shared" si="23"/>
        <v/>
      </c>
      <c r="CW35" s="48" t="str">
        <f t="shared" si="24"/>
        <v/>
      </c>
      <c r="CX35" s="49">
        <f t="shared" si="10"/>
        <v>0</v>
      </c>
      <c r="DD35" s="67" t="str">
        <f t="shared" si="2"/>
        <v/>
      </c>
    </row>
    <row r="36" spans="1:109" ht="21" hidden="1" customHeight="1">
      <c r="A36" s="44">
        <v>27</v>
      </c>
      <c r="B36" s="356"/>
      <c r="C36" s="357"/>
      <c r="D36" s="357"/>
      <c r="E36" s="357"/>
      <c r="F36" s="357"/>
      <c r="G36" s="357"/>
      <c r="H36" s="358"/>
      <c r="I36" s="358"/>
      <c r="J36" s="358"/>
      <c r="K36" s="358"/>
      <c r="L36" s="358"/>
      <c r="M36" s="368"/>
      <c r="N36" s="368"/>
      <c r="O36" s="368"/>
      <c r="P36" s="368"/>
      <c r="Q36" s="368"/>
      <c r="R36" s="368"/>
      <c r="S36" s="369"/>
      <c r="T36" s="109"/>
      <c r="U36" s="121"/>
      <c r="V36" s="121"/>
      <c r="W36" s="121"/>
      <c r="X36" s="121"/>
      <c r="Y36" s="110"/>
      <c r="Z36" s="111"/>
      <c r="AA36" s="109"/>
      <c r="AB36" s="110"/>
      <c r="AC36" s="110"/>
      <c r="AD36" s="110"/>
      <c r="AE36" s="110"/>
      <c r="AF36" s="110"/>
      <c r="AG36" s="111"/>
      <c r="AH36" s="109"/>
      <c r="AI36" s="110"/>
      <c r="AJ36" s="110"/>
      <c r="AK36" s="110"/>
      <c r="AL36" s="110"/>
      <c r="AM36" s="110"/>
      <c r="AN36" s="111"/>
      <c r="AO36" s="112"/>
      <c r="AP36" s="110"/>
      <c r="AQ36" s="110"/>
      <c r="AR36" s="110"/>
      <c r="AS36" s="110"/>
      <c r="AT36" s="110"/>
      <c r="AU36" s="111"/>
      <c r="AV36" s="362">
        <f t="shared" si="7"/>
        <v>0</v>
      </c>
      <c r="AW36" s="362"/>
      <c r="AX36" s="363"/>
      <c r="AY36" s="364">
        <f t="shared" si="8"/>
        <v>0</v>
      </c>
      <c r="AZ36" s="362"/>
      <c r="BA36" s="363"/>
      <c r="BB36" s="365" t="str">
        <f t="shared" si="13"/>
        <v>0.0</v>
      </c>
      <c r="BC36" s="366" t="e">
        <f>IF(#REF!="","",ROUNDDOWN(BB36/#REF!,1))</f>
        <v>#REF!</v>
      </c>
      <c r="BD36" s="367" t="e">
        <f>IF(#REF!="","",ROUNDDOWN(BC36/#REF!,1))</f>
        <v>#REF!</v>
      </c>
      <c r="BE36" s="122"/>
      <c r="BG36" s="44" t="s">
        <v>117</v>
      </c>
      <c r="BH36" s="258"/>
      <c r="BI36" s="135" t="s">
        <v>88</v>
      </c>
      <c r="BJ36" s="136"/>
      <c r="BK36" s="135" t="s">
        <v>81</v>
      </c>
      <c r="BL36" s="137"/>
      <c r="BM36" s="135" t="s">
        <v>88</v>
      </c>
      <c r="BN36" s="257"/>
      <c r="BO36" s="258"/>
      <c r="BP36" s="135" t="s">
        <v>88</v>
      </c>
      <c r="BQ36" s="138"/>
      <c r="BR36" s="139" t="str">
        <f t="shared" si="11"/>
        <v/>
      </c>
      <c r="BS36" s="53" t="str">
        <f t="shared" si="12"/>
        <v/>
      </c>
      <c r="BU36" s="44">
        <v>27</v>
      </c>
      <c r="BV36" s="45" t="str">
        <f t="shared" si="15"/>
        <v/>
      </c>
      <c r="BW36" s="47" t="str">
        <f t="shared" si="15"/>
        <v/>
      </c>
      <c r="BX36" s="47" t="str">
        <f t="shared" si="15"/>
        <v/>
      </c>
      <c r="BY36" s="47" t="str">
        <f t="shared" si="15"/>
        <v/>
      </c>
      <c r="BZ36" s="47" t="str">
        <f t="shared" si="15"/>
        <v/>
      </c>
      <c r="CA36" s="47" t="str">
        <f t="shared" si="15"/>
        <v/>
      </c>
      <c r="CB36" s="48" t="str">
        <f t="shared" si="15"/>
        <v/>
      </c>
      <c r="CC36" s="45" t="str">
        <f t="shared" si="15"/>
        <v/>
      </c>
      <c r="CD36" s="47" t="str">
        <f t="shared" si="15"/>
        <v/>
      </c>
      <c r="CE36" s="47" t="str">
        <f t="shared" si="15"/>
        <v/>
      </c>
      <c r="CF36" s="47" t="str">
        <f t="shared" si="15"/>
        <v/>
      </c>
      <c r="CG36" s="47" t="str">
        <f t="shared" si="15"/>
        <v/>
      </c>
      <c r="CH36" s="47" t="str">
        <f t="shared" si="15"/>
        <v/>
      </c>
      <c r="CI36" s="48" t="str">
        <f t="shared" si="15"/>
        <v/>
      </c>
      <c r="CJ36" s="45" t="str">
        <f t="shared" si="15"/>
        <v/>
      </c>
      <c r="CK36" s="47" t="str">
        <f t="shared" si="15"/>
        <v/>
      </c>
      <c r="CL36" s="47" t="str">
        <f t="shared" si="14"/>
        <v/>
      </c>
      <c r="CM36" s="47" t="str">
        <f t="shared" si="14"/>
        <v/>
      </c>
      <c r="CN36" s="47" t="str">
        <f t="shared" si="14"/>
        <v/>
      </c>
      <c r="CO36" s="47" t="str">
        <f t="shared" si="16"/>
        <v/>
      </c>
      <c r="CP36" s="48" t="str">
        <f t="shared" si="17"/>
        <v/>
      </c>
      <c r="CQ36" s="38" t="str">
        <f t="shared" si="18"/>
        <v/>
      </c>
      <c r="CR36" s="47" t="str">
        <f t="shared" si="19"/>
        <v/>
      </c>
      <c r="CS36" s="47" t="str">
        <f t="shared" si="20"/>
        <v/>
      </c>
      <c r="CT36" s="47" t="str">
        <f t="shared" si="21"/>
        <v/>
      </c>
      <c r="CU36" s="47" t="str">
        <f t="shared" si="22"/>
        <v/>
      </c>
      <c r="CV36" s="47" t="str">
        <f t="shared" si="23"/>
        <v/>
      </c>
      <c r="CW36" s="48" t="str">
        <f t="shared" si="24"/>
        <v/>
      </c>
      <c r="CX36" s="49">
        <f t="shared" si="10"/>
        <v>0</v>
      </c>
      <c r="DD36" s="67" t="str">
        <f t="shared" si="2"/>
        <v/>
      </c>
    </row>
    <row r="37" spans="1:109" ht="21" hidden="1" customHeight="1">
      <c r="A37" s="44">
        <v>28</v>
      </c>
      <c r="B37" s="356"/>
      <c r="C37" s="357"/>
      <c r="D37" s="357"/>
      <c r="E37" s="357"/>
      <c r="F37" s="357"/>
      <c r="G37" s="357"/>
      <c r="H37" s="358"/>
      <c r="I37" s="358"/>
      <c r="J37" s="358"/>
      <c r="K37" s="358"/>
      <c r="L37" s="358"/>
      <c r="M37" s="368"/>
      <c r="N37" s="368"/>
      <c r="O37" s="368"/>
      <c r="P37" s="368"/>
      <c r="Q37" s="368"/>
      <c r="R37" s="368"/>
      <c r="S37" s="369"/>
      <c r="T37" s="109"/>
      <c r="U37" s="121"/>
      <c r="V37" s="121"/>
      <c r="W37" s="121"/>
      <c r="X37" s="121"/>
      <c r="Y37" s="110"/>
      <c r="Z37" s="111"/>
      <c r="AA37" s="109"/>
      <c r="AB37" s="110"/>
      <c r="AC37" s="110"/>
      <c r="AD37" s="110"/>
      <c r="AE37" s="110"/>
      <c r="AF37" s="110"/>
      <c r="AG37" s="111"/>
      <c r="AH37" s="109"/>
      <c r="AI37" s="110"/>
      <c r="AJ37" s="110"/>
      <c r="AK37" s="110"/>
      <c r="AL37" s="110"/>
      <c r="AM37" s="110"/>
      <c r="AN37" s="111"/>
      <c r="AO37" s="112"/>
      <c r="AP37" s="110"/>
      <c r="AQ37" s="110"/>
      <c r="AR37" s="110"/>
      <c r="AS37" s="110"/>
      <c r="AT37" s="110"/>
      <c r="AU37" s="111"/>
      <c r="AV37" s="362">
        <f t="shared" si="7"/>
        <v>0</v>
      </c>
      <c r="AW37" s="362"/>
      <c r="AX37" s="363"/>
      <c r="AY37" s="364">
        <f t="shared" si="8"/>
        <v>0</v>
      </c>
      <c r="AZ37" s="362"/>
      <c r="BA37" s="363"/>
      <c r="BB37" s="365" t="str">
        <f t="shared" si="13"/>
        <v>0.0</v>
      </c>
      <c r="BC37" s="366" t="e">
        <f>IF(#REF!="","",ROUNDDOWN(BB37/#REF!,1))</f>
        <v>#REF!</v>
      </c>
      <c r="BD37" s="367" t="e">
        <f>IF(#REF!="","",ROUNDDOWN(BC37/#REF!,1))</f>
        <v>#REF!</v>
      </c>
      <c r="BE37" s="122"/>
      <c r="BG37" s="44" t="s">
        <v>118</v>
      </c>
      <c r="BH37" s="258"/>
      <c r="BI37" s="135" t="s">
        <v>88</v>
      </c>
      <c r="BJ37" s="136"/>
      <c r="BK37" s="135" t="s">
        <v>81</v>
      </c>
      <c r="BL37" s="137"/>
      <c r="BM37" s="135" t="s">
        <v>88</v>
      </c>
      <c r="BN37" s="257"/>
      <c r="BO37" s="258"/>
      <c r="BP37" s="135" t="s">
        <v>88</v>
      </c>
      <c r="BQ37" s="138"/>
      <c r="BR37" s="139" t="str">
        <f t="shared" si="11"/>
        <v/>
      </c>
      <c r="BS37" s="53" t="str">
        <f t="shared" si="12"/>
        <v/>
      </c>
      <c r="BU37" s="44">
        <v>28</v>
      </c>
      <c r="BV37" s="45" t="str">
        <f t="shared" si="15"/>
        <v/>
      </c>
      <c r="BW37" s="47" t="str">
        <f t="shared" si="15"/>
        <v/>
      </c>
      <c r="BX37" s="47" t="str">
        <f t="shared" si="15"/>
        <v/>
      </c>
      <c r="BY37" s="47" t="str">
        <f t="shared" si="15"/>
        <v/>
      </c>
      <c r="BZ37" s="47" t="str">
        <f t="shared" si="15"/>
        <v/>
      </c>
      <c r="CA37" s="47" t="str">
        <f t="shared" si="15"/>
        <v/>
      </c>
      <c r="CB37" s="48" t="str">
        <f t="shared" si="15"/>
        <v/>
      </c>
      <c r="CC37" s="45" t="str">
        <f t="shared" si="15"/>
        <v/>
      </c>
      <c r="CD37" s="47" t="str">
        <f t="shared" si="15"/>
        <v/>
      </c>
      <c r="CE37" s="47" t="str">
        <f t="shared" si="15"/>
        <v/>
      </c>
      <c r="CF37" s="47" t="str">
        <f t="shared" si="15"/>
        <v/>
      </c>
      <c r="CG37" s="47" t="str">
        <f t="shared" si="15"/>
        <v/>
      </c>
      <c r="CH37" s="47" t="str">
        <f t="shared" si="15"/>
        <v/>
      </c>
      <c r="CI37" s="48" t="str">
        <f t="shared" si="15"/>
        <v/>
      </c>
      <c r="CJ37" s="45" t="str">
        <f t="shared" si="15"/>
        <v/>
      </c>
      <c r="CK37" s="47" t="str">
        <f t="shared" si="15"/>
        <v/>
      </c>
      <c r="CL37" s="47" t="str">
        <f t="shared" si="14"/>
        <v/>
      </c>
      <c r="CM37" s="47" t="str">
        <f t="shared" si="14"/>
        <v/>
      </c>
      <c r="CN37" s="47" t="str">
        <f t="shared" si="14"/>
        <v/>
      </c>
      <c r="CO37" s="47" t="str">
        <f t="shared" si="16"/>
        <v/>
      </c>
      <c r="CP37" s="48" t="str">
        <f t="shared" si="17"/>
        <v/>
      </c>
      <c r="CQ37" s="38" t="str">
        <f t="shared" si="18"/>
        <v/>
      </c>
      <c r="CR37" s="47" t="str">
        <f t="shared" si="19"/>
        <v/>
      </c>
      <c r="CS37" s="47" t="str">
        <f t="shared" si="20"/>
        <v/>
      </c>
      <c r="CT37" s="47" t="str">
        <f t="shared" si="21"/>
        <v/>
      </c>
      <c r="CU37" s="47" t="str">
        <f t="shared" si="22"/>
        <v/>
      </c>
      <c r="CV37" s="47" t="str">
        <f t="shared" si="23"/>
        <v/>
      </c>
      <c r="CW37" s="48" t="str">
        <f t="shared" si="24"/>
        <v/>
      </c>
      <c r="CX37" s="49">
        <f t="shared" si="10"/>
        <v>0</v>
      </c>
      <c r="DD37" s="67" t="str">
        <f t="shared" si="2"/>
        <v/>
      </c>
    </row>
    <row r="38" spans="1:109" ht="21" hidden="1" customHeight="1">
      <c r="A38" s="44">
        <v>29</v>
      </c>
      <c r="B38" s="356"/>
      <c r="C38" s="357"/>
      <c r="D38" s="357"/>
      <c r="E38" s="357"/>
      <c r="F38" s="357"/>
      <c r="G38" s="357"/>
      <c r="H38" s="358"/>
      <c r="I38" s="358"/>
      <c r="J38" s="358"/>
      <c r="K38" s="358"/>
      <c r="L38" s="358"/>
      <c r="M38" s="368"/>
      <c r="N38" s="368"/>
      <c r="O38" s="368"/>
      <c r="P38" s="368"/>
      <c r="Q38" s="368"/>
      <c r="R38" s="368"/>
      <c r="S38" s="369"/>
      <c r="T38" s="109"/>
      <c r="U38" s="121"/>
      <c r="V38" s="121"/>
      <c r="W38" s="121"/>
      <c r="X38" s="121"/>
      <c r="Y38" s="110"/>
      <c r="Z38" s="111"/>
      <c r="AA38" s="109"/>
      <c r="AB38" s="110"/>
      <c r="AC38" s="110"/>
      <c r="AD38" s="110"/>
      <c r="AE38" s="110"/>
      <c r="AF38" s="110"/>
      <c r="AG38" s="111"/>
      <c r="AH38" s="109"/>
      <c r="AI38" s="110"/>
      <c r="AJ38" s="110"/>
      <c r="AK38" s="110"/>
      <c r="AL38" s="110"/>
      <c r="AM38" s="110"/>
      <c r="AN38" s="111"/>
      <c r="AO38" s="112"/>
      <c r="AP38" s="110"/>
      <c r="AQ38" s="110"/>
      <c r="AR38" s="110"/>
      <c r="AS38" s="110"/>
      <c r="AT38" s="110"/>
      <c r="AU38" s="111"/>
      <c r="AV38" s="362">
        <f t="shared" si="7"/>
        <v>0</v>
      </c>
      <c r="AW38" s="362"/>
      <c r="AX38" s="363"/>
      <c r="AY38" s="364">
        <f t="shared" si="8"/>
        <v>0</v>
      </c>
      <c r="AZ38" s="362"/>
      <c r="BA38" s="363"/>
      <c r="BB38" s="365" t="str">
        <f t="shared" si="13"/>
        <v>0.0</v>
      </c>
      <c r="BC38" s="366" t="e">
        <f>IF(#REF!="","",ROUNDDOWN(BB38/#REF!,1))</f>
        <v>#REF!</v>
      </c>
      <c r="BD38" s="367" t="e">
        <f>IF(#REF!="","",ROUNDDOWN(BC38/#REF!,1))</f>
        <v>#REF!</v>
      </c>
      <c r="BE38" s="122"/>
      <c r="BG38" s="44" t="s">
        <v>119</v>
      </c>
      <c r="BH38" s="258"/>
      <c r="BI38" s="135" t="s">
        <v>88</v>
      </c>
      <c r="BJ38" s="136"/>
      <c r="BK38" s="135" t="s">
        <v>81</v>
      </c>
      <c r="BL38" s="137"/>
      <c r="BM38" s="135" t="s">
        <v>88</v>
      </c>
      <c r="BN38" s="257"/>
      <c r="BO38" s="258"/>
      <c r="BP38" s="135" t="s">
        <v>88</v>
      </c>
      <c r="BQ38" s="138"/>
      <c r="BR38" s="139" t="str">
        <f t="shared" si="11"/>
        <v/>
      </c>
      <c r="BS38" s="53" t="str">
        <f t="shared" si="12"/>
        <v/>
      </c>
      <c r="BU38" s="44">
        <v>29</v>
      </c>
      <c r="BV38" s="45" t="str">
        <f t="shared" si="15"/>
        <v/>
      </c>
      <c r="BW38" s="47" t="str">
        <f t="shared" si="15"/>
        <v/>
      </c>
      <c r="BX38" s="47" t="str">
        <f t="shared" si="15"/>
        <v/>
      </c>
      <c r="BY38" s="47" t="str">
        <f t="shared" si="15"/>
        <v/>
      </c>
      <c r="BZ38" s="47" t="str">
        <f t="shared" si="15"/>
        <v/>
      </c>
      <c r="CA38" s="47" t="str">
        <f t="shared" si="15"/>
        <v/>
      </c>
      <c r="CB38" s="48" t="str">
        <f t="shared" si="15"/>
        <v/>
      </c>
      <c r="CC38" s="45" t="str">
        <f t="shared" si="15"/>
        <v/>
      </c>
      <c r="CD38" s="47" t="str">
        <f t="shared" si="15"/>
        <v/>
      </c>
      <c r="CE38" s="47" t="str">
        <f t="shared" si="15"/>
        <v/>
      </c>
      <c r="CF38" s="47" t="str">
        <f t="shared" si="15"/>
        <v/>
      </c>
      <c r="CG38" s="47" t="str">
        <f t="shared" si="15"/>
        <v/>
      </c>
      <c r="CH38" s="47" t="str">
        <f t="shared" si="15"/>
        <v/>
      </c>
      <c r="CI38" s="48" t="str">
        <f t="shared" si="15"/>
        <v/>
      </c>
      <c r="CJ38" s="45" t="str">
        <f t="shared" si="15"/>
        <v/>
      </c>
      <c r="CK38" s="47" t="str">
        <f t="shared" si="15"/>
        <v/>
      </c>
      <c r="CL38" s="47" t="str">
        <f t="shared" si="14"/>
        <v/>
      </c>
      <c r="CM38" s="47" t="str">
        <f t="shared" si="14"/>
        <v/>
      </c>
      <c r="CN38" s="47" t="str">
        <f t="shared" si="14"/>
        <v/>
      </c>
      <c r="CO38" s="47" t="str">
        <f t="shared" si="16"/>
        <v/>
      </c>
      <c r="CP38" s="48" t="str">
        <f t="shared" si="17"/>
        <v/>
      </c>
      <c r="CQ38" s="38" t="str">
        <f t="shared" si="18"/>
        <v/>
      </c>
      <c r="CR38" s="47" t="str">
        <f t="shared" si="19"/>
        <v/>
      </c>
      <c r="CS38" s="47" t="str">
        <f t="shared" si="20"/>
        <v/>
      </c>
      <c r="CT38" s="47" t="str">
        <f t="shared" si="21"/>
        <v/>
      </c>
      <c r="CU38" s="47" t="str">
        <f t="shared" si="22"/>
        <v/>
      </c>
      <c r="CV38" s="47" t="str">
        <f t="shared" si="23"/>
        <v/>
      </c>
      <c r="CW38" s="48" t="str">
        <f t="shared" si="24"/>
        <v/>
      </c>
      <c r="CX38" s="49">
        <f t="shared" si="10"/>
        <v>0</v>
      </c>
    </row>
    <row r="39" spans="1:109" ht="21" hidden="1" customHeight="1">
      <c r="A39" s="44">
        <v>30</v>
      </c>
      <c r="B39" s="356"/>
      <c r="C39" s="357"/>
      <c r="D39" s="357"/>
      <c r="E39" s="357"/>
      <c r="F39" s="357"/>
      <c r="G39" s="357"/>
      <c r="H39" s="358"/>
      <c r="I39" s="358"/>
      <c r="J39" s="358"/>
      <c r="K39" s="358"/>
      <c r="L39" s="358"/>
      <c r="M39" s="368"/>
      <c r="N39" s="368"/>
      <c r="O39" s="368"/>
      <c r="P39" s="368"/>
      <c r="Q39" s="368"/>
      <c r="R39" s="368"/>
      <c r="S39" s="369"/>
      <c r="T39" s="109"/>
      <c r="U39" s="121"/>
      <c r="V39" s="121"/>
      <c r="W39" s="121"/>
      <c r="X39" s="121"/>
      <c r="Y39" s="110"/>
      <c r="Z39" s="111"/>
      <c r="AA39" s="109"/>
      <c r="AB39" s="110"/>
      <c r="AC39" s="110"/>
      <c r="AD39" s="110"/>
      <c r="AE39" s="110"/>
      <c r="AF39" s="110"/>
      <c r="AG39" s="111"/>
      <c r="AH39" s="109"/>
      <c r="AI39" s="110"/>
      <c r="AJ39" s="110"/>
      <c r="AK39" s="110"/>
      <c r="AL39" s="110"/>
      <c r="AM39" s="110"/>
      <c r="AN39" s="111"/>
      <c r="AO39" s="112"/>
      <c r="AP39" s="110"/>
      <c r="AQ39" s="110"/>
      <c r="AR39" s="110"/>
      <c r="AS39" s="110"/>
      <c r="AT39" s="110"/>
      <c r="AU39" s="111"/>
      <c r="AV39" s="362">
        <f t="shared" si="7"/>
        <v>0</v>
      </c>
      <c r="AW39" s="362"/>
      <c r="AX39" s="363"/>
      <c r="AY39" s="364">
        <f t="shared" si="8"/>
        <v>0</v>
      </c>
      <c r="AZ39" s="362"/>
      <c r="BA39" s="363"/>
      <c r="BB39" s="365" t="str">
        <f t="shared" si="13"/>
        <v>0.0</v>
      </c>
      <c r="BC39" s="366" t="e">
        <f>IF(#REF!="","",ROUNDDOWN(BB39/#REF!,1))</f>
        <v>#REF!</v>
      </c>
      <c r="BD39" s="367" t="e">
        <f>IF(#REF!="","",ROUNDDOWN(BC39/#REF!,1))</f>
        <v>#REF!</v>
      </c>
      <c r="BE39" s="122"/>
      <c r="BG39" s="44" t="s">
        <v>120</v>
      </c>
      <c r="BH39" s="258"/>
      <c r="BI39" s="135" t="s">
        <v>88</v>
      </c>
      <c r="BJ39" s="136"/>
      <c r="BK39" s="135" t="s">
        <v>81</v>
      </c>
      <c r="BL39" s="137"/>
      <c r="BM39" s="135" t="s">
        <v>88</v>
      </c>
      <c r="BN39" s="257"/>
      <c r="BO39" s="258"/>
      <c r="BP39" s="135" t="s">
        <v>88</v>
      </c>
      <c r="BQ39" s="138"/>
      <c r="BR39" s="139" t="str">
        <f t="shared" si="11"/>
        <v/>
      </c>
      <c r="BS39" s="53" t="str">
        <f t="shared" si="12"/>
        <v/>
      </c>
      <c r="BU39" s="44">
        <v>30</v>
      </c>
      <c r="BV39" s="45" t="str">
        <f t="shared" si="15"/>
        <v/>
      </c>
      <c r="BW39" s="47" t="str">
        <f t="shared" si="15"/>
        <v/>
      </c>
      <c r="BX39" s="47" t="str">
        <f t="shared" si="15"/>
        <v/>
      </c>
      <c r="BY39" s="47" t="str">
        <f t="shared" si="15"/>
        <v/>
      </c>
      <c r="BZ39" s="47" t="str">
        <f t="shared" si="15"/>
        <v/>
      </c>
      <c r="CA39" s="47" t="str">
        <f t="shared" si="15"/>
        <v/>
      </c>
      <c r="CB39" s="48" t="str">
        <f t="shared" si="15"/>
        <v/>
      </c>
      <c r="CC39" s="45" t="str">
        <f t="shared" si="15"/>
        <v/>
      </c>
      <c r="CD39" s="47" t="str">
        <f t="shared" si="15"/>
        <v/>
      </c>
      <c r="CE39" s="47" t="str">
        <f t="shared" si="15"/>
        <v/>
      </c>
      <c r="CF39" s="47" t="str">
        <f t="shared" si="15"/>
        <v/>
      </c>
      <c r="CG39" s="47" t="str">
        <f t="shared" si="15"/>
        <v/>
      </c>
      <c r="CH39" s="47" t="str">
        <f t="shared" si="15"/>
        <v/>
      </c>
      <c r="CI39" s="48" t="str">
        <f t="shared" si="15"/>
        <v/>
      </c>
      <c r="CJ39" s="45" t="str">
        <f t="shared" si="15"/>
        <v/>
      </c>
      <c r="CK39" s="47" t="str">
        <f t="shared" si="15"/>
        <v/>
      </c>
      <c r="CL39" s="47" t="str">
        <f t="shared" si="14"/>
        <v/>
      </c>
      <c r="CM39" s="47" t="str">
        <f t="shared" si="14"/>
        <v/>
      </c>
      <c r="CN39" s="47" t="str">
        <f t="shared" si="14"/>
        <v/>
      </c>
      <c r="CO39" s="47" t="str">
        <f t="shared" si="16"/>
        <v/>
      </c>
      <c r="CP39" s="48" t="str">
        <f t="shared" si="17"/>
        <v/>
      </c>
      <c r="CQ39" s="38" t="str">
        <f t="shared" si="18"/>
        <v/>
      </c>
      <c r="CR39" s="47" t="str">
        <f t="shared" si="19"/>
        <v/>
      </c>
      <c r="CS39" s="47" t="str">
        <f t="shared" si="20"/>
        <v/>
      </c>
      <c r="CT39" s="47" t="str">
        <f t="shared" si="21"/>
        <v/>
      </c>
      <c r="CU39" s="47" t="str">
        <f t="shared" si="22"/>
        <v/>
      </c>
      <c r="CV39" s="47" t="str">
        <f t="shared" si="23"/>
        <v/>
      </c>
      <c r="CW39" s="48" t="str">
        <f t="shared" si="24"/>
        <v/>
      </c>
      <c r="CX39" s="49">
        <f t="shared" si="10"/>
        <v>0</v>
      </c>
    </row>
    <row r="40" spans="1:109" ht="21" hidden="1" customHeight="1">
      <c r="A40" s="44">
        <v>31</v>
      </c>
      <c r="B40" s="356"/>
      <c r="C40" s="357"/>
      <c r="D40" s="357"/>
      <c r="E40" s="357"/>
      <c r="F40" s="357"/>
      <c r="G40" s="357"/>
      <c r="H40" s="358"/>
      <c r="I40" s="358"/>
      <c r="J40" s="358"/>
      <c r="K40" s="358"/>
      <c r="L40" s="358"/>
      <c r="M40" s="368"/>
      <c r="N40" s="368"/>
      <c r="O40" s="368"/>
      <c r="P40" s="368"/>
      <c r="Q40" s="368"/>
      <c r="R40" s="368"/>
      <c r="S40" s="359"/>
      <c r="T40" s="109"/>
      <c r="U40" s="121"/>
      <c r="V40" s="121"/>
      <c r="W40" s="121"/>
      <c r="X40" s="121"/>
      <c r="Y40" s="110"/>
      <c r="Z40" s="111"/>
      <c r="AA40" s="109"/>
      <c r="AB40" s="110"/>
      <c r="AC40" s="110"/>
      <c r="AD40" s="110"/>
      <c r="AE40" s="110"/>
      <c r="AF40" s="110"/>
      <c r="AG40" s="111"/>
      <c r="AH40" s="109"/>
      <c r="AI40" s="110"/>
      <c r="AJ40" s="110"/>
      <c r="AK40" s="110"/>
      <c r="AL40" s="110"/>
      <c r="AM40" s="110"/>
      <c r="AN40" s="111"/>
      <c r="AO40" s="112"/>
      <c r="AP40" s="110"/>
      <c r="AQ40" s="110"/>
      <c r="AR40" s="110"/>
      <c r="AS40" s="110"/>
      <c r="AT40" s="110"/>
      <c r="AU40" s="111"/>
      <c r="AV40" s="362">
        <f t="shared" si="7"/>
        <v>0</v>
      </c>
      <c r="AW40" s="362"/>
      <c r="AX40" s="363"/>
      <c r="AY40" s="364">
        <f t="shared" si="8"/>
        <v>0</v>
      </c>
      <c r="AZ40" s="362"/>
      <c r="BA40" s="363"/>
      <c r="BB40" s="365" t="str">
        <f t="shared" si="13"/>
        <v>0.0</v>
      </c>
      <c r="BC40" s="366" t="e">
        <f>IF(#REF!="","",ROUNDDOWN(BB40/#REF!,1))</f>
        <v>#REF!</v>
      </c>
      <c r="BD40" s="367" t="e">
        <f>IF(#REF!="","",ROUNDDOWN(BC40/#REF!,1))</f>
        <v>#REF!</v>
      </c>
      <c r="BE40" s="122"/>
      <c r="BG40" s="44" t="s">
        <v>121</v>
      </c>
      <c r="BH40" s="258"/>
      <c r="BI40" s="135" t="s">
        <v>88</v>
      </c>
      <c r="BJ40" s="136"/>
      <c r="BK40" s="135" t="s">
        <v>81</v>
      </c>
      <c r="BL40" s="137"/>
      <c r="BM40" s="135" t="s">
        <v>88</v>
      </c>
      <c r="BN40" s="257"/>
      <c r="BO40" s="258"/>
      <c r="BP40" s="135" t="s">
        <v>88</v>
      </c>
      <c r="BQ40" s="138"/>
      <c r="BR40" s="139" t="str">
        <f t="shared" si="11"/>
        <v/>
      </c>
      <c r="BS40" s="53" t="str">
        <f t="shared" si="12"/>
        <v/>
      </c>
      <c r="BU40" s="44">
        <v>31</v>
      </c>
      <c r="BV40" s="45" t="str">
        <f t="shared" si="15"/>
        <v/>
      </c>
      <c r="BW40" s="47" t="str">
        <f t="shared" si="15"/>
        <v/>
      </c>
      <c r="BX40" s="47" t="str">
        <f t="shared" si="15"/>
        <v/>
      </c>
      <c r="BY40" s="47" t="str">
        <f t="shared" si="15"/>
        <v/>
      </c>
      <c r="BZ40" s="47" t="str">
        <f t="shared" si="15"/>
        <v/>
      </c>
      <c r="CA40" s="47" t="str">
        <f t="shared" si="15"/>
        <v/>
      </c>
      <c r="CB40" s="48" t="str">
        <f t="shared" si="15"/>
        <v/>
      </c>
      <c r="CC40" s="45" t="str">
        <f t="shared" si="15"/>
        <v/>
      </c>
      <c r="CD40" s="47" t="str">
        <f t="shared" si="15"/>
        <v/>
      </c>
      <c r="CE40" s="47" t="str">
        <f t="shared" si="15"/>
        <v/>
      </c>
      <c r="CF40" s="47" t="str">
        <f t="shared" si="15"/>
        <v/>
      </c>
      <c r="CG40" s="47" t="str">
        <f t="shared" si="15"/>
        <v/>
      </c>
      <c r="CH40" s="47" t="str">
        <f t="shared" si="15"/>
        <v/>
      </c>
      <c r="CI40" s="48" t="str">
        <f t="shared" si="15"/>
        <v/>
      </c>
      <c r="CJ40" s="45" t="str">
        <f t="shared" si="15"/>
        <v/>
      </c>
      <c r="CK40" s="47" t="str">
        <f t="shared" si="15"/>
        <v/>
      </c>
      <c r="CL40" s="47" t="str">
        <f t="shared" si="14"/>
        <v/>
      </c>
      <c r="CM40" s="47" t="str">
        <f t="shared" si="14"/>
        <v/>
      </c>
      <c r="CN40" s="47" t="str">
        <f t="shared" si="14"/>
        <v/>
      </c>
      <c r="CO40" s="47" t="str">
        <f t="shared" si="16"/>
        <v/>
      </c>
      <c r="CP40" s="48" t="str">
        <f t="shared" si="17"/>
        <v/>
      </c>
      <c r="CQ40" s="38" t="str">
        <f t="shared" si="18"/>
        <v/>
      </c>
      <c r="CR40" s="47" t="str">
        <f t="shared" si="19"/>
        <v/>
      </c>
      <c r="CS40" s="47" t="str">
        <f t="shared" si="20"/>
        <v/>
      </c>
      <c r="CT40" s="47" t="str">
        <f t="shared" si="21"/>
        <v/>
      </c>
      <c r="CU40" s="47" t="str">
        <f t="shared" si="22"/>
        <v/>
      </c>
      <c r="CV40" s="47" t="str">
        <f t="shared" si="23"/>
        <v/>
      </c>
      <c r="CW40" s="48" t="str">
        <f t="shared" si="24"/>
        <v/>
      </c>
      <c r="CX40" s="49">
        <f t="shared" si="10"/>
        <v>0</v>
      </c>
    </row>
    <row r="41" spans="1:109" ht="21" hidden="1" customHeight="1">
      <c r="A41" s="44">
        <v>32</v>
      </c>
      <c r="B41" s="356"/>
      <c r="C41" s="357"/>
      <c r="D41" s="357"/>
      <c r="E41" s="357"/>
      <c r="F41" s="357"/>
      <c r="G41" s="357"/>
      <c r="H41" s="358"/>
      <c r="I41" s="358"/>
      <c r="J41" s="358"/>
      <c r="K41" s="358"/>
      <c r="L41" s="358"/>
      <c r="M41" s="368"/>
      <c r="N41" s="368"/>
      <c r="O41" s="368"/>
      <c r="P41" s="368"/>
      <c r="Q41" s="368"/>
      <c r="R41" s="368"/>
      <c r="S41" s="359"/>
      <c r="T41" s="109"/>
      <c r="U41" s="121"/>
      <c r="V41" s="121"/>
      <c r="W41" s="121"/>
      <c r="X41" s="121"/>
      <c r="Y41" s="110"/>
      <c r="Z41" s="111"/>
      <c r="AA41" s="109"/>
      <c r="AB41" s="110"/>
      <c r="AC41" s="110"/>
      <c r="AD41" s="110"/>
      <c r="AE41" s="110"/>
      <c r="AF41" s="110"/>
      <c r="AG41" s="111"/>
      <c r="AH41" s="109"/>
      <c r="AI41" s="110"/>
      <c r="AJ41" s="110"/>
      <c r="AK41" s="110"/>
      <c r="AL41" s="110"/>
      <c r="AM41" s="110"/>
      <c r="AN41" s="111"/>
      <c r="AO41" s="112"/>
      <c r="AP41" s="110"/>
      <c r="AQ41" s="110"/>
      <c r="AR41" s="110"/>
      <c r="AS41" s="110"/>
      <c r="AT41" s="110"/>
      <c r="AU41" s="111"/>
      <c r="AV41" s="362">
        <f t="shared" si="7"/>
        <v>0</v>
      </c>
      <c r="AW41" s="362"/>
      <c r="AX41" s="363"/>
      <c r="AY41" s="364">
        <f t="shared" si="8"/>
        <v>0</v>
      </c>
      <c r="AZ41" s="362"/>
      <c r="BA41" s="363"/>
      <c r="BB41" s="365" t="str">
        <f t="shared" si="13"/>
        <v>0.0</v>
      </c>
      <c r="BC41" s="366" t="e">
        <f>IF(#REF!="","",ROUNDDOWN(BB41/#REF!,1))</f>
        <v>#REF!</v>
      </c>
      <c r="BD41" s="367" t="e">
        <f>IF(#REF!="","",ROUNDDOWN(BC41/#REF!,1))</f>
        <v>#REF!</v>
      </c>
      <c r="BE41" s="122"/>
      <c r="BG41" s="44" t="s">
        <v>122</v>
      </c>
      <c r="BH41" s="258"/>
      <c r="BI41" s="135" t="s">
        <v>88</v>
      </c>
      <c r="BJ41" s="136"/>
      <c r="BK41" s="135" t="s">
        <v>81</v>
      </c>
      <c r="BL41" s="137"/>
      <c r="BM41" s="135" t="s">
        <v>88</v>
      </c>
      <c r="BN41" s="257"/>
      <c r="BO41" s="258"/>
      <c r="BP41" s="135" t="s">
        <v>88</v>
      </c>
      <c r="BQ41" s="138"/>
      <c r="BR41" s="139" t="str">
        <f t="shared" si="11"/>
        <v/>
      </c>
      <c r="BS41" s="53" t="str">
        <f t="shared" si="12"/>
        <v/>
      </c>
      <c r="BU41" s="44">
        <v>32</v>
      </c>
      <c r="BV41" s="45" t="str">
        <f t="shared" si="15"/>
        <v/>
      </c>
      <c r="BW41" s="47" t="str">
        <f t="shared" si="15"/>
        <v/>
      </c>
      <c r="BX41" s="47" t="str">
        <f t="shared" si="15"/>
        <v/>
      </c>
      <c r="BY41" s="47" t="str">
        <f t="shared" si="15"/>
        <v/>
      </c>
      <c r="BZ41" s="47" t="str">
        <f t="shared" si="15"/>
        <v/>
      </c>
      <c r="CA41" s="47" t="str">
        <f t="shared" si="15"/>
        <v/>
      </c>
      <c r="CB41" s="48" t="str">
        <f t="shared" si="15"/>
        <v/>
      </c>
      <c r="CC41" s="45" t="str">
        <f t="shared" si="15"/>
        <v/>
      </c>
      <c r="CD41" s="47" t="str">
        <f t="shared" si="15"/>
        <v/>
      </c>
      <c r="CE41" s="47" t="str">
        <f t="shared" si="15"/>
        <v/>
      </c>
      <c r="CF41" s="47" t="str">
        <f t="shared" si="15"/>
        <v/>
      </c>
      <c r="CG41" s="47" t="str">
        <f t="shared" si="15"/>
        <v/>
      </c>
      <c r="CH41" s="47" t="str">
        <f t="shared" si="15"/>
        <v/>
      </c>
      <c r="CI41" s="48" t="str">
        <f t="shared" si="15"/>
        <v/>
      </c>
      <c r="CJ41" s="45" t="str">
        <f t="shared" si="15"/>
        <v/>
      </c>
      <c r="CK41" s="47" t="str">
        <f t="shared" si="15"/>
        <v/>
      </c>
      <c r="CL41" s="47" t="str">
        <f t="shared" ref="CL41:CL70" si="25">IF(AJ41="","",VLOOKUP(AJ41,$BG$10:$BS$57,13,TRUE))</f>
        <v/>
      </c>
      <c r="CM41" s="47" t="str">
        <f t="shared" ref="CM41:CM70" si="26">IF(AK41="","",VLOOKUP(AK41,$BG$10:$BS$57,13,TRUE))</f>
        <v/>
      </c>
      <c r="CN41" s="47" t="str">
        <f t="shared" ref="CN41:CN70" si="27">IF(AL41="","",VLOOKUP(AL41,$BG$10:$BS$57,13,TRUE))</f>
        <v/>
      </c>
      <c r="CO41" s="47" t="str">
        <f t="shared" si="16"/>
        <v/>
      </c>
      <c r="CP41" s="48" t="str">
        <f t="shared" si="17"/>
        <v/>
      </c>
      <c r="CQ41" s="38" t="str">
        <f t="shared" si="18"/>
        <v/>
      </c>
      <c r="CR41" s="47" t="str">
        <f t="shared" si="19"/>
        <v/>
      </c>
      <c r="CS41" s="47" t="str">
        <f t="shared" si="20"/>
        <v/>
      </c>
      <c r="CT41" s="47" t="str">
        <f t="shared" si="21"/>
        <v/>
      </c>
      <c r="CU41" s="47" t="str">
        <f t="shared" si="22"/>
        <v/>
      </c>
      <c r="CV41" s="47" t="str">
        <f t="shared" si="23"/>
        <v/>
      </c>
      <c r="CW41" s="48" t="str">
        <f t="shared" si="24"/>
        <v/>
      </c>
      <c r="CX41" s="49">
        <f t="shared" si="10"/>
        <v>0</v>
      </c>
    </row>
    <row r="42" spans="1:109" ht="21" hidden="1" customHeight="1">
      <c r="A42" s="44">
        <v>33</v>
      </c>
      <c r="B42" s="356"/>
      <c r="C42" s="357"/>
      <c r="D42" s="357"/>
      <c r="E42" s="357"/>
      <c r="F42" s="357"/>
      <c r="G42" s="357"/>
      <c r="H42" s="358"/>
      <c r="I42" s="358"/>
      <c r="J42" s="358"/>
      <c r="K42" s="358"/>
      <c r="L42" s="358"/>
      <c r="M42" s="368"/>
      <c r="N42" s="368"/>
      <c r="O42" s="368"/>
      <c r="P42" s="368"/>
      <c r="Q42" s="368"/>
      <c r="R42" s="368"/>
      <c r="S42" s="359"/>
      <c r="T42" s="109"/>
      <c r="U42" s="121"/>
      <c r="V42" s="121"/>
      <c r="W42" s="121"/>
      <c r="X42" s="121"/>
      <c r="Y42" s="110"/>
      <c r="Z42" s="111"/>
      <c r="AA42" s="109"/>
      <c r="AB42" s="110"/>
      <c r="AC42" s="110"/>
      <c r="AD42" s="110"/>
      <c r="AE42" s="110"/>
      <c r="AF42" s="110"/>
      <c r="AG42" s="111"/>
      <c r="AH42" s="109"/>
      <c r="AI42" s="110"/>
      <c r="AJ42" s="110"/>
      <c r="AK42" s="110"/>
      <c r="AL42" s="110"/>
      <c r="AM42" s="110"/>
      <c r="AN42" s="111"/>
      <c r="AO42" s="112"/>
      <c r="AP42" s="110"/>
      <c r="AQ42" s="110"/>
      <c r="AR42" s="110"/>
      <c r="AS42" s="110"/>
      <c r="AT42" s="110"/>
      <c r="AU42" s="111"/>
      <c r="AV42" s="362">
        <f t="shared" si="7"/>
        <v>0</v>
      </c>
      <c r="AW42" s="362"/>
      <c r="AX42" s="363"/>
      <c r="AY42" s="364">
        <f t="shared" si="8"/>
        <v>0</v>
      </c>
      <c r="AZ42" s="362"/>
      <c r="BA42" s="363"/>
      <c r="BB42" s="365" t="str">
        <f t="shared" si="13"/>
        <v>0.0</v>
      </c>
      <c r="BC42" s="366" t="e">
        <f>IF(#REF!="","",ROUNDDOWN(BB42/#REF!,1))</f>
        <v>#REF!</v>
      </c>
      <c r="BD42" s="367" t="e">
        <f>IF(#REF!="","",ROUNDDOWN(BC42/#REF!,1))</f>
        <v>#REF!</v>
      </c>
      <c r="BE42" s="122"/>
      <c r="BG42" s="44" t="s">
        <v>123</v>
      </c>
      <c r="BH42" s="258"/>
      <c r="BI42" s="135" t="s">
        <v>88</v>
      </c>
      <c r="BJ42" s="136"/>
      <c r="BK42" s="135" t="s">
        <v>81</v>
      </c>
      <c r="BL42" s="137"/>
      <c r="BM42" s="135" t="s">
        <v>88</v>
      </c>
      <c r="BN42" s="257"/>
      <c r="BO42" s="258"/>
      <c r="BP42" s="135" t="s">
        <v>88</v>
      </c>
      <c r="BQ42" s="138"/>
      <c r="BR42" s="139" t="str">
        <f t="shared" si="11"/>
        <v/>
      </c>
      <c r="BS42" s="53" t="str">
        <f t="shared" si="12"/>
        <v/>
      </c>
      <c r="BU42" s="44">
        <v>33</v>
      </c>
      <c r="BV42" s="45" t="str">
        <f t="shared" si="15"/>
        <v/>
      </c>
      <c r="BW42" s="47" t="str">
        <f t="shared" si="15"/>
        <v/>
      </c>
      <c r="BX42" s="47" t="str">
        <f t="shared" si="15"/>
        <v/>
      </c>
      <c r="BY42" s="47" t="str">
        <f t="shared" si="15"/>
        <v/>
      </c>
      <c r="BZ42" s="47" t="str">
        <f t="shared" si="15"/>
        <v/>
      </c>
      <c r="CA42" s="47" t="str">
        <f t="shared" si="15"/>
        <v/>
      </c>
      <c r="CB42" s="48" t="str">
        <f t="shared" si="15"/>
        <v/>
      </c>
      <c r="CC42" s="45" t="str">
        <f t="shared" si="15"/>
        <v/>
      </c>
      <c r="CD42" s="47" t="str">
        <f t="shared" si="15"/>
        <v/>
      </c>
      <c r="CE42" s="47" t="str">
        <f t="shared" si="15"/>
        <v/>
      </c>
      <c r="CF42" s="47" t="str">
        <f t="shared" si="15"/>
        <v/>
      </c>
      <c r="CG42" s="47" t="str">
        <f t="shared" si="15"/>
        <v/>
      </c>
      <c r="CH42" s="47" t="str">
        <f t="shared" si="15"/>
        <v/>
      </c>
      <c r="CI42" s="48" t="str">
        <f t="shared" si="15"/>
        <v/>
      </c>
      <c r="CJ42" s="45" t="str">
        <f t="shared" si="15"/>
        <v/>
      </c>
      <c r="CK42" s="47" t="str">
        <f t="shared" si="15"/>
        <v/>
      </c>
      <c r="CL42" s="47" t="str">
        <f t="shared" si="25"/>
        <v/>
      </c>
      <c r="CM42" s="47" t="str">
        <f t="shared" si="26"/>
        <v/>
      </c>
      <c r="CN42" s="47" t="str">
        <f t="shared" si="27"/>
        <v/>
      </c>
      <c r="CO42" s="47" t="str">
        <f t="shared" si="16"/>
        <v/>
      </c>
      <c r="CP42" s="48" t="str">
        <f t="shared" si="17"/>
        <v/>
      </c>
      <c r="CQ42" s="38" t="str">
        <f t="shared" si="18"/>
        <v/>
      </c>
      <c r="CR42" s="47" t="str">
        <f t="shared" si="19"/>
        <v/>
      </c>
      <c r="CS42" s="47" t="str">
        <f t="shared" si="20"/>
        <v/>
      </c>
      <c r="CT42" s="47" t="str">
        <f t="shared" si="21"/>
        <v/>
      </c>
      <c r="CU42" s="47" t="str">
        <f t="shared" si="22"/>
        <v/>
      </c>
      <c r="CV42" s="47" t="str">
        <f t="shared" si="23"/>
        <v/>
      </c>
      <c r="CW42" s="48" t="str">
        <f t="shared" si="24"/>
        <v/>
      </c>
      <c r="CX42" s="49">
        <f t="shared" si="10"/>
        <v>0</v>
      </c>
    </row>
    <row r="43" spans="1:109" ht="21" hidden="1" customHeight="1">
      <c r="A43" s="44">
        <v>34</v>
      </c>
      <c r="B43" s="356"/>
      <c r="C43" s="357"/>
      <c r="D43" s="357"/>
      <c r="E43" s="357"/>
      <c r="F43" s="357"/>
      <c r="G43" s="357"/>
      <c r="H43" s="358"/>
      <c r="I43" s="358"/>
      <c r="J43" s="358"/>
      <c r="K43" s="358"/>
      <c r="L43" s="358"/>
      <c r="M43" s="368"/>
      <c r="N43" s="368"/>
      <c r="O43" s="368"/>
      <c r="P43" s="368"/>
      <c r="Q43" s="368"/>
      <c r="R43" s="368"/>
      <c r="S43" s="359"/>
      <c r="T43" s="109"/>
      <c r="U43" s="121"/>
      <c r="V43" s="121"/>
      <c r="W43" s="121"/>
      <c r="X43" s="121"/>
      <c r="Y43" s="110"/>
      <c r="Z43" s="111"/>
      <c r="AA43" s="109"/>
      <c r="AB43" s="110"/>
      <c r="AC43" s="110"/>
      <c r="AD43" s="110"/>
      <c r="AE43" s="110"/>
      <c r="AF43" s="110"/>
      <c r="AG43" s="111"/>
      <c r="AH43" s="109"/>
      <c r="AI43" s="110"/>
      <c r="AJ43" s="110"/>
      <c r="AK43" s="110"/>
      <c r="AL43" s="110"/>
      <c r="AM43" s="110"/>
      <c r="AN43" s="111"/>
      <c r="AO43" s="112"/>
      <c r="AP43" s="110"/>
      <c r="AQ43" s="110"/>
      <c r="AR43" s="110"/>
      <c r="AS43" s="110"/>
      <c r="AT43" s="110"/>
      <c r="AU43" s="111"/>
      <c r="AV43" s="362">
        <f t="shared" si="7"/>
        <v>0</v>
      </c>
      <c r="AW43" s="362"/>
      <c r="AX43" s="363"/>
      <c r="AY43" s="364">
        <f t="shared" si="8"/>
        <v>0</v>
      </c>
      <c r="AZ43" s="362"/>
      <c r="BA43" s="363"/>
      <c r="BB43" s="365" t="str">
        <f t="shared" si="13"/>
        <v>0.0</v>
      </c>
      <c r="BC43" s="366" t="e">
        <f>IF(#REF!="","",ROUNDDOWN(BB43/#REF!,1))</f>
        <v>#REF!</v>
      </c>
      <c r="BD43" s="367" t="e">
        <f>IF(#REF!="","",ROUNDDOWN(BC43/#REF!,1))</f>
        <v>#REF!</v>
      </c>
      <c r="BE43" s="122"/>
      <c r="BG43" s="44" t="s">
        <v>124</v>
      </c>
      <c r="BH43" s="258"/>
      <c r="BI43" s="135" t="s">
        <v>88</v>
      </c>
      <c r="BJ43" s="136"/>
      <c r="BK43" s="135" t="s">
        <v>81</v>
      </c>
      <c r="BL43" s="137"/>
      <c r="BM43" s="135" t="s">
        <v>88</v>
      </c>
      <c r="BN43" s="257"/>
      <c r="BO43" s="258"/>
      <c r="BP43" s="135" t="s">
        <v>88</v>
      </c>
      <c r="BQ43" s="138"/>
      <c r="BR43" s="139" t="str">
        <f t="shared" si="11"/>
        <v/>
      </c>
      <c r="BS43" s="53" t="str">
        <f t="shared" si="12"/>
        <v/>
      </c>
      <c r="BU43" s="44">
        <v>34</v>
      </c>
      <c r="BV43" s="45" t="str">
        <f t="shared" si="15"/>
        <v/>
      </c>
      <c r="BW43" s="47" t="str">
        <f t="shared" si="15"/>
        <v/>
      </c>
      <c r="BX43" s="47" t="str">
        <f t="shared" si="15"/>
        <v/>
      </c>
      <c r="BY43" s="47" t="str">
        <f t="shared" si="15"/>
        <v/>
      </c>
      <c r="BZ43" s="47" t="str">
        <f t="shared" si="15"/>
        <v/>
      </c>
      <c r="CA43" s="47" t="str">
        <f t="shared" si="15"/>
        <v/>
      </c>
      <c r="CB43" s="48" t="str">
        <f t="shared" si="15"/>
        <v/>
      </c>
      <c r="CC43" s="45" t="str">
        <f t="shared" si="15"/>
        <v/>
      </c>
      <c r="CD43" s="47" t="str">
        <f t="shared" si="15"/>
        <v/>
      </c>
      <c r="CE43" s="47" t="str">
        <f t="shared" si="15"/>
        <v/>
      </c>
      <c r="CF43" s="47" t="str">
        <f t="shared" si="15"/>
        <v/>
      </c>
      <c r="CG43" s="47" t="str">
        <f t="shared" si="15"/>
        <v/>
      </c>
      <c r="CH43" s="47" t="str">
        <f t="shared" si="15"/>
        <v/>
      </c>
      <c r="CI43" s="48" t="str">
        <f t="shared" si="15"/>
        <v/>
      </c>
      <c r="CJ43" s="45" t="str">
        <f t="shared" si="15"/>
        <v/>
      </c>
      <c r="CK43" s="47" t="str">
        <f t="shared" si="15"/>
        <v/>
      </c>
      <c r="CL43" s="47" t="str">
        <f t="shared" si="25"/>
        <v/>
      </c>
      <c r="CM43" s="47" t="str">
        <f t="shared" si="26"/>
        <v/>
      </c>
      <c r="CN43" s="47" t="str">
        <f t="shared" si="27"/>
        <v/>
      </c>
      <c r="CO43" s="47" t="str">
        <f t="shared" si="16"/>
        <v/>
      </c>
      <c r="CP43" s="48" t="str">
        <f t="shared" si="17"/>
        <v/>
      </c>
      <c r="CQ43" s="38" t="str">
        <f t="shared" si="18"/>
        <v/>
      </c>
      <c r="CR43" s="47" t="str">
        <f t="shared" si="19"/>
        <v/>
      </c>
      <c r="CS43" s="47" t="str">
        <f t="shared" si="20"/>
        <v/>
      </c>
      <c r="CT43" s="47" t="str">
        <f t="shared" si="21"/>
        <v/>
      </c>
      <c r="CU43" s="47" t="str">
        <f t="shared" si="22"/>
        <v/>
      </c>
      <c r="CV43" s="47" t="str">
        <f t="shared" si="23"/>
        <v/>
      </c>
      <c r="CW43" s="48" t="str">
        <f t="shared" si="24"/>
        <v/>
      </c>
      <c r="CX43" s="49">
        <f t="shared" si="10"/>
        <v>0</v>
      </c>
    </row>
    <row r="44" spans="1:109" ht="21" hidden="1" customHeight="1">
      <c r="A44" s="44">
        <v>35</v>
      </c>
      <c r="B44" s="356"/>
      <c r="C44" s="357"/>
      <c r="D44" s="357"/>
      <c r="E44" s="357"/>
      <c r="F44" s="357"/>
      <c r="G44" s="357"/>
      <c r="H44" s="358"/>
      <c r="I44" s="358"/>
      <c r="J44" s="358"/>
      <c r="K44" s="358"/>
      <c r="L44" s="358"/>
      <c r="M44" s="368"/>
      <c r="N44" s="368"/>
      <c r="O44" s="368"/>
      <c r="P44" s="368"/>
      <c r="Q44" s="368"/>
      <c r="R44" s="368"/>
      <c r="S44" s="359"/>
      <c r="T44" s="109"/>
      <c r="U44" s="121"/>
      <c r="V44" s="121"/>
      <c r="W44" s="121"/>
      <c r="X44" s="121"/>
      <c r="Y44" s="110"/>
      <c r="Z44" s="111"/>
      <c r="AA44" s="109"/>
      <c r="AB44" s="110"/>
      <c r="AC44" s="110"/>
      <c r="AD44" s="110"/>
      <c r="AE44" s="110"/>
      <c r="AF44" s="110"/>
      <c r="AG44" s="111"/>
      <c r="AH44" s="109"/>
      <c r="AI44" s="110"/>
      <c r="AJ44" s="110"/>
      <c r="AK44" s="110"/>
      <c r="AL44" s="110"/>
      <c r="AM44" s="110"/>
      <c r="AN44" s="111"/>
      <c r="AO44" s="112"/>
      <c r="AP44" s="110"/>
      <c r="AQ44" s="110"/>
      <c r="AR44" s="110"/>
      <c r="AS44" s="110"/>
      <c r="AT44" s="110"/>
      <c r="AU44" s="111"/>
      <c r="AV44" s="362">
        <f t="shared" si="7"/>
        <v>0</v>
      </c>
      <c r="AW44" s="362"/>
      <c r="AX44" s="363"/>
      <c r="AY44" s="364">
        <f t="shared" si="8"/>
        <v>0</v>
      </c>
      <c r="AZ44" s="362"/>
      <c r="BA44" s="363"/>
      <c r="BB44" s="365" t="str">
        <f t="shared" si="13"/>
        <v>0.0</v>
      </c>
      <c r="BC44" s="366" t="e">
        <f>IF(#REF!="","",ROUNDDOWN(BB44/#REF!,1))</f>
        <v>#REF!</v>
      </c>
      <c r="BD44" s="367" t="e">
        <f>IF(#REF!="","",ROUNDDOWN(BC44/#REF!,1))</f>
        <v>#REF!</v>
      </c>
      <c r="BE44" s="122"/>
      <c r="BG44" s="44" t="s">
        <v>125</v>
      </c>
      <c r="BH44" s="258"/>
      <c r="BI44" s="135" t="s">
        <v>88</v>
      </c>
      <c r="BJ44" s="136"/>
      <c r="BK44" s="135" t="s">
        <v>81</v>
      </c>
      <c r="BL44" s="137"/>
      <c r="BM44" s="135" t="s">
        <v>88</v>
      </c>
      <c r="BN44" s="257"/>
      <c r="BO44" s="258"/>
      <c r="BP44" s="135" t="s">
        <v>88</v>
      </c>
      <c r="BQ44" s="138"/>
      <c r="BR44" s="139" t="str">
        <f t="shared" si="11"/>
        <v/>
      </c>
      <c r="BS44" s="53" t="str">
        <f t="shared" si="12"/>
        <v/>
      </c>
      <c r="BU44" s="44">
        <v>35</v>
      </c>
      <c r="BV44" s="45" t="str">
        <f t="shared" si="15"/>
        <v/>
      </c>
      <c r="BW44" s="47" t="str">
        <f t="shared" si="15"/>
        <v/>
      </c>
      <c r="BX44" s="47" t="str">
        <f t="shared" si="15"/>
        <v/>
      </c>
      <c r="BY44" s="47" t="str">
        <f t="shared" si="15"/>
        <v/>
      </c>
      <c r="BZ44" s="47" t="str">
        <f t="shared" si="15"/>
        <v/>
      </c>
      <c r="CA44" s="47" t="str">
        <f t="shared" si="15"/>
        <v/>
      </c>
      <c r="CB44" s="48" t="str">
        <f t="shared" si="15"/>
        <v/>
      </c>
      <c r="CC44" s="45" t="str">
        <f t="shared" si="15"/>
        <v/>
      </c>
      <c r="CD44" s="47" t="str">
        <f t="shared" si="15"/>
        <v/>
      </c>
      <c r="CE44" s="47" t="str">
        <f t="shared" si="15"/>
        <v/>
      </c>
      <c r="CF44" s="47" t="str">
        <f t="shared" si="15"/>
        <v/>
      </c>
      <c r="CG44" s="47" t="str">
        <f t="shared" si="15"/>
        <v/>
      </c>
      <c r="CH44" s="47" t="str">
        <f t="shared" si="15"/>
        <v/>
      </c>
      <c r="CI44" s="48" t="str">
        <f t="shared" si="15"/>
        <v/>
      </c>
      <c r="CJ44" s="45" t="str">
        <f t="shared" si="15"/>
        <v/>
      </c>
      <c r="CK44" s="47" t="str">
        <f t="shared" si="15"/>
        <v/>
      </c>
      <c r="CL44" s="47" t="str">
        <f t="shared" si="25"/>
        <v/>
      </c>
      <c r="CM44" s="47" t="str">
        <f t="shared" si="26"/>
        <v/>
      </c>
      <c r="CN44" s="47" t="str">
        <f t="shared" si="27"/>
        <v/>
      </c>
      <c r="CO44" s="47" t="str">
        <f t="shared" si="16"/>
        <v/>
      </c>
      <c r="CP44" s="48" t="str">
        <f t="shared" si="17"/>
        <v/>
      </c>
      <c r="CQ44" s="38" t="str">
        <f t="shared" si="18"/>
        <v/>
      </c>
      <c r="CR44" s="47" t="str">
        <f t="shared" si="19"/>
        <v/>
      </c>
      <c r="CS44" s="47" t="str">
        <f t="shared" si="20"/>
        <v/>
      </c>
      <c r="CT44" s="47" t="str">
        <f t="shared" si="21"/>
        <v/>
      </c>
      <c r="CU44" s="47" t="str">
        <f t="shared" si="22"/>
        <v/>
      </c>
      <c r="CV44" s="47" t="str">
        <f t="shared" si="23"/>
        <v/>
      </c>
      <c r="CW44" s="48" t="str">
        <f t="shared" si="24"/>
        <v/>
      </c>
      <c r="CX44" s="49">
        <f t="shared" si="10"/>
        <v>0</v>
      </c>
    </row>
    <row r="45" spans="1:109" ht="21" hidden="1" customHeight="1">
      <c r="A45" s="44">
        <v>36</v>
      </c>
      <c r="B45" s="356"/>
      <c r="C45" s="357"/>
      <c r="D45" s="357"/>
      <c r="E45" s="357"/>
      <c r="F45" s="357"/>
      <c r="G45" s="357"/>
      <c r="H45" s="358"/>
      <c r="I45" s="358"/>
      <c r="J45" s="358"/>
      <c r="K45" s="358"/>
      <c r="L45" s="358"/>
      <c r="M45" s="368"/>
      <c r="N45" s="368"/>
      <c r="O45" s="368"/>
      <c r="P45" s="368"/>
      <c r="Q45" s="368"/>
      <c r="R45" s="368"/>
      <c r="S45" s="359"/>
      <c r="T45" s="109"/>
      <c r="U45" s="121"/>
      <c r="V45" s="121"/>
      <c r="W45" s="121"/>
      <c r="X45" s="121"/>
      <c r="Y45" s="110"/>
      <c r="Z45" s="111"/>
      <c r="AA45" s="109"/>
      <c r="AB45" s="110"/>
      <c r="AC45" s="110"/>
      <c r="AD45" s="110"/>
      <c r="AE45" s="110"/>
      <c r="AF45" s="110"/>
      <c r="AG45" s="111"/>
      <c r="AH45" s="109"/>
      <c r="AI45" s="110"/>
      <c r="AJ45" s="110"/>
      <c r="AK45" s="110"/>
      <c r="AL45" s="110"/>
      <c r="AM45" s="110"/>
      <c r="AN45" s="111"/>
      <c r="AO45" s="112"/>
      <c r="AP45" s="110"/>
      <c r="AQ45" s="110"/>
      <c r="AR45" s="110"/>
      <c r="AS45" s="110"/>
      <c r="AT45" s="110"/>
      <c r="AU45" s="111"/>
      <c r="AV45" s="362">
        <f t="shared" si="7"/>
        <v>0</v>
      </c>
      <c r="AW45" s="362"/>
      <c r="AX45" s="363"/>
      <c r="AY45" s="364">
        <f t="shared" si="8"/>
        <v>0</v>
      </c>
      <c r="AZ45" s="362"/>
      <c r="BA45" s="363"/>
      <c r="BB45" s="365" t="str">
        <f t="shared" si="13"/>
        <v>0.0</v>
      </c>
      <c r="BC45" s="366" t="e">
        <f>IF(#REF!="","",ROUNDDOWN(BB45/#REF!,1))</f>
        <v>#REF!</v>
      </c>
      <c r="BD45" s="367" t="e">
        <f>IF(#REF!="","",ROUNDDOWN(BC45/#REF!,1))</f>
        <v>#REF!</v>
      </c>
      <c r="BE45" s="122"/>
      <c r="BG45" s="44" t="s">
        <v>126</v>
      </c>
      <c r="BH45" s="258"/>
      <c r="BI45" s="135" t="s">
        <v>88</v>
      </c>
      <c r="BJ45" s="136"/>
      <c r="BK45" s="135" t="s">
        <v>81</v>
      </c>
      <c r="BL45" s="137"/>
      <c r="BM45" s="135" t="s">
        <v>88</v>
      </c>
      <c r="BN45" s="257"/>
      <c r="BO45" s="258"/>
      <c r="BP45" s="135" t="s">
        <v>88</v>
      </c>
      <c r="BQ45" s="138"/>
      <c r="BR45" s="139" t="str">
        <f t="shared" si="11"/>
        <v/>
      </c>
      <c r="BS45" s="53" t="str">
        <f t="shared" si="12"/>
        <v/>
      </c>
      <c r="BU45" s="44">
        <v>36</v>
      </c>
      <c r="BV45" s="45" t="str">
        <f t="shared" si="15"/>
        <v/>
      </c>
      <c r="BW45" s="47" t="str">
        <f t="shared" si="15"/>
        <v/>
      </c>
      <c r="BX45" s="47" t="str">
        <f t="shared" si="15"/>
        <v/>
      </c>
      <c r="BY45" s="47" t="str">
        <f t="shared" si="15"/>
        <v/>
      </c>
      <c r="BZ45" s="47" t="str">
        <f t="shared" si="15"/>
        <v/>
      </c>
      <c r="CA45" s="47" t="str">
        <f t="shared" si="15"/>
        <v/>
      </c>
      <c r="CB45" s="48" t="str">
        <f t="shared" si="15"/>
        <v/>
      </c>
      <c r="CC45" s="45" t="str">
        <f t="shared" si="15"/>
        <v/>
      </c>
      <c r="CD45" s="47" t="str">
        <f t="shared" si="15"/>
        <v/>
      </c>
      <c r="CE45" s="47" t="str">
        <f t="shared" si="15"/>
        <v/>
      </c>
      <c r="CF45" s="47" t="str">
        <f t="shared" si="15"/>
        <v/>
      </c>
      <c r="CG45" s="47" t="str">
        <f t="shared" si="15"/>
        <v/>
      </c>
      <c r="CH45" s="47" t="str">
        <f t="shared" si="15"/>
        <v/>
      </c>
      <c r="CI45" s="48" t="str">
        <f t="shared" si="15"/>
        <v/>
      </c>
      <c r="CJ45" s="45" t="str">
        <f t="shared" si="15"/>
        <v/>
      </c>
      <c r="CK45" s="47" t="str">
        <f t="shared" si="15"/>
        <v/>
      </c>
      <c r="CL45" s="47" t="str">
        <f t="shared" si="25"/>
        <v/>
      </c>
      <c r="CM45" s="47" t="str">
        <f t="shared" si="26"/>
        <v/>
      </c>
      <c r="CN45" s="47" t="str">
        <f t="shared" si="27"/>
        <v/>
      </c>
      <c r="CO45" s="47" t="str">
        <f t="shared" si="16"/>
        <v/>
      </c>
      <c r="CP45" s="48" t="str">
        <f t="shared" si="17"/>
        <v/>
      </c>
      <c r="CQ45" s="38" t="str">
        <f t="shared" si="18"/>
        <v/>
      </c>
      <c r="CR45" s="47" t="str">
        <f t="shared" si="19"/>
        <v/>
      </c>
      <c r="CS45" s="47" t="str">
        <f t="shared" si="20"/>
        <v/>
      </c>
      <c r="CT45" s="47" t="str">
        <f t="shared" si="21"/>
        <v/>
      </c>
      <c r="CU45" s="47" t="str">
        <f t="shared" si="22"/>
        <v/>
      </c>
      <c r="CV45" s="47" t="str">
        <f t="shared" si="23"/>
        <v/>
      </c>
      <c r="CW45" s="48" t="str">
        <f t="shared" si="24"/>
        <v/>
      </c>
      <c r="CX45" s="49">
        <f t="shared" si="10"/>
        <v>0</v>
      </c>
      <c r="DD45" s="67" t="str">
        <f t="shared" si="2"/>
        <v/>
      </c>
    </row>
    <row r="46" spans="1:109" ht="21" hidden="1" customHeight="1">
      <c r="A46" s="44">
        <v>37</v>
      </c>
      <c r="B46" s="356"/>
      <c r="C46" s="357"/>
      <c r="D46" s="357"/>
      <c r="E46" s="357"/>
      <c r="F46" s="357"/>
      <c r="G46" s="357"/>
      <c r="H46" s="358"/>
      <c r="I46" s="358"/>
      <c r="J46" s="358"/>
      <c r="K46" s="358"/>
      <c r="L46" s="358"/>
      <c r="M46" s="368"/>
      <c r="N46" s="368"/>
      <c r="O46" s="368"/>
      <c r="P46" s="368"/>
      <c r="Q46" s="368"/>
      <c r="R46" s="368"/>
      <c r="S46" s="359"/>
      <c r="T46" s="109"/>
      <c r="U46" s="121"/>
      <c r="V46" s="121"/>
      <c r="W46" s="121"/>
      <c r="X46" s="121"/>
      <c r="Y46" s="110"/>
      <c r="Z46" s="111"/>
      <c r="AA46" s="109"/>
      <c r="AB46" s="110"/>
      <c r="AC46" s="110"/>
      <c r="AD46" s="110"/>
      <c r="AE46" s="110"/>
      <c r="AF46" s="110"/>
      <c r="AG46" s="111"/>
      <c r="AH46" s="109"/>
      <c r="AI46" s="110"/>
      <c r="AJ46" s="110"/>
      <c r="AK46" s="110"/>
      <c r="AL46" s="110"/>
      <c r="AM46" s="110"/>
      <c r="AN46" s="111"/>
      <c r="AO46" s="112"/>
      <c r="AP46" s="110"/>
      <c r="AQ46" s="110"/>
      <c r="AR46" s="110"/>
      <c r="AS46" s="110"/>
      <c r="AT46" s="110"/>
      <c r="AU46" s="111"/>
      <c r="AV46" s="362">
        <f t="shared" si="7"/>
        <v>0</v>
      </c>
      <c r="AW46" s="362"/>
      <c r="AX46" s="363"/>
      <c r="AY46" s="364">
        <f t="shared" si="8"/>
        <v>0</v>
      </c>
      <c r="AZ46" s="362"/>
      <c r="BA46" s="363"/>
      <c r="BB46" s="365" t="str">
        <f t="shared" si="13"/>
        <v>0.0</v>
      </c>
      <c r="BC46" s="366" t="e">
        <f>IF(#REF!="","",ROUNDDOWN(BB46/#REF!,1))</f>
        <v>#REF!</v>
      </c>
      <c r="BD46" s="367" t="e">
        <f>IF(#REF!="","",ROUNDDOWN(BC46/#REF!,1))</f>
        <v>#REF!</v>
      </c>
      <c r="BE46" s="122"/>
      <c r="BG46" s="44" t="s">
        <v>127</v>
      </c>
      <c r="BH46" s="258"/>
      <c r="BI46" s="135" t="s">
        <v>88</v>
      </c>
      <c r="BJ46" s="136"/>
      <c r="BK46" s="135" t="s">
        <v>81</v>
      </c>
      <c r="BL46" s="137"/>
      <c r="BM46" s="135" t="s">
        <v>88</v>
      </c>
      <c r="BN46" s="257"/>
      <c r="BO46" s="258"/>
      <c r="BP46" s="135" t="s">
        <v>88</v>
      </c>
      <c r="BQ46" s="138"/>
      <c r="BR46" s="139" t="str">
        <f t="shared" si="11"/>
        <v/>
      </c>
      <c r="BS46" s="53" t="str">
        <f t="shared" si="12"/>
        <v/>
      </c>
      <c r="BU46" s="44">
        <v>37</v>
      </c>
      <c r="BV46" s="45" t="str">
        <f t="shared" si="15"/>
        <v/>
      </c>
      <c r="BW46" s="47" t="str">
        <f t="shared" si="15"/>
        <v/>
      </c>
      <c r="BX46" s="47" t="str">
        <f t="shared" si="15"/>
        <v/>
      </c>
      <c r="BY46" s="47" t="str">
        <f t="shared" si="15"/>
        <v/>
      </c>
      <c r="BZ46" s="47" t="str">
        <f t="shared" si="15"/>
        <v/>
      </c>
      <c r="CA46" s="47" t="str">
        <f t="shared" si="15"/>
        <v/>
      </c>
      <c r="CB46" s="48" t="str">
        <f t="shared" si="15"/>
        <v/>
      </c>
      <c r="CC46" s="45" t="str">
        <f t="shared" si="15"/>
        <v/>
      </c>
      <c r="CD46" s="47" t="str">
        <f t="shared" si="15"/>
        <v/>
      </c>
      <c r="CE46" s="47" t="str">
        <f t="shared" si="15"/>
        <v/>
      </c>
      <c r="CF46" s="47" t="str">
        <f t="shared" si="15"/>
        <v/>
      </c>
      <c r="CG46" s="47" t="str">
        <f t="shared" si="15"/>
        <v/>
      </c>
      <c r="CH46" s="47" t="str">
        <f t="shared" si="15"/>
        <v/>
      </c>
      <c r="CI46" s="48" t="str">
        <f t="shared" si="15"/>
        <v/>
      </c>
      <c r="CJ46" s="45" t="str">
        <f t="shared" si="15"/>
        <v/>
      </c>
      <c r="CK46" s="47" t="str">
        <f t="shared" si="15"/>
        <v/>
      </c>
      <c r="CL46" s="47" t="str">
        <f t="shared" si="25"/>
        <v/>
      </c>
      <c r="CM46" s="47" t="str">
        <f t="shared" si="26"/>
        <v/>
      </c>
      <c r="CN46" s="47" t="str">
        <f t="shared" si="27"/>
        <v/>
      </c>
      <c r="CO46" s="47" t="str">
        <f t="shared" si="16"/>
        <v/>
      </c>
      <c r="CP46" s="48" t="str">
        <f t="shared" si="17"/>
        <v/>
      </c>
      <c r="CQ46" s="38" t="str">
        <f t="shared" si="18"/>
        <v/>
      </c>
      <c r="CR46" s="47" t="str">
        <f t="shared" si="19"/>
        <v/>
      </c>
      <c r="CS46" s="47" t="str">
        <f t="shared" si="20"/>
        <v/>
      </c>
      <c r="CT46" s="47" t="str">
        <f t="shared" si="21"/>
        <v/>
      </c>
      <c r="CU46" s="47" t="str">
        <f t="shared" si="22"/>
        <v/>
      </c>
      <c r="CV46" s="47" t="str">
        <f t="shared" si="23"/>
        <v/>
      </c>
      <c r="CW46" s="48" t="str">
        <f t="shared" si="24"/>
        <v/>
      </c>
      <c r="CX46" s="49">
        <f t="shared" si="10"/>
        <v>0</v>
      </c>
      <c r="DD46" s="67" t="str">
        <f t="shared" si="2"/>
        <v/>
      </c>
    </row>
    <row r="47" spans="1:109" ht="21" hidden="1" customHeight="1">
      <c r="A47" s="44">
        <v>38</v>
      </c>
      <c r="B47" s="356"/>
      <c r="C47" s="357"/>
      <c r="D47" s="357"/>
      <c r="E47" s="357"/>
      <c r="F47" s="357"/>
      <c r="G47" s="357"/>
      <c r="H47" s="358"/>
      <c r="I47" s="358"/>
      <c r="J47" s="358"/>
      <c r="K47" s="358"/>
      <c r="L47" s="358"/>
      <c r="M47" s="368"/>
      <c r="N47" s="368"/>
      <c r="O47" s="368"/>
      <c r="P47" s="368"/>
      <c r="Q47" s="368"/>
      <c r="R47" s="368"/>
      <c r="S47" s="359"/>
      <c r="T47" s="109"/>
      <c r="U47" s="121"/>
      <c r="V47" s="121"/>
      <c r="W47" s="121"/>
      <c r="X47" s="121"/>
      <c r="Y47" s="110"/>
      <c r="Z47" s="111"/>
      <c r="AA47" s="109"/>
      <c r="AB47" s="110"/>
      <c r="AC47" s="110"/>
      <c r="AD47" s="110"/>
      <c r="AE47" s="110"/>
      <c r="AF47" s="110"/>
      <c r="AG47" s="111"/>
      <c r="AH47" s="109"/>
      <c r="AI47" s="110"/>
      <c r="AJ47" s="110"/>
      <c r="AK47" s="110"/>
      <c r="AL47" s="110"/>
      <c r="AM47" s="110"/>
      <c r="AN47" s="111"/>
      <c r="AO47" s="112"/>
      <c r="AP47" s="110"/>
      <c r="AQ47" s="110"/>
      <c r="AR47" s="110"/>
      <c r="AS47" s="110"/>
      <c r="AT47" s="110"/>
      <c r="AU47" s="111"/>
      <c r="AV47" s="362">
        <f t="shared" si="7"/>
        <v>0</v>
      </c>
      <c r="AW47" s="362"/>
      <c r="AX47" s="363"/>
      <c r="AY47" s="364">
        <f t="shared" si="8"/>
        <v>0</v>
      </c>
      <c r="AZ47" s="362"/>
      <c r="BA47" s="363"/>
      <c r="BB47" s="365" t="str">
        <f t="shared" si="13"/>
        <v>0.0</v>
      </c>
      <c r="BC47" s="366" t="e">
        <f>IF(#REF!="","",ROUNDDOWN(BB47/#REF!,1))</f>
        <v>#REF!</v>
      </c>
      <c r="BD47" s="367" t="e">
        <f>IF(#REF!="","",ROUNDDOWN(BC47/#REF!,1))</f>
        <v>#REF!</v>
      </c>
      <c r="BE47" s="122"/>
      <c r="BG47" s="44" t="s">
        <v>128</v>
      </c>
      <c r="BH47" s="258"/>
      <c r="BI47" s="135" t="s">
        <v>88</v>
      </c>
      <c r="BJ47" s="136"/>
      <c r="BK47" s="135" t="s">
        <v>81</v>
      </c>
      <c r="BL47" s="137"/>
      <c r="BM47" s="135" t="s">
        <v>88</v>
      </c>
      <c r="BN47" s="257"/>
      <c r="BO47" s="258"/>
      <c r="BP47" s="135" t="s">
        <v>88</v>
      </c>
      <c r="BQ47" s="138"/>
      <c r="BR47" s="139" t="str">
        <f t="shared" si="11"/>
        <v/>
      </c>
      <c r="BS47" s="53" t="str">
        <f t="shared" si="12"/>
        <v/>
      </c>
      <c r="BU47" s="44">
        <v>38</v>
      </c>
      <c r="BV47" s="45" t="str">
        <f t="shared" si="15"/>
        <v/>
      </c>
      <c r="BW47" s="47" t="str">
        <f t="shared" si="15"/>
        <v/>
      </c>
      <c r="BX47" s="47" t="str">
        <f t="shared" si="15"/>
        <v/>
      </c>
      <c r="BY47" s="47" t="str">
        <f t="shared" si="15"/>
        <v/>
      </c>
      <c r="BZ47" s="47" t="str">
        <f t="shared" si="15"/>
        <v/>
      </c>
      <c r="CA47" s="47" t="str">
        <f t="shared" si="15"/>
        <v/>
      </c>
      <c r="CB47" s="48" t="str">
        <f t="shared" si="15"/>
        <v/>
      </c>
      <c r="CC47" s="45" t="str">
        <f t="shared" si="15"/>
        <v/>
      </c>
      <c r="CD47" s="47" t="str">
        <f t="shared" si="15"/>
        <v/>
      </c>
      <c r="CE47" s="47" t="str">
        <f t="shared" si="15"/>
        <v/>
      </c>
      <c r="CF47" s="47" t="str">
        <f t="shared" si="15"/>
        <v/>
      </c>
      <c r="CG47" s="47" t="str">
        <f t="shared" si="15"/>
        <v/>
      </c>
      <c r="CH47" s="47" t="str">
        <f t="shared" si="15"/>
        <v/>
      </c>
      <c r="CI47" s="48" t="str">
        <f t="shared" si="15"/>
        <v/>
      </c>
      <c r="CJ47" s="45" t="str">
        <f t="shared" si="15"/>
        <v/>
      </c>
      <c r="CK47" s="47" t="str">
        <f t="shared" si="15"/>
        <v/>
      </c>
      <c r="CL47" s="47" t="str">
        <f t="shared" si="25"/>
        <v/>
      </c>
      <c r="CM47" s="47" t="str">
        <f t="shared" si="26"/>
        <v/>
      </c>
      <c r="CN47" s="47" t="str">
        <f t="shared" si="27"/>
        <v/>
      </c>
      <c r="CO47" s="47" t="str">
        <f t="shared" si="16"/>
        <v/>
      </c>
      <c r="CP47" s="48" t="str">
        <f t="shared" si="17"/>
        <v/>
      </c>
      <c r="CQ47" s="38" t="str">
        <f t="shared" si="18"/>
        <v/>
      </c>
      <c r="CR47" s="47" t="str">
        <f t="shared" si="19"/>
        <v/>
      </c>
      <c r="CS47" s="47" t="str">
        <f t="shared" si="20"/>
        <v/>
      </c>
      <c r="CT47" s="47" t="str">
        <f t="shared" si="21"/>
        <v/>
      </c>
      <c r="CU47" s="47" t="str">
        <f t="shared" si="22"/>
        <v/>
      </c>
      <c r="CV47" s="47" t="str">
        <f t="shared" si="23"/>
        <v/>
      </c>
      <c r="CW47" s="48" t="str">
        <f t="shared" si="24"/>
        <v/>
      </c>
      <c r="CX47" s="49">
        <f t="shared" si="10"/>
        <v>0</v>
      </c>
      <c r="DD47" s="67" t="str">
        <f t="shared" si="2"/>
        <v/>
      </c>
    </row>
    <row r="48" spans="1:109" ht="21" hidden="1" customHeight="1">
      <c r="A48" s="44">
        <v>39</v>
      </c>
      <c r="B48" s="356"/>
      <c r="C48" s="357"/>
      <c r="D48" s="357"/>
      <c r="E48" s="357"/>
      <c r="F48" s="357"/>
      <c r="G48" s="357"/>
      <c r="H48" s="358"/>
      <c r="I48" s="358"/>
      <c r="J48" s="358"/>
      <c r="K48" s="358"/>
      <c r="L48" s="358"/>
      <c r="M48" s="368"/>
      <c r="N48" s="368"/>
      <c r="O48" s="368"/>
      <c r="P48" s="368"/>
      <c r="Q48" s="368"/>
      <c r="R48" s="368"/>
      <c r="S48" s="359"/>
      <c r="T48" s="109"/>
      <c r="U48" s="121"/>
      <c r="V48" s="121"/>
      <c r="W48" s="121"/>
      <c r="X48" s="121"/>
      <c r="Y48" s="110"/>
      <c r="Z48" s="111"/>
      <c r="AA48" s="109"/>
      <c r="AB48" s="110"/>
      <c r="AC48" s="110"/>
      <c r="AD48" s="110"/>
      <c r="AE48" s="110"/>
      <c r="AF48" s="110"/>
      <c r="AG48" s="111"/>
      <c r="AH48" s="109"/>
      <c r="AI48" s="110"/>
      <c r="AJ48" s="110"/>
      <c r="AK48" s="110"/>
      <c r="AL48" s="110"/>
      <c r="AM48" s="110"/>
      <c r="AN48" s="111"/>
      <c r="AO48" s="112"/>
      <c r="AP48" s="110"/>
      <c r="AQ48" s="110"/>
      <c r="AR48" s="110"/>
      <c r="AS48" s="110"/>
      <c r="AT48" s="110"/>
      <c r="AU48" s="111"/>
      <c r="AV48" s="362">
        <f t="shared" si="7"/>
        <v>0</v>
      </c>
      <c r="AW48" s="362"/>
      <c r="AX48" s="363"/>
      <c r="AY48" s="364">
        <f t="shared" si="8"/>
        <v>0</v>
      </c>
      <c r="AZ48" s="362"/>
      <c r="BA48" s="363"/>
      <c r="BB48" s="365" t="str">
        <f t="shared" si="13"/>
        <v>0.0</v>
      </c>
      <c r="BC48" s="366" t="e">
        <f>IF(#REF!="","",ROUNDDOWN(BB48/#REF!,1))</f>
        <v>#REF!</v>
      </c>
      <c r="BD48" s="367" t="e">
        <f>IF(#REF!="","",ROUNDDOWN(BC48/#REF!,1))</f>
        <v>#REF!</v>
      </c>
      <c r="BE48" s="122"/>
      <c r="BG48" s="44" t="s">
        <v>129</v>
      </c>
      <c r="BH48" s="258"/>
      <c r="BI48" s="135" t="s">
        <v>88</v>
      </c>
      <c r="BJ48" s="136"/>
      <c r="BK48" s="135" t="s">
        <v>81</v>
      </c>
      <c r="BL48" s="137"/>
      <c r="BM48" s="135" t="s">
        <v>88</v>
      </c>
      <c r="BN48" s="257"/>
      <c r="BO48" s="258"/>
      <c r="BP48" s="135" t="s">
        <v>88</v>
      </c>
      <c r="BQ48" s="138"/>
      <c r="BR48" s="139" t="str">
        <f t="shared" si="11"/>
        <v/>
      </c>
      <c r="BS48" s="53" t="str">
        <f t="shared" si="12"/>
        <v/>
      </c>
      <c r="BU48" s="44">
        <v>39</v>
      </c>
      <c r="BV48" s="45" t="str">
        <f t="shared" si="15"/>
        <v/>
      </c>
      <c r="BW48" s="47" t="str">
        <f t="shared" si="15"/>
        <v/>
      </c>
      <c r="BX48" s="47" t="str">
        <f t="shared" si="15"/>
        <v/>
      </c>
      <c r="BY48" s="47" t="str">
        <f t="shared" si="15"/>
        <v/>
      </c>
      <c r="BZ48" s="47" t="str">
        <f t="shared" si="15"/>
        <v/>
      </c>
      <c r="CA48" s="47" t="str">
        <f t="shared" si="15"/>
        <v/>
      </c>
      <c r="CB48" s="48" t="str">
        <f t="shared" si="15"/>
        <v/>
      </c>
      <c r="CC48" s="45" t="str">
        <f t="shared" si="15"/>
        <v/>
      </c>
      <c r="CD48" s="47" t="str">
        <f t="shared" si="15"/>
        <v/>
      </c>
      <c r="CE48" s="47" t="str">
        <f t="shared" si="15"/>
        <v/>
      </c>
      <c r="CF48" s="47" t="str">
        <f t="shared" si="15"/>
        <v/>
      </c>
      <c r="CG48" s="47" t="str">
        <f t="shared" si="15"/>
        <v/>
      </c>
      <c r="CH48" s="47" t="str">
        <f t="shared" si="15"/>
        <v/>
      </c>
      <c r="CI48" s="48" t="str">
        <f t="shared" si="15"/>
        <v/>
      </c>
      <c r="CJ48" s="45" t="str">
        <f t="shared" si="15"/>
        <v/>
      </c>
      <c r="CK48" s="47" t="str">
        <f t="shared" si="15"/>
        <v/>
      </c>
      <c r="CL48" s="47" t="str">
        <f t="shared" si="25"/>
        <v/>
      </c>
      <c r="CM48" s="47" t="str">
        <f t="shared" si="26"/>
        <v/>
      </c>
      <c r="CN48" s="47" t="str">
        <f t="shared" si="27"/>
        <v/>
      </c>
      <c r="CO48" s="47" t="str">
        <f t="shared" si="16"/>
        <v/>
      </c>
      <c r="CP48" s="48" t="str">
        <f t="shared" si="17"/>
        <v/>
      </c>
      <c r="CQ48" s="38" t="str">
        <f t="shared" si="18"/>
        <v/>
      </c>
      <c r="CR48" s="47" t="str">
        <f t="shared" si="19"/>
        <v/>
      </c>
      <c r="CS48" s="47" t="str">
        <f t="shared" si="20"/>
        <v/>
      </c>
      <c r="CT48" s="47" t="str">
        <f t="shared" si="21"/>
        <v/>
      </c>
      <c r="CU48" s="47" t="str">
        <f t="shared" si="22"/>
        <v/>
      </c>
      <c r="CV48" s="47" t="str">
        <f t="shared" si="23"/>
        <v/>
      </c>
      <c r="CW48" s="48" t="str">
        <f t="shared" si="24"/>
        <v/>
      </c>
      <c r="CX48" s="49">
        <f t="shared" si="10"/>
        <v>0</v>
      </c>
      <c r="DD48" s="67" t="str">
        <f t="shared" si="2"/>
        <v/>
      </c>
    </row>
    <row r="49" spans="1:108" ht="21" hidden="1" customHeight="1">
      <c r="A49" s="44">
        <v>40</v>
      </c>
      <c r="B49" s="356"/>
      <c r="C49" s="357"/>
      <c r="D49" s="357"/>
      <c r="E49" s="357"/>
      <c r="F49" s="357"/>
      <c r="G49" s="357"/>
      <c r="H49" s="358"/>
      <c r="I49" s="358"/>
      <c r="J49" s="358"/>
      <c r="K49" s="358"/>
      <c r="L49" s="358"/>
      <c r="M49" s="368"/>
      <c r="N49" s="368"/>
      <c r="O49" s="368"/>
      <c r="P49" s="368"/>
      <c r="Q49" s="368"/>
      <c r="R49" s="368"/>
      <c r="S49" s="359"/>
      <c r="T49" s="109"/>
      <c r="U49" s="121"/>
      <c r="V49" s="121"/>
      <c r="W49" s="121"/>
      <c r="X49" s="121"/>
      <c r="Y49" s="110"/>
      <c r="Z49" s="111"/>
      <c r="AA49" s="109"/>
      <c r="AB49" s="110"/>
      <c r="AC49" s="110"/>
      <c r="AD49" s="110"/>
      <c r="AE49" s="110"/>
      <c r="AF49" s="110"/>
      <c r="AG49" s="111"/>
      <c r="AH49" s="109"/>
      <c r="AI49" s="110"/>
      <c r="AJ49" s="110"/>
      <c r="AK49" s="110"/>
      <c r="AL49" s="110"/>
      <c r="AM49" s="110"/>
      <c r="AN49" s="111"/>
      <c r="AO49" s="112"/>
      <c r="AP49" s="110"/>
      <c r="AQ49" s="110"/>
      <c r="AR49" s="110"/>
      <c r="AS49" s="110"/>
      <c r="AT49" s="110"/>
      <c r="AU49" s="111"/>
      <c r="AV49" s="362">
        <f t="shared" si="7"/>
        <v>0</v>
      </c>
      <c r="AW49" s="362"/>
      <c r="AX49" s="363"/>
      <c r="AY49" s="364">
        <f t="shared" si="8"/>
        <v>0</v>
      </c>
      <c r="AZ49" s="362"/>
      <c r="BA49" s="363"/>
      <c r="BB49" s="365" t="str">
        <f t="shared" si="13"/>
        <v>0.0</v>
      </c>
      <c r="BC49" s="366" t="e">
        <f>IF(#REF!="","",ROUNDDOWN(BB49/#REF!,1))</f>
        <v>#REF!</v>
      </c>
      <c r="BD49" s="367" t="e">
        <f>IF(#REF!="","",ROUNDDOWN(BC49/#REF!,1))</f>
        <v>#REF!</v>
      </c>
      <c r="BE49" s="122"/>
      <c r="BG49" s="44" t="s">
        <v>130</v>
      </c>
      <c r="BH49" s="258"/>
      <c r="BI49" s="135" t="s">
        <v>88</v>
      </c>
      <c r="BJ49" s="136"/>
      <c r="BK49" s="135" t="s">
        <v>81</v>
      </c>
      <c r="BL49" s="137"/>
      <c r="BM49" s="135" t="s">
        <v>88</v>
      </c>
      <c r="BN49" s="257"/>
      <c r="BO49" s="258"/>
      <c r="BP49" s="135" t="s">
        <v>88</v>
      </c>
      <c r="BQ49" s="138"/>
      <c r="BR49" s="139" t="str">
        <f t="shared" si="11"/>
        <v/>
      </c>
      <c r="BS49" s="53" t="str">
        <f t="shared" si="12"/>
        <v/>
      </c>
      <c r="BU49" s="44">
        <v>40</v>
      </c>
      <c r="BV49" s="45" t="str">
        <f t="shared" si="15"/>
        <v/>
      </c>
      <c r="BW49" s="47" t="str">
        <f t="shared" si="15"/>
        <v/>
      </c>
      <c r="BX49" s="47" t="str">
        <f t="shared" si="15"/>
        <v/>
      </c>
      <c r="BY49" s="47" t="str">
        <f t="shared" si="15"/>
        <v/>
      </c>
      <c r="BZ49" s="47" t="str">
        <f t="shared" ref="BX49:CK67" si="28">IF(X49="","",VLOOKUP(X49,$BG$10:$BS$57,13,TRUE))</f>
        <v/>
      </c>
      <c r="CA49" s="47" t="str">
        <f t="shared" si="28"/>
        <v/>
      </c>
      <c r="CB49" s="48" t="str">
        <f t="shared" si="28"/>
        <v/>
      </c>
      <c r="CC49" s="45" t="str">
        <f t="shared" si="28"/>
        <v/>
      </c>
      <c r="CD49" s="47" t="str">
        <f t="shared" si="28"/>
        <v/>
      </c>
      <c r="CE49" s="47" t="str">
        <f t="shared" si="28"/>
        <v/>
      </c>
      <c r="CF49" s="47" t="str">
        <f t="shared" si="28"/>
        <v/>
      </c>
      <c r="CG49" s="47" t="str">
        <f t="shared" si="28"/>
        <v/>
      </c>
      <c r="CH49" s="47" t="str">
        <f t="shared" si="28"/>
        <v/>
      </c>
      <c r="CI49" s="48" t="str">
        <f t="shared" si="28"/>
        <v/>
      </c>
      <c r="CJ49" s="45" t="str">
        <f t="shared" si="28"/>
        <v/>
      </c>
      <c r="CK49" s="47" t="str">
        <f t="shared" si="28"/>
        <v/>
      </c>
      <c r="CL49" s="47" t="str">
        <f t="shared" si="25"/>
        <v/>
      </c>
      <c r="CM49" s="47" t="str">
        <f t="shared" si="26"/>
        <v/>
      </c>
      <c r="CN49" s="47" t="str">
        <f t="shared" si="27"/>
        <v/>
      </c>
      <c r="CO49" s="47" t="str">
        <f t="shared" si="16"/>
        <v/>
      </c>
      <c r="CP49" s="48" t="str">
        <f t="shared" si="17"/>
        <v/>
      </c>
      <c r="CQ49" s="38" t="str">
        <f t="shared" si="18"/>
        <v/>
      </c>
      <c r="CR49" s="47" t="str">
        <f t="shared" si="19"/>
        <v/>
      </c>
      <c r="CS49" s="47" t="str">
        <f t="shared" si="20"/>
        <v/>
      </c>
      <c r="CT49" s="47" t="str">
        <f t="shared" si="21"/>
        <v/>
      </c>
      <c r="CU49" s="47" t="str">
        <f t="shared" si="22"/>
        <v/>
      </c>
      <c r="CV49" s="47" t="str">
        <f t="shared" si="23"/>
        <v/>
      </c>
      <c r="CW49" s="48" t="str">
        <f t="shared" si="24"/>
        <v/>
      </c>
      <c r="CX49" s="49">
        <f t="shared" si="10"/>
        <v>0</v>
      </c>
      <c r="DD49" s="67" t="str">
        <f t="shared" si="2"/>
        <v/>
      </c>
    </row>
    <row r="50" spans="1:108" ht="21" hidden="1" customHeight="1">
      <c r="A50" s="44">
        <v>41</v>
      </c>
      <c r="B50" s="356"/>
      <c r="C50" s="357"/>
      <c r="D50" s="357"/>
      <c r="E50" s="357"/>
      <c r="F50" s="357"/>
      <c r="G50" s="357"/>
      <c r="H50" s="358"/>
      <c r="I50" s="358"/>
      <c r="J50" s="358"/>
      <c r="K50" s="358"/>
      <c r="L50" s="358"/>
      <c r="M50" s="368"/>
      <c r="N50" s="368"/>
      <c r="O50" s="368"/>
      <c r="P50" s="368"/>
      <c r="Q50" s="368"/>
      <c r="R50" s="368"/>
      <c r="S50" s="359"/>
      <c r="T50" s="109"/>
      <c r="U50" s="121"/>
      <c r="V50" s="121"/>
      <c r="W50" s="121"/>
      <c r="X50" s="121"/>
      <c r="Y50" s="110"/>
      <c r="Z50" s="111"/>
      <c r="AA50" s="109"/>
      <c r="AB50" s="110"/>
      <c r="AC50" s="110"/>
      <c r="AD50" s="110"/>
      <c r="AE50" s="110"/>
      <c r="AF50" s="110"/>
      <c r="AG50" s="111"/>
      <c r="AH50" s="109"/>
      <c r="AI50" s="110"/>
      <c r="AJ50" s="110"/>
      <c r="AK50" s="110"/>
      <c r="AL50" s="110"/>
      <c r="AM50" s="110"/>
      <c r="AN50" s="111"/>
      <c r="AO50" s="112"/>
      <c r="AP50" s="110"/>
      <c r="AQ50" s="110"/>
      <c r="AR50" s="110"/>
      <c r="AS50" s="110"/>
      <c r="AT50" s="110"/>
      <c r="AU50" s="111"/>
      <c r="AV50" s="362">
        <f t="shared" si="7"/>
        <v>0</v>
      </c>
      <c r="AW50" s="362"/>
      <c r="AX50" s="363"/>
      <c r="AY50" s="364">
        <f t="shared" si="8"/>
        <v>0</v>
      </c>
      <c r="AZ50" s="362"/>
      <c r="BA50" s="363"/>
      <c r="BB50" s="365" t="str">
        <f t="shared" si="13"/>
        <v>0.0</v>
      </c>
      <c r="BC50" s="366" t="e">
        <f>IF(#REF!="","",ROUNDDOWN(BB50/#REF!,1))</f>
        <v>#REF!</v>
      </c>
      <c r="BD50" s="367" t="e">
        <f>IF(#REF!="","",ROUNDDOWN(BC50/#REF!,1))</f>
        <v>#REF!</v>
      </c>
      <c r="BE50" s="122"/>
      <c r="BG50" s="44" t="s">
        <v>131</v>
      </c>
      <c r="BH50" s="258"/>
      <c r="BI50" s="135" t="s">
        <v>88</v>
      </c>
      <c r="BJ50" s="136"/>
      <c r="BK50" s="135" t="s">
        <v>81</v>
      </c>
      <c r="BL50" s="137"/>
      <c r="BM50" s="135" t="s">
        <v>88</v>
      </c>
      <c r="BN50" s="257"/>
      <c r="BO50" s="258"/>
      <c r="BP50" s="135" t="s">
        <v>88</v>
      </c>
      <c r="BQ50" s="138"/>
      <c r="BR50" s="139" t="str">
        <f t="shared" si="11"/>
        <v/>
      </c>
      <c r="BS50" s="53" t="str">
        <f t="shared" si="12"/>
        <v/>
      </c>
      <c r="BU50" s="44">
        <v>41</v>
      </c>
      <c r="BV50" s="45" t="str">
        <f t="shared" ref="BV50:CB105" si="29">IF(T50="","",VLOOKUP(T50,$BG$10:$BS$57,13,TRUE))</f>
        <v/>
      </c>
      <c r="BW50" s="47" t="str">
        <f t="shared" si="29"/>
        <v/>
      </c>
      <c r="BX50" s="47" t="str">
        <f t="shared" si="28"/>
        <v/>
      </c>
      <c r="BY50" s="47" t="str">
        <f t="shared" si="28"/>
        <v/>
      </c>
      <c r="BZ50" s="47" t="str">
        <f t="shared" si="28"/>
        <v/>
      </c>
      <c r="CA50" s="47" t="str">
        <f t="shared" si="28"/>
        <v/>
      </c>
      <c r="CB50" s="48" t="str">
        <f t="shared" si="28"/>
        <v/>
      </c>
      <c r="CC50" s="45" t="str">
        <f t="shared" si="28"/>
        <v/>
      </c>
      <c r="CD50" s="47" t="str">
        <f t="shared" si="28"/>
        <v/>
      </c>
      <c r="CE50" s="47" t="str">
        <f t="shared" si="28"/>
        <v/>
      </c>
      <c r="CF50" s="47" t="str">
        <f t="shared" si="28"/>
        <v/>
      </c>
      <c r="CG50" s="47" t="str">
        <f t="shared" si="28"/>
        <v/>
      </c>
      <c r="CH50" s="47" t="str">
        <f t="shared" si="28"/>
        <v/>
      </c>
      <c r="CI50" s="48" t="str">
        <f t="shared" si="28"/>
        <v/>
      </c>
      <c r="CJ50" s="45" t="str">
        <f t="shared" si="28"/>
        <v/>
      </c>
      <c r="CK50" s="47" t="str">
        <f t="shared" si="28"/>
        <v/>
      </c>
      <c r="CL50" s="47" t="str">
        <f t="shared" si="25"/>
        <v/>
      </c>
      <c r="CM50" s="47" t="str">
        <f t="shared" si="26"/>
        <v/>
      </c>
      <c r="CN50" s="47" t="str">
        <f t="shared" si="27"/>
        <v/>
      </c>
      <c r="CO50" s="47" t="str">
        <f t="shared" si="16"/>
        <v/>
      </c>
      <c r="CP50" s="48" t="str">
        <f t="shared" si="17"/>
        <v/>
      </c>
      <c r="CQ50" s="38" t="str">
        <f t="shared" si="18"/>
        <v/>
      </c>
      <c r="CR50" s="47" t="str">
        <f t="shared" si="19"/>
        <v/>
      </c>
      <c r="CS50" s="47" t="str">
        <f t="shared" si="20"/>
        <v/>
      </c>
      <c r="CT50" s="47" t="str">
        <f t="shared" si="21"/>
        <v/>
      </c>
      <c r="CU50" s="47" t="str">
        <f t="shared" si="22"/>
        <v/>
      </c>
      <c r="CV50" s="47" t="str">
        <f t="shared" si="23"/>
        <v/>
      </c>
      <c r="CW50" s="48" t="str">
        <f t="shared" si="24"/>
        <v/>
      </c>
      <c r="CX50" s="49">
        <f t="shared" si="10"/>
        <v>0</v>
      </c>
      <c r="DD50" s="67" t="str">
        <f t="shared" si="2"/>
        <v/>
      </c>
    </row>
    <row r="51" spans="1:108" ht="21" hidden="1" customHeight="1">
      <c r="A51" s="44">
        <v>42</v>
      </c>
      <c r="B51" s="356"/>
      <c r="C51" s="357"/>
      <c r="D51" s="357"/>
      <c r="E51" s="357"/>
      <c r="F51" s="357"/>
      <c r="G51" s="357"/>
      <c r="H51" s="358"/>
      <c r="I51" s="358"/>
      <c r="J51" s="358"/>
      <c r="K51" s="358"/>
      <c r="L51" s="358"/>
      <c r="M51" s="368"/>
      <c r="N51" s="368"/>
      <c r="O51" s="368"/>
      <c r="P51" s="368"/>
      <c r="Q51" s="368"/>
      <c r="R51" s="368"/>
      <c r="S51" s="359"/>
      <c r="T51" s="109"/>
      <c r="U51" s="121"/>
      <c r="V51" s="121"/>
      <c r="W51" s="121"/>
      <c r="X51" s="121"/>
      <c r="Y51" s="110"/>
      <c r="Z51" s="111"/>
      <c r="AA51" s="109"/>
      <c r="AB51" s="110"/>
      <c r="AC51" s="110"/>
      <c r="AD51" s="110"/>
      <c r="AE51" s="110"/>
      <c r="AF51" s="110"/>
      <c r="AG51" s="111"/>
      <c r="AH51" s="109"/>
      <c r="AI51" s="110"/>
      <c r="AJ51" s="110"/>
      <c r="AK51" s="110"/>
      <c r="AL51" s="110"/>
      <c r="AM51" s="110"/>
      <c r="AN51" s="111"/>
      <c r="AO51" s="112"/>
      <c r="AP51" s="110"/>
      <c r="AQ51" s="110"/>
      <c r="AR51" s="110"/>
      <c r="AS51" s="110"/>
      <c r="AT51" s="110"/>
      <c r="AU51" s="111"/>
      <c r="AV51" s="362">
        <f t="shared" si="7"/>
        <v>0</v>
      </c>
      <c r="AW51" s="362"/>
      <c r="AX51" s="363"/>
      <c r="AY51" s="364">
        <f t="shared" si="8"/>
        <v>0</v>
      </c>
      <c r="AZ51" s="362"/>
      <c r="BA51" s="363"/>
      <c r="BB51" s="365" t="str">
        <f t="shared" si="13"/>
        <v>0.0</v>
      </c>
      <c r="BC51" s="366" t="e">
        <f>IF(#REF!="","",ROUNDDOWN(BB51/#REF!,1))</f>
        <v>#REF!</v>
      </c>
      <c r="BD51" s="367" t="e">
        <f>IF(#REF!="","",ROUNDDOWN(BC51/#REF!,1))</f>
        <v>#REF!</v>
      </c>
      <c r="BE51" s="122"/>
      <c r="BG51" s="44" t="s">
        <v>132</v>
      </c>
      <c r="BH51" s="258"/>
      <c r="BI51" s="135" t="s">
        <v>88</v>
      </c>
      <c r="BJ51" s="136"/>
      <c r="BK51" s="135" t="s">
        <v>81</v>
      </c>
      <c r="BL51" s="137"/>
      <c r="BM51" s="135" t="s">
        <v>88</v>
      </c>
      <c r="BN51" s="257"/>
      <c r="BO51" s="258"/>
      <c r="BP51" s="135" t="s">
        <v>88</v>
      </c>
      <c r="BQ51" s="138"/>
      <c r="BR51" s="139" t="str">
        <f t="shared" si="11"/>
        <v/>
      </c>
      <c r="BS51" s="53" t="str">
        <f t="shared" si="12"/>
        <v/>
      </c>
      <c r="BU51" s="44">
        <v>42</v>
      </c>
      <c r="BV51" s="45" t="str">
        <f t="shared" si="29"/>
        <v/>
      </c>
      <c r="BW51" s="47" t="str">
        <f t="shared" si="29"/>
        <v/>
      </c>
      <c r="BX51" s="47" t="str">
        <f t="shared" si="28"/>
        <v/>
      </c>
      <c r="BY51" s="47" t="str">
        <f t="shared" si="28"/>
        <v/>
      </c>
      <c r="BZ51" s="47" t="str">
        <f t="shared" si="28"/>
        <v/>
      </c>
      <c r="CA51" s="47" t="str">
        <f t="shared" si="28"/>
        <v/>
      </c>
      <c r="CB51" s="48" t="str">
        <f t="shared" si="28"/>
        <v/>
      </c>
      <c r="CC51" s="45" t="str">
        <f t="shared" si="28"/>
        <v/>
      </c>
      <c r="CD51" s="47" t="str">
        <f t="shared" si="28"/>
        <v/>
      </c>
      <c r="CE51" s="47" t="str">
        <f t="shared" si="28"/>
        <v/>
      </c>
      <c r="CF51" s="47" t="str">
        <f t="shared" si="28"/>
        <v/>
      </c>
      <c r="CG51" s="47" t="str">
        <f t="shared" si="28"/>
        <v/>
      </c>
      <c r="CH51" s="47" t="str">
        <f t="shared" si="28"/>
        <v/>
      </c>
      <c r="CI51" s="48" t="str">
        <f t="shared" si="28"/>
        <v/>
      </c>
      <c r="CJ51" s="45" t="str">
        <f t="shared" si="28"/>
        <v/>
      </c>
      <c r="CK51" s="47" t="str">
        <f t="shared" si="28"/>
        <v/>
      </c>
      <c r="CL51" s="47" t="str">
        <f t="shared" si="25"/>
        <v/>
      </c>
      <c r="CM51" s="47" t="str">
        <f t="shared" si="26"/>
        <v/>
      </c>
      <c r="CN51" s="47" t="str">
        <f t="shared" si="27"/>
        <v/>
      </c>
      <c r="CO51" s="47" t="str">
        <f t="shared" si="16"/>
        <v/>
      </c>
      <c r="CP51" s="48" t="str">
        <f t="shared" si="17"/>
        <v/>
      </c>
      <c r="CQ51" s="38" t="str">
        <f t="shared" si="18"/>
        <v/>
      </c>
      <c r="CR51" s="47" t="str">
        <f t="shared" si="19"/>
        <v/>
      </c>
      <c r="CS51" s="47" t="str">
        <f t="shared" si="20"/>
        <v/>
      </c>
      <c r="CT51" s="47" t="str">
        <f t="shared" si="21"/>
        <v/>
      </c>
      <c r="CU51" s="47" t="str">
        <f t="shared" si="22"/>
        <v/>
      </c>
      <c r="CV51" s="47" t="str">
        <f t="shared" si="23"/>
        <v/>
      </c>
      <c r="CW51" s="48" t="str">
        <f t="shared" si="24"/>
        <v/>
      </c>
      <c r="CX51" s="49">
        <f t="shared" si="10"/>
        <v>0</v>
      </c>
      <c r="DD51" s="67" t="str">
        <f t="shared" si="2"/>
        <v/>
      </c>
    </row>
    <row r="52" spans="1:108" ht="21" hidden="1" customHeight="1">
      <c r="A52" s="44">
        <v>43</v>
      </c>
      <c r="B52" s="356"/>
      <c r="C52" s="357"/>
      <c r="D52" s="357"/>
      <c r="E52" s="357"/>
      <c r="F52" s="357"/>
      <c r="G52" s="357"/>
      <c r="H52" s="358"/>
      <c r="I52" s="358"/>
      <c r="J52" s="358"/>
      <c r="K52" s="358"/>
      <c r="L52" s="358"/>
      <c r="M52" s="368"/>
      <c r="N52" s="368"/>
      <c r="O52" s="368"/>
      <c r="P52" s="368"/>
      <c r="Q52" s="368"/>
      <c r="R52" s="368"/>
      <c r="S52" s="359"/>
      <c r="T52" s="109"/>
      <c r="U52" s="121"/>
      <c r="V52" s="121"/>
      <c r="W52" s="121"/>
      <c r="X52" s="121"/>
      <c r="Y52" s="110"/>
      <c r="Z52" s="111"/>
      <c r="AA52" s="109"/>
      <c r="AB52" s="110"/>
      <c r="AC52" s="110"/>
      <c r="AD52" s="110"/>
      <c r="AE52" s="110"/>
      <c r="AF52" s="110"/>
      <c r="AG52" s="111"/>
      <c r="AH52" s="109"/>
      <c r="AI52" s="110"/>
      <c r="AJ52" s="110"/>
      <c r="AK52" s="110"/>
      <c r="AL52" s="110"/>
      <c r="AM52" s="110"/>
      <c r="AN52" s="111"/>
      <c r="AO52" s="112"/>
      <c r="AP52" s="110"/>
      <c r="AQ52" s="110"/>
      <c r="AR52" s="110"/>
      <c r="AS52" s="110"/>
      <c r="AT52" s="110"/>
      <c r="AU52" s="111"/>
      <c r="AV52" s="362">
        <f t="shared" si="7"/>
        <v>0</v>
      </c>
      <c r="AW52" s="362"/>
      <c r="AX52" s="363"/>
      <c r="AY52" s="364">
        <f t="shared" si="8"/>
        <v>0</v>
      </c>
      <c r="AZ52" s="362"/>
      <c r="BA52" s="363"/>
      <c r="BB52" s="365" t="str">
        <f t="shared" si="13"/>
        <v>0.0</v>
      </c>
      <c r="BC52" s="366" t="e">
        <f>IF(#REF!="","",ROUNDDOWN(BB52/#REF!,1))</f>
        <v>#REF!</v>
      </c>
      <c r="BD52" s="367" t="e">
        <f>IF(#REF!="","",ROUNDDOWN(BC52/#REF!,1))</f>
        <v>#REF!</v>
      </c>
      <c r="BE52" s="122"/>
      <c r="BG52" s="44" t="s">
        <v>133</v>
      </c>
      <c r="BH52" s="258"/>
      <c r="BI52" s="135" t="s">
        <v>88</v>
      </c>
      <c r="BJ52" s="136"/>
      <c r="BK52" s="135" t="s">
        <v>81</v>
      </c>
      <c r="BL52" s="137"/>
      <c r="BM52" s="135" t="s">
        <v>88</v>
      </c>
      <c r="BN52" s="257"/>
      <c r="BO52" s="258"/>
      <c r="BP52" s="135" t="s">
        <v>88</v>
      </c>
      <c r="BQ52" s="138"/>
      <c r="BR52" s="139" t="str">
        <f t="shared" si="11"/>
        <v/>
      </c>
      <c r="BS52" s="53" t="str">
        <f t="shared" si="12"/>
        <v/>
      </c>
      <c r="BU52" s="44">
        <v>43</v>
      </c>
      <c r="BV52" s="45" t="str">
        <f t="shared" si="29"/>
        <v/>
      </c>
      <c r="BW52" s="47" t="str">
        <f t="shared" si="29"/>
        <v/>
      </c>
      <c r="BX52" s="47" t="str">
        <f t="shared" si="28"/>
        <v/>
      </c>
      <c r="BY52" s="47" t="str">
        <f t="shared" si="28"/>
        <v/>
      </c>
      <c r="BZ52" s="47" t="str">
        <f t="shared" si="28"/>
        <v/>
      </c>
      <c r="CA52" s="47" t="str">
        <f t="shared" si="28"/>
        <v/>
      </c>
      <c r="CB52" s="48" t="str">
        <f t="shared" si="28"/>
        <v/>
      </c>
      <c r="CC52" s="45" t="str">
        <f t="shared" si="28"/>
        <v/>
      </c>
      <c r="CD52" s="47" t="str">
        <f t="shared" si="28"/>
        <v/>
      </c>
      <c r="CE52" s="47" t="str">
        <f t="shared" si="28"/>
        <v/>
      </c>
      <c r="CF52" s="47" t="str">
        <f t="shared" si="28"/>
        <v/>
      </c>
      <c r="CG52" s="47" t="str">
        <f t="shared" si="28"/>
        <v/>
      </c>
      <c r="CH52" s="47" t="str">
        <f t="shared" si="28"/>
        <v/>
      </c>
      <c r="CI52" s="48" t="str">
        <f t="shared" si="28"/>
        <v/>
      </c>
      <c r="CJ52" s="45" t="str">
        <f t="shared" si="28"/>
        <v/>
      </c>
      <c r="CK52" s="47" t="str">
        <f t="shared" si="28"/>
        <v/>
      </c>
      <c r="CL52" s="47" t="str">
        <f t="shared" si="25"/>
        <v/>
      </c>
      <c r="CM52" s="47" t="str">
        <f t="shared" si="26"/>
        <v/>
      </c>
      <c r="CN52" s="47" t="str">
        <f t="shared" si="27"/>
        <v/>
      </c>
      <c r="CO52" s="47" t="str">
        <f t="shared" si="16"/>
        <v/>
      </c>
      <c r="CP52" s="48" t="str">
        <f t="shared" si="17"/>
        <v/>
      </c>
      <c r="CQ52" s="38" t="str">
        <f t="shared" si="18"/>
        <v/>
      </c>
      <c r="CR52" s="47" t="str">
        <f t="shared" si="19"/>
        <v/>
      </c>
      <c r="CS52" s="47" t="str">
        <f t="shared" si="20"/>
        <v/>
      </c>
      <c r="CT52" s="47" t="str">
        <f t="shared" si="21"/>
        <v/>
      </c>
      <c r="CU52" s="47" t="str">
        <f t="shared" si="22"/>
        <v/>
      </c>
      <c r="CV52" s="47" t="str">
        <f t="shared" si="23"/>
        <v/>
      </c>
      <c r="CW52" s="48" t="str">
        <f t="shared" si="24"/>
        <v/>
      </c>
      <c r="CX52" s="49">
        <f t="shared" si="10"/>
        <v>0</v>
      </c>
      <c r="DD52" s="67" t="str">
        <f t="shared" si="2"/>
        <v/>
      </c>
    </row>
    <row r="53" spans="1:108" ht="21" hidden="1" customHeight="1">
      <c r="A53" s="44">
        <v>44</v>
      </c>
      <c r="B53" s="356"/>
      <c r="C53" s="357"/>
      <c r="D53" s="357"/>
      <c r="E53" s="357"/>
      <c r="F53" s="357"/>
      <c r="G53" s="357"/>
      <c r="H53" s="358"/>
      <c r="I53" s="358"/>
      <c r="J53" s="358"/>
      <c r="K53" s="358"/>
      <c r="L53" s="358"/>
      <c r="M53" s="368"/>
      <c r="N53" s="368"/>
      <c r="O53" s="368"/>
      <c r="P53" s="368"/>
      <c r="Q53" s="368"/>
      <c r="R53" s="368"/>
      <c r="S53" s="359"/>
      <c r="T53" s="109"/>
      <c r="U53" s="121"/>
      <c r="V53" s="121"/>
      <c r="W53" s="121"/>
      <c r="X53" s="121"/>
      <c r="Y53" s="110"/>
      <c r="Z53" s="111"/>
      <c r="AA53" s="109"/>
      <c r="AB53" s="110"/>
      <c r="AC53" s="110"/>
      <c r="AD53" s="110"/>
      <c r="AE53" s="110"/>
      <c r="AF53" s="110"/>
      <c r="AG53" s="111"/>
      <c r="AH53" s="109"/>
      <c r="AI53" s="110"/>
      <c r="AJ53" s="110"/>
      <c r="AK53" s="110"/>
      <c r="AL53" s="110"/>
      <c r="AM53" s="110"/>
      <c r="AN53" s="111"/>
      <c r="AO53" s="112"/>
      <c r="AP53" s="110"/>
      <c r="AQ53" s="110"/>
      <c r="AR53" s="110"/>
      <c r="AS53" s="110"/>
      <c r="AT53" s="110"/>
      <c r="AU53" s="111"/>
      <c r="AV53" s="362">
        <f t="shared" si="7"/>
        <v>0</v>
      </c>
      <c r="AW53" s="362"/>
      <c r="AX53" s="363"/>
      <c r="AY53" s="364">
        <f t="shared" si="8"/>
        <v>0</v>
      </c>
      <c r="AZ53" s="362"/>
      <c r="BA53" s="363"/>
      <c r="BB53" s="365" t="str">
        <f t="shared" si="13"/>
        <v>0.0</v>
      </c>
      <c r="BC53" s="366" t="e">
        <f>IF(#REF!="","",ROUNDDOWN(BB53/#REF!,1))</f>
        <v>#REF!</v>
      </c>
      <c r="BD53" s="367" t="e">
        <f>IF(#REF!="","",ROUNDDOWN(BC53/#REF!,1))</f>
        <v>#REF!</v>
      </c>
      <c r="BE53" s="122"/>
      <c r="BG53" s="44" t="s">
        <v>134</v>
      </c>
      <c r="BH53" s="258"/>
      <c r="BI53" s="135" t="s">
        <v>88</v>
      </c>
      <c r="BJ53" s="136"/>
      <c r="BK53" s="135" t="s">
        <v>81</v>
      </c>
      <c r="BL53" s="137"/>
      <c r="BM53" s="135" t="s">
        <v>88</v>
      </c>
      <c r="BN53" s="257"/>
      <c r="BO53" s="258"/>
      <c r="BP53" s="135" t="s">
        <v>88</v>
      </c>
      <c r="BQ53" s="138"/>
      <c r="BR53" s="139" t="str">
        <f t="shared" si="11"/>
        <v/>
      </c>
      <c r="BS53" s="53" t="str">
        <f t="shared" si="12"/>
        <v/>
      </c>
      <c r="BU53" s="44">
        <v>44</v>
      </c>
      <c r="BV53" s="45" t="str">
        <f t="shared" si="29"/>
        <v/>
      </c>
      <c r="BW53" s="47" t="str">
        <f t="shared" si="29"/>
        <v/>
      </c>
      <c r="BX53" s="47" t="str">
        <f t="shared" si="28"/>
        <v/>
      </c>
      <c r="BY53" s="47" t="str">
        <f t="shared" si="28"/>
        <v/>
      </c>
      <c r="BZ53" s="47" t="str">
        <f t="shared" si="28"/>
        <v/>
      </c>
      <c r="CA53" s="47" t="str">
        <f t="shared" si="28"/>
        <v/>
      </c>
      <c r="CB53" s="48" t="str">
        <f t="shared" si="28"/>
        <v/>
      </c>
      <c r="CC53" s="45" t="str">
        <f t="shared" si="28"/>
        <v/>
      </c>
      <c r="CD53" s="47" t="str">
        <f t="shared" si="28"/>
        <v/>
      </c>
      <c r="CE53" s="47" t="str">
        <f t="shared" si="28"/>
        <v/>
      </c>
      <c r="CF53" s="47" t="str">
        <f t="shared" si="28"/>
        <v/>
      </c>
      <c r="CG53" s="47" t="str">
        <f t="shared" si="28"/>
        <v/>
      </c>
      <c r="CH53" s="47" t="str">
        <f t="shared" si="28"/>
        <v/>
      </c>
      <c r="CI53" s="48" t="str">
        <f t="shared" si="28"/>
        <v/>
      </c>
      <c r="CJ53" s="45" t="str">
        <f t="shared" si="28"/>
        <v/>
      </c>
      <c r="CK53" s="47" t="str">
        <f t="shared" si="28"/>
        <v/>
      </c>
      <c r="CL53" s="47" t="str">
        <f t="shared" si="25"/>
        <v/>
      </c>
      <c r="CM53" s="47" t="str">
        <f t="shared" si="26"/>
        <v/>
      </c>
      <c r="CN53" s="47" t="str">
        <f t="shared" si="27"/>
        <v/>
      </c>
      <c r="CO53" s="47" t="str">
        <f t="shared" si="16"/>
        <v/>
      </c>
      <c r="CP53" s="48" t="str">
        <f t="shared" si="17"/>
        <v/>
      </c>
      <c r="CQ53" s="38" t="str">
        <f t="shared" si="18"/>
        <v/>
      </c>
      <c r="CR53" s="47" t="str">
        <f t="shared" si="19"/>
        <v/>
      </c>
      <c r="CS53" s="47" t="str">
        <f t="shared" si="20"/>
        <v/>
      </c>
      <c r="CT53" s="47" t="str">
        <f t="shared" si="21"/>
        <v/>
      </c>
      <c r="CU53" s="47" t="str">
        <f t="shared" si="22"/>
        <v/>
      </c>
      <c r="CV53" s="47" t="str">
        <f t="shared" si="23"/>
        <v/>
      </c>
      <c r="CW53" s="48" t="str">
        <f t="shared" si="24"/>
        <v/>
      </c>
      <c r="CX53" s="49">
        <f t="shared" si="10"/>
        <v>0</v>
      </c>
      <c r="DD53" s="67" t="str">
        <f t="shared" si="2"/>
        <v/>
      </c>
    </row>
    <row r="54" spans="1:108" ht="21" hidden="1" customHeight="1">
      <c r="A54" s="44">
        <v>45</v>
      </c>
      <c r="B54" s="356"/>
      <c r="C54" s="357"/>
      <c r="D54" s="357"/>
      <c r="E54" s="357"/>
      <c r="F54" s="357"/>
      <c r="G54" s="357"/>
      <c r="H54" s="358"/>
      <c r="I54" s="358"/>
      <c r="J54" s="358"/>
      <c r="K54" s="358"/>
      <c r="L54" s="358"/>
      <c r="M54" s="368"/>
      <c r="N54" s="368"/>
      <c r="O54" s="368"/>
      <c r="P54" s="368"/>
      <c r="Q54" s="368"/>
      <c r="R54" s="368"/>
      <c r="S54" s="369"/>
      <c r="T54" s="109"/>
      <c r="U54" s="121"/>
      <c r="V54" s="121"/>
      <c r="W54" s="121"/>
      <c r="X54" s="121"/>
      <c r="Y54" s="110"/>
      <c r="Z54" s="111"/>
      <c r="AA54" s="109"/>
      <c r="AB54" s="110"/>
      <c r="AC54" s="110"/>
      <c r="AD54" s="110"/>
      <c r="AE54" s="110"/>
      <c r="AF54" s="110"/>
      <c r="AG54" s="111"/>
      <c r="AH54" s="109"/>
      <c r="AI54" s="110"/>
      <c r="AJ54" s="110"/>
      <c r="AK54" s="110"/>
      <c r="AL54" s="110"/>
      <c r="AM54" s="110"/>
      <c r="AN54" s="111"/>
      <c r="AO54" s="112"/>
      <c r="AP54" s="110"/>
      <c r="AQ54" s="110"/>
      <c r="AR54" s="110"/>
      <c r="AS54" s="110"/>
      <c r="AT54" s="110"/>
      <c r="AU54" s="111"/>
      <c r="AV54" s="362">
        <f t="shared" si="7"/>
        <v>0</v>
      </c>
      <c r="AW54" s="362"/>
      <c r="AX54" s="363"/>
      <c r="AY54" s="364">
        <f t="shared" si="8"/>
        <v>0</v>
      </c>
      <c r="AZ54" s="362"/>
      <c r="BA54" s="363"/>
      <c r="BB54" s="365" t="str">
        <f t="shared" si="13"/>
        <v>0.0</v>
      </c>
      <c r="BC54" s="366" t="e">
        <f>IF(#REF!="","",ROUNDDOWN(BB54/#REF!,1))</f>
        <v>#REF!</v>
      </c>
      <c r="BD54" s="367" t="e">
        <f>IF(#REF!="","",ROUNDDOWN(BC54/#REF!,1))</f>
        <v>#REF!</v>
      </c>
      <c r="BE54" s="122"/>
      <c r="BG54" s="44" t="s">
        <v>135</v>
      </c>
      <c r="BH54" s="258"/>
      <c r="BI54" s="135" t="s">
        <v>88</v>
      </c>
      <c r="BJ54" s="136"/>
      <c r="BK54" s="135" t="s">
        <v>81</v>
      </c>
      <c r="BL54" s="137"/>
      <c r="BM54" s="135" t="s">
        <v>88</v>
      </c>
      <c r="BN54" s="257"/>
      <c r="BO54" s="258"/>
      <c r="BP54" s="135" t="s">
        <v>88</v>
      </c>
      <c r="BQ54" s="138"/>
      <c r="BR54" s="139" t="str">
        <f t="shared" si="11"/>
        <v/>
      </c>
      <c r="BS54" s="53" t="str">
        <f t="shared" si="12"/>
        <v/>
      </c>
      <c r="BU54" s="44">
        <v>45</v>
      </c>
      <c r="BV54" s="45" t="str">
        <f t="shared" si="29"/>
        <v/>
      </c>
      <c r="BW54" s="47" t="str">
        <f t="shared" si="29"/>
        <v/>
      </c>
      <c r="BX54" s="47" t="str">
        <f t="shared" si="28"/>
        <v/>
      </c>
      <c r="BY54" s="47" t="str">
        <f t="shared" si="28"/>
        <v/>
      </c>
      <c r="BZ54" s="47" t="str">
        <f t="shared" si="28"/>
        <v/>
      </c>
      <c r="CA54" s="47" t="str">
        <f t="shared" si="28"/>
        <v/>
      </c>
      <c r="CB54" s="48" t="str">
        <f t="shared" si="28"/>
        <v/>
      </c>
      <c r="CC54" s="45" t="str">
        <f t="shared" si="28"/>
        <v/>
      </c>
      <c r="CD54" s="47" t="str">
        <f t="shared" si="28"/>
        <v/>
      </c>
      <c r="CE54" s="47" t="str">
        <f t="shared" si="28"/>
        <v/>
      </c>
      <c r="CF54" s="47" t="str">
        <f t="shared" si="28"/>
        <v/>
      </c>
      <c r="CG54" s="47" t="str">
        <f t="shared" si="28"/>
        <v/>
      </c>
      <c r="CH54" s="47" t="str">
        <f t="shared" si="28"/>
        <v/>
      </c>
      <c r="CI54" s="48" t="str">
        <f t="shared" si="28"/>
        <v/>
      </c>
      <c r="CJ54" s="45" t="str">
        <f t="shared" si="28"/>
        <v/>
      </c>
      <c r="CK54" s="47" t="str">
        <f t="shared" si="28"/>
        <v/>
      </c>
      <c r="CL54" s="47" t="str">
        <f t="shared" si="25"/>
        <v/>
      </c>
      <c r="CM54" s="47" t="str">
        <f t="shared" si="26"/>
        <v/>
      </c>
      <c r="CN54" s="47" t="str">
        <f t="shared" si="27"/>
        <v/>
      </c>
      <c r="CO54" s="47" t="str">
        <f t="shared" si="16"/>
        <v/>
      </c>
      <c r="CP54" s="48" t="str">
        <f t="shared" si="17"/>
        <v/>
      </c>
      <c r="CQ54" s="38" t="str">
        <f t="shared" si="18"/>
        <v/>
      </c>
      <c r="CR54" s="47" t="str">
        <f t="shared" si="19"/>
        <v/>
      </c>
      <c r="CS54" s="47" t="str">
        <f t="shared" si="20"/>
        <v/>
      </c>
      <c r="CT54" s="47" t="str">
        <f t="shared" si="21"/>
        <v/>
      </c>
      <c r="CU54" s="47" t="str">
        <f t="shared" si="22"/>
        <v/>
      </c>
      <c r="CV54" s="47" t="str">
        <f t="shared" si="23"/>
        <v/>
      </c>
      <c r="CW54" s="48" t="str">
        <f t="shared" si="24"/>
        <v/>
      </c>
      <c r="CX54" s="49">
        <f t="shared" si="10"/>
        <v>0</v>
      </c>
      <c r="DD54" s="67" t="str">
        <f t="shared" si="2"/>
        <v/>
      </c>
    </row>
    <row r="55" spans="1:108" ht="21" hidden="1" customHeight="1">
      <c r="A55" s="44">
        <v>46</v>
      </c>
      <c r="B55" s="356"/>
      <c r="C55" s="357"/>
      <c r="D55" s="357"/>
      <c r="E55" s="357"/>
      <c r="F55" s="357"/>
      <c r="G55" s="357"/>
      <c r="H55" s="358"/>
      <c r="I55" s="358"/>
      <c r="J55" s="358"/>
      <c r="K55" s="358"/>
      <c r="L55" s="358"/>
      <c r="M55" s="368"/>
      <c r="N55" s="368"/>
      <c r="O55" s="368"/>
      <c r="P55" s="368"/>
      <c r="Q55" s="368"/>
      <c r="R55" s="368"/>
      <c r="S55" s="369"/>
      <c r="T55" s="109"/>
      <c r="U55" s="121"/>
      <c r="V55" s="121"/>
      <c r="W55" s="121"/>
      <c r="X55" s="121"/>
      <c r="Y55" s="110"/>
      <c r="Z55" s="111"/>
      <c r="AA55" s="109"/>
      <c r="AB55" s="110"/>
      <c r="AC55" s="110"/>
      <c r="AD55" s="110"/>
      <c r="AE55" s="110"/>
      <c r="AF55" s="110"/>
      <c r="AG55" s="111"/>
      <c r="AH55" s="109"/>
      <c r="AI55" s="110"/>
      <c r="AJ55" s="110"/>
      <c r="AK55" s="110"/>
      <c r="AL55" s="110"/>
      <c r="AM55" s="110"/>
      <c r="AN55" s="111"/>
      <c r="AO55" s="112"/>
      <c r="AP55" s="110"/>
      <c r="AQ55" s="110"/>
      <c r="AR55" s="110"/>
      <c r="AS55" s="110"/>
      <c r="AT55" s="110"/>
      <c r="AU55" s="111"/>
      <c r="AV55" s="362">
        <f t="shared" si="7"/>
        <v>0</v>
      </c>
      <c r="AW55" s="362"/>
      <c r="AX55" s="363"/>
      <c r="AY55" s="364">
        <f t="shared" si="8"/>
        <v>0</v>
      </c>
      <c r="AZ55" s="362"/>
      <c r="BA55" s="363"/>
      <c r="BB55" s="365" t="str">
        <f t="shared" si="13"/>
        <v>0.0</v>
      </c>
      <c r="BC55" s="366" t="e">
        <f>IF(#REF!="","",ROUNDDOWN(BB55/#REF!,1))</f>
        <v>#REF!</v>
      </c>
      <c r="BD55" s="367" t="e">
        <f>IF(#REF!="","",ROUNDDOWN(BC55/#REF!,1))</f>
        <v>#REF!</v>
      </c>
      <c r="BE55" s="122"/>
      <c r="BG55" s="44" t="s">
        <v>136</v>
      </c>
      <c r="BH55" s="258"/>
      <c r="BI55" s="135" t="s">
        <v>88</v>
      </c>
      <c r="BJ55" s="136"/>
      <c r="BK55" s="135" t="s">
        <v>81</v>
      </c>
      <c r="BL55" s="137"/>
      <c r="BM55" s="135" t="s">
        <v>88</v>
      </c>
      <c r="BN55" s="257"/>
      <c r="BO55" s="258"/>
      <c r="BP55" s="135" t="s">
        <v>88</v>
      </c>
      <c r="BQ55" s="138"/>
      <c r="BR55" s="139" t="str">
        <f t="shared" si="11"/>
        <v/>
      </c>
      <c r="BS55" s="53" t="str">
        <f t="shared" si="12"/>
        <v/>
      </c>
      <c r="BU55" s="44">
        <v>46</v>
      </c>
      <c r="BV55" s="45" t="str">
        <f t="shared" si="29"/>
        <v/>
      </c>
      <c r="BW55" s="47" t="str">
        <f t="shared" si="29"/>
        <v/>
      </c>
      <c r="BX55" s="47" t="str">
        <f t="shared" si="28"/>
        <v/>
      </c>
      <c r="BY55" s="47" t="str">
        <f t="shared" si="28"/>
        <v/>
      </c>
      <c r="BZ55" s="47" t="str">
        <f t="shared" si="28"/>
        <v/>
      </c>
      <c r="CA55" s="47" t="str">
        <f t="shared" si="28"/>
        <v/>
      </c>
      <c r="CB55" s="48" t="str">
        <f t="shared" si="28"/>
        <v/>
      </c>
      <c r="CC55" s="45" t="str">
        <f t="shared" si="28"/>
        <v/>
      </c>
      <c r="CD55" s="47" t="str">
        <f t="shared" si="28"/>
        <v/>
      </c>
      <c r="CE55" s="47" t="str">
        <f t="shared" si="28"/>
        <v/>
      </c>
      <c r="CF55" s="47" t="str">
        <f t="shared" si="28"/>
        <v/>
      </c>
      <c r="CG55" s="47" t="str">
        <f t="shared" si="28"/>
        <v/>
      </c>
      <c r="CH55" s="47" t="str">
        <f t="shared" si="28"/>
        <v/>
      </c>
      <c r="CI55" s="48" t="str">
        <f t="shared" si="28"/>
        <v/>
      </c>
      <c r="CJ55" s="45" t="str">
        <f t="shared" si="28"/>
        <v/>
      </c>
      <c r="CK55" s="47" t="str">
        <f t="shared" si="28"/>
        <v/>
      </c>
      <c r="CL55" s="47" t="str">
        <f t="shared" si="25"/>
        <v/>
      </c>
      <c r="CM55" s="47" t="str">
        <f t="shared" si="26"/>
        <v/>
      </c>
      <c r="CN55" s="47" t="str">
        <f t="shared" si="27"/>
        <v/>
      </c>
      <c r="CO55" s="47" t="str">
        <f t="shared" ref="CO55:CO70" si="30">IF(AM55="","",VLOOKUP(AM55,$BG$10:$BS$57,13,TRUE))</f>
        <v/>
      </c>
      <c r="CP55" s="48" t="str">
        <f t="shared" ref="CP55:CP70" si="31">IF(AN55="","",VLOOKUP(AN55,$BG$10:$BS$57,13,TRUE))</f>
        <v/>
      </c>
      <c r="CQ55" s="38" t="str">
        <f t="shared" ref="CQ55:CQ70" si="32">IF(AO55="","",VLOOKUP(AO55,$BG$10:$BS$57,13,TRUE))</f>
        <v/>
      </c>
      <c r="CR55" s="47" t="str">
        <f t="shared" ref="CR55:CR95" si="33">IF(AP55="","",VLOOKUP(AP55,$BG$10:$BS$57,13,TRUE))</f>
        <v/>
      </c>
      <c r="CS55" s="47" t="str">
        <f t="shared" ref="CS55:CS95" si="34">IF(AQ55="","",VLOOKUP(AQ55,$BG$10:$BS$57,13,TRUE))</f>
        <v/>
      </c>
      <c r="CT55" s="47" t="str">
        <f t="shared" ref="CT55:CT95" si="35">IF(AR55="","",VLOOKUP(AR55,$BG$10:$BS$57,13,TRUE))</f>
        <v/>
      </c>
      <c r="CU55" s="47" t="str">
        <f t="shared" ref="CU55:CU95" si="36">IF(AS55="","",VLOOKUP(AS55,$BG$10:$BS$57,13,TRUE))</f>
        <v/>
      </c>
      <c r="CV55" s="47" t="str">
        <f t="shared" ref="CV55:CV95" si="37">IF(AT55="","",VLOOKUP(AT55,$BG$10:$BS$57,13,TRUE))</f>
        <v/>
      </c>
      <c r="CW55" s="48" t="str">
        <f t="shared" ref="CW55:CW95" si="38">IF(AU55="","",VLOOKUP(AU55,$BG$10:$BS$57,13,TRUE))</f>
        <v/>
      </c>
      <c r="CX55" s="49">
        <f t="shared" si="10"/>
        <v>0</v>
      </c>
      <c r="DD55" s="67" t="str">
        <f t="shared" si="2"/>
        <v/>
      </c>
    </row>
    <row r="56" spans="1:108" ht="21" hidden="1" customHeight="1">
      <c r="A56" s="44">
        <v>47</v>
      </c>
      <c r="B56" s="356"/>
      <c r="C56" s="357"/>
      <c r="D56" s="357"/>
      <c r="E56" s="357"/>
      <c r="F56" s="357"/>
      <c r="G56" s="357"/>
      <c r="H56" s="358"/>
      <c r="I56" s="358"/>
      <c r="J56" s="358"/>
      <c r="K56" s="358"/>
      <c r="L56" s="358"/>
      <c r="M56" s="368"/>
      <c r="N56" s="368"/>
      <c r="O56" s="368"/>
      <c r="P56" s="368"/>
      <c r="Q56" s="368"/>
      <c r="R56" s="368"/>
      <c r="S56" s="369"/>
      <c r="T56" s="109"/>
      <c r="U56" s="121"/>
      <c r="V56" s="121"/>
      <c r="W56" s="121"/>
      <c r="X56" s="121"/>
      <c r="Y56" s="110"/>
      <c r="Z56" s="111"/>
      <c r="AA56" s="109"/>
      <c r="AB56" s="110"/>
      <c r="AC56" s="110"/>
      <c r="AD56" s="110"/>
      <c r="AE56" s="110"/>
      <c r="AF56" s="110"/>
      <c r="AG56" s="111"/>
      <c r="AH56" s="109"/>
      <c r="AI56" s="110"/>
      <c r="AJ56" s="110"/>
      <c r="AK56" s="110"/>
      <c r="AL56" s="110"/>
      <c r="AM56" s="110"/>
      <c r="AN56" s="111"/>
      <c r="AO56" s="112"/>
      <c r="AP56" s="110"/>
      <c r="AQ56" s="110"/>
      <c r="AR56" s="110"/>
      <c r="AS56" s="110"/>
      <c r="AT56" s="110"/>
      <c r="AU56" s="111"/>
      <c r="AV56" s="362">
        <f t="shared" si="7"/>
        <v>0</v>
      </c>
      <c r="AW56" s="362"/>
      <c r="AX56" s="363"/>
      <c r="AY56" s="364">
        <f t="shared" si="8"/>
        <v>0</v>
      </c>
      <c r="AZ56" s="362"/>
      <c r="BA56" s="363"/>
      <c r="BB56" s="365" t="str">
        <f t="shared" si="13"/>
        <v>0.0</v>
      </c>
      <c r="BC56" s="366" t="e">
        <f>IF(#REF!="","",ROUNDDOWN(BB56/#REF!,1))</f>
        <v>#REF!</v>
      </c>
      <c r="BD56" s="367" t="e">
        <f>IF(#REF!="","",ROUNDDOWN(BC56/#REF!,1))</f>
        <v>#REF!</v>
      </c>
      <c r="BE56" s="122"/>
      <c r="BG56" s="44" t="s">
        <v>137</v>
      </c>
      <c r="BH56" s="258"/>
      <c r="BI56" s="135" t="s">
        <v>88</v>
      </c>
      <c r="BJ56" s="136"/>
      <c r="BK56" s="135" t="s">
        <v>81</v>
      </c>
      <c r="BL56" s="137"/>
      <c r="BM56" s="135" t="s">
        <v>88</v>
      </c>
      <c r="BN56" s="257"/>
      <c r="BO56" s="258"/>
      <c r="BP56" s="135" t="s">
        <v>88</v>
      </c>
      <c r="BQ56" s="138"/>
      <c r="BR56" s="139" t="str">
        <f t="shared" si="11"/>
        <v/>
      </c>
      <c r="BS56" s="53" t="str">
        <f t="shared" si="12"/>
        <v/>
      </c>
      <c r="BU56" s="44">
        <v>47</v>
      </c>
      <c r="BV56" s="45" t="str">
        <f t="shared" si="29"/>
        <v/>
      </c>
      <c r="BW56" s="47" t="str">
        <f t="shared" si="29"/>
        <v/>
      </c>
      <c r="BX56" s="47" t="str">
        <f t="shared" si="28"/>
        <v/>
      </c>
      <c r="BY56" s="47" t="str">
        <f t="shared" si="28"/>
        <v/>
      </c>
      <c r="BZ56" s="47" t="str">
        <f t="shared" si="28"/>
        <v/>
      </c>
      <c r="CA56" s="47" t="str">
        <f t="shared" si="28"/>
        <v/>
      </c>
      <c r="CB56" s="48" t="str">
        <f t="shared" si="28"/>
        <v/>
      </c>
      <c r="CC56" s="45" t="str">
        <f t="shared" si="28"/>
        <v/>
      </c>
      <c r="CD56" s="47" t="str">
        <f t="shared" si="28"/>
        <v/>
      </c>
      <c r="CE56" s="47" t="str">
        <f t="shared" si="28"/>
        <v/>
      </c>
      <c r="CF56" s="47" t="str">
        <f t="shared" si="28"/>
        <v/>
      </c>
      <c r="CG56" s="47" t="str">
        <f t="shared" si="28"/>
        <v/>
      </c>
      <c r="CH56" s="47" t="str">
        <f t="shared" si="28"/>
        <v/>
      </c>
      <c r="CI56" s="48" t="str">
        <f t="shared" si="28"/>
        <v/>
      </c>
      <c r="CJ56" s="45" t="str">
        <f t="shared" si="28"/>
        <v/>
      </c>
      <c r="CK56" s="47" t="str">
        <f t="shared" si="28"/>
        <v/>
      </c>
      <c r="CL56" s="47" t="str">
        <f t="shared" si="25"/>
        <v/>
      </c>
      <c r="CM56" s="47" t="str">
        <f t="shared" si="26"/>
        <v/>
      </c>
      <c r="CN56" s="47" t="str">
        <f t="shared" si="27"/>
        <v/>
      </c>
      <c r="CO56" s="47" t="str">
        <f t="shared" si="30"/>
        <v/>
      </c>
      <c r="CP56" s="48" t="str">
        <f t="shared" si="31"/>
        <v/>
      </c>
      <c r="CQ56" s="38" t="str">
        <f t="shared" si="32"/>
        <v/>
      </c>
      <c r="CR56" s="47" t="str">
        <f t="shared" si="33"/>
        <v/>
      </c>
      <c r="CS56" s="47" t="str">
        <f t="shared" si="34"/>
        <v/>
      </c>
      <c r="CT56" s="47" t="str">
        <f t="shared" si="35"/>
        <v/>
      </c>
      <c r="CU56" s="47" t="str">
        <f t="shared" si="36"/>
        <v/>
      </c>
      <c r="CV56" s="47" t="str">
        <f t="shared" si="37"/>
        <v/>
      </c>
      <c r="CW56" s="48" t="str">
        <f t="shared" si="38"/>
        <v/>
      </c>
      <c r="CX56" s="49">
        <f t="shared" si="10"/>
        <v>0</v>
      </c>
      <c r="DD56" s="67" t="str">
        <f t="shared" si="2"/>
        <v/>
      </c>
    </row>
    <row r="57" spans="1:108" ht="21" hidden="1" customHeight="1">
      <c r="A57" s="44">
        <v>48</v>
      </c>
      <c r="B57" s="356"/>
      <c r="C57" s="357"/>
      <c r="D57" s="357"/>
      <c r="E57" s="357"/>
      <c r="F57" s="357"/>
      <c r="G57" s="357"/>
      <c r="H57" s="358"/>
      <c r="I57" s="358"/>
      <c r="J57" s="358"/>
      <c r="K57" s="358"/>
      <c r="L57" s="358"/>
      <c r="M57" s="368"/>
      <c r="N57" s="368"/>
      <c r="O57" s="368"/>
      <c r="P57" s="368"/>
      <c r="Q57" s="368"/>
      <c r="R57" s="368"/>
      <c r="S57" s="369"/>
      <c r="T57" s="109"/>
      <c r="U57" s="121"/>
      <c r="V57" s="121"/>
      <c r="W57" s="121"/>
      <c r="X57" s="121"/>
      <c r="Y57" s="110"/>
      <c r="Z57" s="111"/>
      <c r="AA57" s="109"/>
      <c r="AB57" s="110"/>
      <c r="AC57" s="110"/>
      <c r="AD57" s="110"/>
      <c r="AE57" s="110"/>
      <c r="AF57" s="110"/>
      <c r="AG57" s="111"/>
      <c r="AH57" s="109"/>
      <c r="AI57" s="110"/>
      <c r="AJ57" s="110"/>
      <c r="AK57" s="110"/>
      <c r="AL57" s="110"/>
      <c r="AM57" s="110"/>
      <c r="AN57" s="111"/>
      <c r="AO57" s="112"/>
      <c r="AP57" s="110"/>
      <c r="AQ57" s="110"/>
      <c r="AR57" s="110"/>
      <c r="AS57" s="110"/>
      <c r="AT57" s="110"/>
      <c r="AU57" s="111"/>
      <c r="AV57" s="362">
        <f t="shared" si="7"/>
        <v>0</v>
      </c>
      <c r="AW57" s="362"/>
      <c r="AX57" s="363"/>
      <c r="AY57" s="364">
        <f t="shared" si="8"/>
        <v>0</v>
      </c>
      <c r="AZ57" s="362"/>
      <c r="BA57" s="363"/>
      <c r="BB57" s="365" t="str">
        <f>IF($AV$110="","0.0",ROUNDDOWN(AY57/$AV$110,1))</f>
        <v>0.0</v>
      </c>
      <c r="BC57" s="366" t="e">
        <f>IF(#REF!="","",ROUNDDOWN(BB57/#REF!,1))</f>
        <v>#REF!</v>
      </c>
      <c r="BD57" s="367" t="e">
        <f>IF(#REF!="","",ROUNDDOWN(BC57/#REF!,1))</f>
        <v>#REF!</v>
      </c>
      <c r="BE57" s="122"/>
      <c r="BG57" s="44" t="s">
        <v>138</v>
      </c>
      <c r="BH57" s="258"/>
      <c r="BI57" s="135" t="s">
        <v>88</v>
      </c>
      <c r="BJ57" s="136"/>
      <c r="BK57" s="135" t="s">
        <v>81</v>
      </c>
      <c r="BL57" s="137"/>
      <c r="BM57" s="135" t="s">
        <v>88</v>
      </c>
      <c r="BN57" s="257"/>
      <c r="BO57" s="258"/>
      <c r="BP57" s="135" t="s">
        <v>88</v>
      </c>
      <c r="BQ57" s="138"/>
      <c r="BR57" s="139" t="str">
        <f t="shared" si="11"/>
        <v/>
      </c>
      <c r="BS57" s="53" t="str">
        <f t="shared" si="12"/>
        <v/>
      </c>
      <c r="BU57" s="44">
        <v>48</v>
      </c>
      <c r="BV57" s="45" t="str">
        <f t="shared" si="29"/>
        <v/>
      </c>
      <c r="BW57" s="47" t="str">
        <f t="shared" si="29"/>
        <v/>
      </c>
      <c r="BX57" s="47" t="str">
        <f t="shared" si="28"/>
        <v/>
      </c>
      <c r="BY57" s="47" t="str">
        <f t="shared" si="28"/>
        <v/>
      </c>
      <c r="BZ57" s="47" t="str">
        <f t="shared" si="28"/>
        <v/>
      </c>
      <c r="CA57" s="47" t="str">
        <f t="shared" si="28"/>
        <v/>
      </c>
      <c r="CB57" s="48" t="str">
        <f t="shared" si="28"/>
        <v/>
      </c>
      <c r="CC57" s="45" t="str">
        <f t="shared" si="28"/>
        <v/>
      </c>
      <c r="CD57" s="47" t="str">
        <f t="shared" si="28"/>
        <v/>
      </c>
      <c r="CE57" s="47" t="str">
        <f t="shared" si="28"/>
        <v/>
      </c>
      <c r="CF57" s="47" t="str">
        <f t="shared" si="28"/>
        <v/>
      </c>
      <c r="CG57" s="47" t="str">
        <f t="shared" si="28"/>
        <v/>
      </c>
      <c r="CH57" s="47" t="str">
        <f t="shared" si="28"/>
        <v/>
      </c>
      <c r="CI57" s="48" t="str">
        <f t="shared" si="28"/>
        <v/>
      </c>
      <c r="CJ57" s="45" t="str">
        <f t="shared" si="28"/>
        <v/>
      </c>
      <c r="CK57" s="47" t="str">
        <f t="shared" si="28"/>
        <v/>
      </c>
      <c r="CL57" s="47" t="str">
        <f t="shared" si="25"/>
        <v/>
      </c>
      <c r="CM57" s="47" t="str">
        <f t="shared" si="26"/>
        <v/>
      </c>
      <c r="CN57" s="47" t="str">
        <f t="shared" si="27"/>
        <v/>
      </c>
      <c r="CO57" s="47" t="str">
        <f t="shared" si="30"/>
        <v/>
      </c>
      <c r="CP57" s="48" t="str">
        <f t="shared" si="31"/>
        <v/>
      </c>
      <c r="CQ57" s="38" t="str">
        <f t="shared" si="32"/>
        <v/>
      </c>
      <c r="CR57" s="47" t="str">
        <f t="shared" si="33"/>
        <v/>
      </c>
      <c r="CS57" s="47" t="str">
        <f t="shared" si="34"/>
        <v/>
      </c>
      <c r="CT57" s="47" t="str">
        <f t="shared" si="35"/>
        <v/>
      </c>
      <c r="CU57" s="47" t="str">
        <f t="shared" si="36"/>
        <v/>
      </c>
      <c r="CV57" s="47" t="str">
        <f t="shared" si="37"/>
        <v/>
      </c>
      <c r="CW57" s="48" t="str">
        <f t="shared" si="38"/>
        <v/>
      </c>
      <c r="CX57" s="49">
        <f t="shared" si="10"/>
        <v>0</v>
      </c>
      <c r="DD57" s="67" t="str">
        <f t="shared" si="2"/>
        <v/>
      </c>
    </row>
    <row r="58" spans="1:108" ht="21" hidden="1" customHeight="1">
      <c r="A58" s="44">
        <v>49</v>
      </c>
      <c r="B58" s="356"/>
      <c r="C58" s="357"/>
      <c r="D58" s="357"/>
      <c r="E58" s="357"/>
      <c r="F58" s="357"/>
      <c r="G58" s="357"/>
      <c r="H58" s="358"/>
      <c r="I58" s="358"/>
      <c r="J58" s="358"/>
      <c r="K58" s="358"/>
      <c r="L58" s="358"/>
      <c r="M58" s="368"/>
      <c r="N58" s="368"/>
      <c r="O58" s="368"/>
      <c r="P58" s="368"/>
      <c r="Q58" s="368"/>
      <c r="R58" s="368"/>
      <c r="S58" s="369"/>
      <c r="T58" s="109"/>
      <c r="U58" s="121"/>
      <c r="V58" s="121"/>
      <c r="W58" s="121"/>
      <c r="X58" s="121"/>
      <c r="Y58" s="110"/>
      <c r="Z58" s="111"/>
      <c r="AA58" s="109"/>
      <c r="AB58" s="110"/>
      <c r="AC58" s="110"/>
      <c r="AD58" s="110"/>
      <c r="AE58" s="110"/>
      <c r="AF58" s="110"/>
      <c r="AG58" s="111"/>
      <c r="AH58" s="109"/>
      <c r="AI58" s="110"/>
      <c r="AJ58" s="110"/>
      <c r="AK58" s="110"/>
      <c r="AL58" s="110"/>
      <c r="AM58" s="110"/>
      <c r="AN58" s="111"/>
      <c r="AO58" s="112"/>
      <c r="AP58" s="110"/>
      <c r="AQ58" s="110"/>
      <c r="AR58" s="110"/>
      <c r="AS58" s="110"/>
      <c r="AT58" s="110"/>
      <c r="AU58" s="111"/>
      <c r="AV58" s="362">
        <f t="shared" si="7"/>
        <v>0</v>
      </c>
      <c r="AW58" s="362"/>
      <c r="AX58" s="363"/>
      <c r="AY58" s="364">
        <f t="shared" si="8"/>
        <v>0</v>
      </c>
      <c r="AZ58" s="362"/>
      <c r="BA58" s="363"/>
      <c r="BB58" s="365" t="str">
        <f>IF($AV$110="","0.0",ROUNDDOWN(AY58/$AV$110,1))</f>
        <v>0.0</v>
      </c>
      <c r="BC58" s="366" t="e">
        <f>IF(#REF!="","",ROUNDDOWN(BB58/#REF!,1))</f>
        <v>#REF!</v>
      </c>
      <c r="BD58" s="367" t="e">
        <f>IF(#REF!="","",ROUNDDOWN(BC58/#REF!,1))</f>
        <v>#REF!</v>
      </c>
      <c r="BE58" s="122"/>
      <c r="BG58" s="44" t="s">
        <v>139</v>
      </c>
      <c r="BH58" s="258"/>
      <c r="BI58" s="135" t="s">
        <v>88</v>
      </c>
      <c r="BJ58" s="136"/>
      <c r="BK58" s="135" t="s">
        <v>81</v>
      </c>
      <c r="BL58" s="137"/>
      <c r="BM58" s="135" t="s">
        <v>88</v>
      </c>
      <c r="BN58" s="257"/>
      <c r="BO58" s="258"/>
      <c r="BP58" s="135" t="s">
        <v>88</v>
      </c>
      <c r="BQ58" s="138"/>
      <c r="BR58" s="139" t="str">
        <f t="shared" si="11"/>
        <v/>
      </c>
      <c r="BS58" s="53" t="str">
        <f t="shared" si="12"/>
        <v/>
      </c>
      <c r="BU58" s="44">
        <v>49</v>
      </c>
      <c r="BV58" s="45" t="str">
        <f t="shared" si="29"/>
        <v/>
      </c>
      <c r="BW58" s="47" t="str">
        <f t="shared" si="29"/>
        <v/>
      </c>
      <c r="BX58" s="47" t="str">
        <f t="shared" si="28"/>
        <v/>
      </c>
      <c r="BY58" s="47" t="str">
        <f t="shared" si="28"/>
        <v/>
      </c>
      <c r="BZ58" s="47" t="str">
        <f t="shared" si="28"/>
        <v/>
      </c>
      <c r="CA58" s="47" t="str">
        <f t="shared" si="28"/>
        <v/>
      </c>
      <c r="CB58" s="48" t="str">
        <f t="shared" si="28"/>
        <v/>
      </c>
      <c r="CC58" s="45" t="str">
        <f t="shared" si="28"/>
        <v/>
      </c>
      <c r="CD58" s="47" t="str">
        <f t="shared" si="28"/>
        <v/>
      </c>
      <c r="CE58" s="47" t="str">
        <f t="shared" si="28"/>
        <v/>
      </c>
      <c r="CF58" s="47" t="str">
        <f t="shared" si="28"/>
        <v/>
      </c>
      <c r="CG58" s="47" t="str">
        <f t="shared" si="28"/>
        <v/>
      </c>
      <c r="CH58" s="47" t="str">
        <f t="shared" si="28"/>
        <v/>
      </c>
      <c r="CI58" s="48" t="str">
        <f t="shared" si="28"/>
        <v/>
      </c>
      <c r="CJ58" s="45" t="str">
        <f t="shared" si="28"/>
        <v/>
      </c>
      <c r="CK58" s="47" t="str">
        <f t="shared" si="28"/>
        <v/>
      </c>
      <c r="CL58" s="47" t="str">
        <f t="shared" si="25"/>
        <v/>
      </c>
      <c r="CM58" s="47" t="str">
        <f t="shared" si="26"/>
        <v/>
      </c>
      <c r="CN58" s="47" t="str">
        <f t="shared" si="27"/>
        <v/>
      </c>
      <c r="CO58" s="47" t="str">
        <f t="shared" si="30"/>
        <v/>
      </c>
      <c r="CP58" s="48" t="str">
        <f t="shared" si="31"/>
        <v/>
      </c>
      <c r="CQ58" s="38" t="str">
        <f t="shared" si="32"/>
        <v/>
      </c>
      <c r="CR58" s="47" t="str">
        <f t="shared" si="33"/>
        <v/>
      </c>
      <c r="CS58" s="47" t="str">
        <f t="shared" si="34"/>
        <v/>
      </c>
      <c r="CT58" s="47" t="str">
        <f t="shared" si="35"/>
        <v/>
      </c>
      <c r="CU58" s="47" t="str">
        <f t="shared" si="36"/>
        <v/>
      </c>
      <c r="CV58" s="47" t="str">
        <f t="shared" si="37"/>
        <v/>
      </c>
      <c r="CW58" s="48" t="str">
        <f t="shared" si="38"/>
        <v/>
      </c>
      <c r="CX58" s="49">
        <f t="shared" si="10"/>
        <v>0</v>
      </c>
      <c r="DD58" s="67" t="str">
        <f t="shared" si="2"/>
        <v/>
      </c>
    </row>
    <row r="59" spans="1:108" ht="21" hidden="1" customHeight="1">
      <c r="A59" s="44">
        <v>50</v>
      </c>
      <c r="B59" s="356"/>
      <c r="C59" s="357"/>
      <c r="D59" s="357"/>
      <c r="E59" s="357"/>
      <c r="F59" s="357"/>
      <c r="G59" s="357"/>
      <c r="H59" s="358"/>
      <c r="I59" s="358"/>
      <c r="J59" s="358"/>
      <c r="K59" s="358"/>
      <c r="L59" s="358"/>
      <c r="M59" s="368"/>
      <c r="N59" s="368"/>
      <c r="O59" s="368"/>
      <c r="P59" s="368"/>
      <c r="Q59" s="368"/>
      <c r="R59" s="368"/>
      <c r="S59" s="369"/>
      <c r="T59" s="109"/>
      <c r="U59" s="121"/>
      <c r="V59" s="121"/>
      <c r="W59" s="121"/>
      <c r="X59" s="121"/>
      <c r="Y59" s="110"/>
      <c r="Z59" s="111"/>
      <c r="AA59" s="109"/>
      <c r="AB59" s="110"/>
      <c r="AC59" s="110"/>
      <c r="AD59" s="110"/>
      <c r="AE59" s="110"/>
      <c r="AF59" s="110"/>
      <c r="AG59" s="111"/>
      <c r="AH59" s="109"/>
      <c r="AI59" s="110"/>
      <c r="AJ59" s="110"/>
      <c r="AK59" s="110"/>
      <c r="AL59" s="110"/>
      <c r="AM59" s="110"/>
      <c r="AN59" s="111"/>
      <c r="AO59" s="112"/>
      <c r="AP59" s="110"/>
      <c r="AQ59" s="110"/>
      <c r="AR59" s="110"/>
      <c r="AS59" s="110"/>
      <c r="AT59" s="110"/>
      <c r="AU59" s="111"/>
      <c r="AV59" s="362">
        <f t="shared" si="7"/>
        <v>0</v>
      </c>
      <c r="AW59" s="362"/>
      <c r="AX59" s="363"/>
      <c r="AY59" s="364">
        <f t="shared" si="8"/>
        <v>0</v>
      </c>
      <c r="AZ59" s="362"/>
      <c r="BA59" s="363"/>
      <c r="BB59" s="365" t="str">
        <f t="shared" ref="BB59:BB108" si="39">IF($AV$110="","0.0",ROUNDDOWN(AY59/$AV$110,1))</f>
        <v>0.0</v>
      </c>
      <c r="BC59" s="366" t="e">
        <f>IF(#REF!="","",ROUNDDOWN(BB59/#REF!,1))</f>
        <v>#REF!</v>
      </c>
      <c r="BD59" s="367" t="e">
        <f>IF(#REF!="","",ROUNDDOWN(BC59/#REF!,1))</f>
        <v>#REF!</v>
      </c>
      <c r="BE59" s="122"/>
      <c r="BG59" s="44" t="s">
        <v>140</v>
      </c>
      <c r="BH59" s="258"/>
      <c r="BI59" s="135" t="s">
        <v>88</v>
      </c>
      <c r="BJ59" s="136"/>
      <c r="BK59" s="135" t="s">
        <v>81</v>
      </c>
      <c r="BL59" s="137"/>
      <c r="BM59" s="135" t="s">
        <v>88</v>
      </c>
      <c r="BN59" s="257"/>
      <c r="BO59" s="258"/>
      <c r="BP59" s="135" t="s">
        <v>88</v>
      </c>
      <c r="BQ59" s="138"/>
      <c r="BR59" s="139" t="str">
        <f t="shared" si="11"/>
        <v/>
      </c>
      <c r="BS59" s="53" t="str">
        <f t="shared" si="12"/>
        <v/>
      </c>
      <c r="BU59" s="44">
        <v>50</v>
      </c>
      <c r="BV59" s="45" t="str">
        <f t="shared" si="29"/>
        <v/>
      </c>
      <c r="BW59" s="47" t="str">
        <f t="shared" si="29"/>
        <v/>
      </c>
      <c r="BX59" s="47" t="str">
        <f t="shared" si="28"/>
        <v/>
      </c>
      <c r="BY59" s="47" t="str">
        <f t="shared" si="28"/>
        <v/>
      </c>
      <c r="BZ59" s="47" t="str">
        <f t="shared" si="28"/>
        <v/>
      </c>
      <c r="CA59" s="47" t="str">
        <f t="shared" si="28"/>
        <v/>
      </c>
      <c r="CB59" s="48" t="str">
        <f t="shared" si="28"/>
        <v/>
      </c>
      <c r="CC59" s="45" t="str">
        <f t="shared" si="28"/>
        <v/>
      </c>
      <c r="CD59" s="47" t="str">
        <f t="shared" si="28"/>
        <v/>
      </c>
      <c r="CE59" s="47" t="str">
        <f t="shared" si="28"/>
        <v/>
      </c>
      <c r="CF59" s="47" t="str">
        <f t="shared" si="28"/>
        <v/>
      </c>
      <c r="CG59" s="47" t="str">
        <f t="shared" si="28"/>
        <v/>
      </c>
      <c r="CH59" s="47" t="str">
        <f t="shared" si="28"/>
        <v/>
      </c>
      <c r="CI59" s="48" t="str">
        <f t="shared" si="28"/>
        <v/>
      </c>
      <c r="CJ59" s="45" t="str">
        <f t="shared" si="28"/>
        <v/>
      </c>
      <c r="CK59" s="47" t="str">
        <f t="shared" si="28"/>
        <v/>
      </c>
      <c r="CL59" s="47" t="str">
        <f t="shared" si="25"/>
        <v/>
      </c>
      <c r="CM59" s="47" t="str">
        <f t="shared" si="26"/>
        <v/>
      </c>
      <c r="CN59" s="47" t="str">
        <f t="shared" si="27"/>
        <v/>
      </c>
      <c r="CO59" s="47" t="str">
        <f t="shared" si="30"/>
        <v/>
      </c>
      <c r="CP59" s="48" t="str">
        <f t="shared" si="31"/>
        <v/>
      </c>
      <c r="CQ59" s="38" t="str">
        <f t="shared" si="32"/>
        <v/>
      </c>
      <c r="CR59" s="47" t="str">
        <f t="shared" si="33"/>
        <v/>
      </c>
      <c r="CS59" s="47" t="str">
        <f t="shared" si="34"/>
        <v/>
      </c>
      <c r="CT59" s="47" t="str">
        <f t="shared" si="35"/>
        <v/>
      </c>
      <c r="CU59" s="47" t="str">
        <f t="shared" si="36"/>
        <v/>
      </c>
      <c r="CV59" s="47" t="str">
        <f t="shared" si="37"/>
        <v/>
      </c>
      <c r="CW59" s="48" t="str">
        <f t="shared" si="38"/>
        <v/>
      </c>
      <c r="CX59" s="49">
        <f t="shared" si="10"/>
        <v>0</v>
      </c>
      <c r="DD59" s="67" t="str">
        <f t="shared" si="2"/>
        <v/>
      </c>
    </row>
    <row r="60" spans="1:108" ht="21" hidden="1" customHeight="1">
      <c r="A60" s="44">
        <v>51</v>
      </c>
      <c r="B60" s="356"/>
      <c r="C60" s="357"/>
      <c r="D60" s="357"/>
      <c r="E60" s="357"/>
      <c r="F60" s="357"/>
      <c r="G60" s="357"/>
      <c r="H60" s="358"/>
      <c r="I60" s="358"/>
      <c r="J60" s="358"/>
      <c r="K60" s="358"/>
      <c r="L60" s="358"/>
      <c r="M60" s="368"/>
      <c r="N60" s="368"/>
      <c r="O60" s="368"/>
      <c r="P60" s="368"/>
      <c r="Q60" s="368"/>
      <c r="R60" s="368"/>
      <c r="S60" s="369"/>
      <c r="T60" s="109"/>
      <c r="U60" s="121"/>
      <c r="V60" s="121"/>
      <c r="W60" s="121"/>
      <c r="X60" s="121"/>
      <c r="Y60" s="110"/>
      <c r="Z60" s="111"/>
      <c r="AA60" s="109"/>
      <c r="AB60" s="110"/>
      <c r="AC60" s="110"/>
      <c r="AD60" s="110"/>
      <c r="AE60" s="110"/>
      <c r="AF60" s="110"/>
      <c r="AG60" s="111"/>
      <c r="AH60" s="109"/>
      <c r="AI60" s="110"/>
      <c r="AJ60" s="110"/>
      <c r="AK60" s="110"/>
      <c r="AL60" s="110"/>
      <c r="AM60" s="110"/>
      <c r="AN60" s="111"/>
      <c r="AO60" s="112"/>
      <c r="AP60" s="110"/>
      <c r="AQ60" s="110"/>
      <c r="AR60" s="110"/>
      <c r="AS60" s="110"/>
      <c r="AT60" s="110"/>
      <c r="AU60" s="111"/>
      <c r="AV60" s="362">
        <f t="shared" si="7"/>
        <v>0</v>
      </c>
      <c r="AW60" s="362"/>
      <c r="AX60" s="363"/>
      <c r="AY60" s="364">
        <f t="shared" si="8"/>
        <v>0</v>
      </c>
      <c r="AZ60" s="362"/>
      <c r="BA60" s="363"/>
      <c r="BB60" s="365" t="str">
        <f t="shared" si="39"/>
        <v>0.0</v>
      </c>
      <c r="BC60" s="366" t="e">
        <f>IF(#REF!="","",ROUNDDOWN(BB60/#REF!,1))</f>
        <v>#REF!</v>
      </c>
      <c r="BD60" s="367" t="e">
        <f>IF(#REF!="","",ROUNDDOWN(BC60/#REF!,1))</f>
        <v>#REF!</v>
      </c>
      <c r="BE60" s="122"/>
      <c r="BG60" s="44">
        <v>51</v>
      </c>
      <c r="BH60" s="258"/>
      <c r="BI60" s="135" t="s">
        <v>88</v>
      </c>
      <c r="BJ60" s="136"/>
      <c r="BK60" s="135" t="s">
        <v>81</v>
      </c>
      <c r="BL60" s="137"/>
      <c r="BM60" s="135" t="s">
        <v>88</v>
      </c>
      <c r="BN60" s="257"/>
      <c r="BO60" s="258"/>
      <c r="BP60" s="135" t="s">
        <v>88</v>
      </c>
      <c r="BQ60" s="138"/>
      <c r="BR60" s="139" t="str">
        <f t="shared" si="11"/>
        <v/>
      </c>
      <c r="BS60" s="53" t="str">
        <f t="shared" si="12"/>
        <v/>
      </c>
      <c r="BU60" s="44">
        <v>51</v>
      </c>
      <c r="BV60" s="45" t="str">
        <f t="shared" si="29"/>
        <v/>
      </c>
      <c r="BW60" s="47" t="str">
        <f t="shared" si="29"/>
        <v/>
      </c>
      <c r="BX60" s="47" t="str">
        <f t="shared" si="28"/>
        <v/>
      </c>
      <c r="BY60" s="47" t="str">
        <f t="shared" si="28"/>
        <v/>
      </c>
      <c r="BZ60" s="47" t="str">
        <f t="shared" si="28"/>
        <v/>
      </c>
      <c r="CA60" s="47" t="str">
        <f t="shared" si="28"/>
        <v/>
      </c>
      <c r="CB60" s="48" t="str">
        <f t="shared" si="28"/>
        <v/>
      </c>
      <c r="CC60" s="45" t="str">
        <f t="shared" si="28"/>
        <v/>
      </c>
      <c r="CD60" s="47" t="str">
        <f t="shared" si="28"/>
        <v/>
      </c>
      <c r="CE60" s="47" t="str">
        <f t="shared" si="28"/>
        <v/>
      </c>
      <c r="CF60" s="47" t="str">
        <f t="shared" si="28"/>
        <v/>
      </c>
      <c r="CG60" s="47" t="str">
        <f t="shared" si="28"/>
        <v/>
      </c>
      <c r="CH60" s="47" t="str">
        <f t="shared" si="28"/>
        <v/>
      </c>
      <c r="CI60" s="48" t="str">
        <f t="shared" si="28"/>
        <v/>
      </c>
      <c r="CJ60" s="45" t="str">
        <f t="shared" si="28"/>
        <v/>
      </c>
      <c r="CK60" s="47" t="str">
        <f t="shared" si="28"/>
        <v/>
      </c>
      <c r="CL60" s="47" t="str">
        <f t="shared" si="25"/>
        <v/>
      </c>
      <c r="CM60" s="47" t="str">
        <f t="shared" si="26"/>
        <v/>
      </c>
      <c r="CN60" s="47" t="str">
        <f t="shared" si="27"/>
        <v/>
      </c>
      <c r="CO60" s="47" t="str">
        <f t="shared" si="30"/>
        <v/>
      </c>
      <c r="CP60" s="48" t="str">
        <f t="shared" si="31"/>
        <v/>
      </c>
      <c r="CQ60" s="38" t="str">
        <f t="shared" si="32"/>
        <v/>
      </c>
      <c r="CR60" s="47" t="str">
        <f t="shared" si="33"/>
        <v/>
      </c>
      <c r="CS60" s="47" t="str">
        <f t="shared" si="34"/>
        <v/>
      </c>
      <c r="CT60" s="47" t="str">
        <f t="shared" si="35"/>
        <v/>
      </c>
      <c r="CU60" s="47" t="str">
        <f t="shared" si="36"/>
        <v/>
      </c>
      <c r="CV60" s="47" t="str">
        <f t="shared" si="37"/>
        <v/>
      </c>
      <c r="CW60" s="48" t="str">
        <f t="shared" si="38"/>
        <v/>
      </c>
      <c r="CX60" s="49">
        <f t="shared" si="10"/>
        <v>0</v>
      </c>
      <c r="DD60" s="67" t="str">
        <f t="shared" si="2"/>
        <v/>
      </c>
    </row>
    <row r="61" spans="1:108" ht="21" hidden="1" customHeight="1">
      <c r="A61" s="44">
        <v>52</v>
      </c>
      <c r="B61" s="356"/>
      <c r="C61" s="357"/>
      <c r="D61" s="357"/>
      <c r="E61" s="357"/>
      <c r="F61" s="357"/>
      <c r="G61" s="357"/>
      <c r="H61" s="358"/>
      <c r="I61" s="358"/>
      <c r="J61" s="358"/>
      <c r="K61" s="358"/>
      <c r="L61" s="358"/>
      <c r="M61" s="368"/>
      <c r="N61" s="368"/>
      <c r="O61" s="368"/>
      <c r="P61" s="368"/>
      <c r="Q61" s="368"/>
      <c r="R61" s="368"/>
      <c r="S61" s="369"/>
      <c r="T61" s="109"/>
      <c r="U61" s="121"/>
      <c r="V61" s="121"/>
      <c r="W61" s="121"/>
      <c r="X61" s="121"/>
      <c r="Y61" s="110"/>
      <c r="Z61" s="111"/>
      <c r="AA61" s="109"/>
      <c r="AB61" s="110"/>
      <c r="AC61" s="110"/>
      <c r="AD61" s="110"/>
      <c r="AE61" s="110"/>
      <c r="AF61" s="110"/>
      <c r="AG61" s="111"/>
      <c r="AH61" s="109"/>
      <c r="AI61" s="110"/>
      <c r="AJ61" s="110"/>
      <c r="AK61" s="110"/>
      <c r="AL61" s="110"/>
      <c r="AM61" s="110"/>
      <c r="AN61" s="111"/>
      <c r="AO61" s="112"/>
      <c r="AP61" s="110"/>
      <c r="AQ61" s="110"/>
      <c r="AR61" s="110"/>
      <c r="AS61" s="110"/>
      <c r="AT61" s="110"/>
      <c r="AU61" s="111"/>
      <c r="AV61" s="362">
        <f t="shared" si="7"/>
        <v>0</v>
      </c>
      <c r="AW61" s="362"/>
      <c r="AX61" s="363"/>
      <c r="AY61" s="364">
        <f t="shared" si="8"/>
        <v>0</v>
      </c>
      <c r="AZ61" s="362"/>
      <c r="BA61" s="363"/>
      <c r="BB61" s="365" t="str">
        <f t="shared" si="39"/>
        <v>0.0</v>
      </c>
      <c r="BC61" s="366" t="e">
        <f>IF(#REF!="","",ROUNDDOWN(BB61/#REF!,1))</f>
        <v>#REF!</v>
      </c>
      <c r="BD61" s="367" t="e">
        <f>IF(#REF!="","",ROUNDDOWN(BC61/#REF!,1))</f>
        <v>#REF!</v>
      </c>
      <c r="BE61" s="122"/>
      <c r="BG61" s="44">
        <v>52</v>
      </c>
      <c r="BH61" s="258"/>
      <c r="BI61" s="135" t="s">
        <v>88</v>
      </c>
      <c r="BJ61" s="136"/>
      <c r="BK61" s="135" t="s">
        <v>81</v>
      </c>
      <c r="BL61" s="137"/>
      <c r="BM61" s="135" t="s">
        <v>88</v>
      </c>
      <c r="BN61" s="257"/>
      <c r="BO61" s="258"/>
      <c r="BP61" s="135" t="s">
        <v>88</v>
      </c>
      <c r="BQ61" s="138"/>
      <c r="BR61" s="139" t="str">
        <f t="shared" si="11"/>
        <v/>
      </c>
      <c r="BS61" s="53" t="str">
        <f t="shared" si="12"/>
        <v/>
      </c>
      <c r="BU61" s="44">
        <v>52</v>
      </c>
      <c r="BV61" s="45" t="str">
        <f t="shared" si="29"/>
        <v/>
      </c>
      <c r="BW61" s="47" t="str">
        <f t="shared" si="29"/>
        <v/>
      </c>
      <c r="BX61" s="47" t="str">
        <f t="shared" si="28"/>
        <v/>
      </c>
      <c r="BY61" s="47" t="str">
        <f t="shared" si="28"/>
        <v/>
      </c>
      <c r="BZ61" s="47" t="str">
        <f t="shared" si="28"/>
        <v/>
      </c>
      <c r="CA61" s="47" t="str">
        <f t="shared" si="28"/>
        <v/>
      </c>
      <c r="CB61" s="48" t="str">
        <f t="shared" si="28"/>
        <v/>
      </c>
      <c r="CC61" s="45" t="str">
        <f t="shared" si="28"/>
        <v/>
      </c>
      <c r="CD61" s="47" t="str">
        <f t="shared" si="28"/>
        <v/>
      </c>
      <c r="CE61" s="47" t="str">
        <f t="shared" si="28"/>
        <v/>
      </c>
      <c r="CF61" s="47" t="str">
        <f t="shared" si="28"/>
        <v/>
      </c>
      <c r="CG61" s="47" t="str">
        <f t="shared" si="28"/>
        <v/>
      </c>
      <c r="CH61" s="47" t="str">
        <f t="shared" si="28"/>
        <v/>
      </c>
      <c r="CI61" s="48" t="str">
        <f t="shared" si="28"/>
        <v/>
      </c>
      <c r="CJ61" s="45" t="str">
        <f t="shared" si="28"/>
        <v/>
      </c>
      <c r="CK61" s="47" t="str">
        <f t="shared" si="28"/>
        <v/>
      </c>
      <c r="CL61" s="47" t="str">
        <f t="shared" si="25"/>
        <v/>
      </c>
      <c r="CM61" s="47" t="str">
        <f t="shared" si="26"/>
        <v/>
      </c>
      <c r="CN61" s="47" t="str">
        <f t="shared" si="27"/>
        <v/>
      </c>
      <c r="CO61" s="47" t="str">
        <f t="shared" si="30"/>
        <v/>
      </c>
      <c r="CP61" s="48" t="str">
        <f t="shared" si="31"/>
        <v/>
      </c>
      <c r="CQ61" s="38" t="str">
        <f t="shared" si="32"/>
        <v/>
      </c>
      <c r="CR61" s="47" t="str">
        <f t="shared" si="33"/>
        <v/>
      </c>
      <c r="CS61" s="47" t="str">
        <f t="shared" si="34"/>
        <v/>
      </c>
      <c r="CT61" s="47" t="str">
        <f t="shared" si="35"/>
        <v/>
      </c>
      <c r="CU61" s="47" t="str">
        <f t="shared" si="36"/>
        <v/>
      </c>
      <c r="CV61" s="47" t="str">
        <f t="shared" si="37"/>
        <v/>
      </c>
      <c r="CW61" s="48" t="str">
        <f t="shared" si="38"/>
        <v/>
      </c>
      <c r="CX61" s="49">
        <f t="shared" si="10"/>
        <v>0</v>
      </c>
      <c r="DD61" s="67" t="str">
        <f t="shared" si="2"/>
        <v/>
      </c>
    </row>
    <row r="62" spans="1:108" ht="21" hidden="1" customHeight="1">
      <c r="A62" s="44">
        <v>53</v>
      </c>
      <c r="B62" s="356"/>
      <c r="C62" s="357"/>
      <c r="D62" s="357"/>
      <c r="E62" s="357"/>
      <c r="F62" s="357"/>
      <c r="G62" s="357"/>
      <c r="H62" s="358"/>
      <c r="I62" s="358"/>
      <c r="J62" s="358"/>
      <c r="K62" s="358"/>
      <c r="L62" s="358"/>
      <c r="M62" s="368"/>
      <c r="N62" s="368"/>
      <c r="O62" s="368"/>
      <c r="P62" s="368"/>
      <c r="Q62" s="368"/>
      <c r="R62" s="368"/>
      <c r="S62" s="369"/>
      <c r="T62" s="109"/>
      <c r="U62" s="121"/>
      <c r="V62" s="121"/>
      <c r="W62" s="121"/>
      <c r="X62" s="121"/>
      <c r="Y62" s="110"/>
      <c r="Z62" s="111"/>
      <c r="AA62" s="109"/>
      <c r="AB62" s="110"/>
      <c r="AC62" s="110"/>
      <c r="AD62" s="110"/>
      <c r="AE62" s="110"/>
      <c r="AF62" s="110"/>
      <c r="AG62" s="111"/>
      <c r="AH62" s="109"/>
      <c r="AI62" s="110"/>
      <c r="AJ62" s="110"/>
      <c r="AK62" s="110"/>
      <c r="AL62" s="110"/>
      <c r="AM62" s="110"/>
      <c r="AN62" s="111"/>
      <c r="AO62" s="112"/>
      <c r="AP62" s="110"/>
      <c r="AQ62" s="110"/>
      <c r="AR62" s="110"/>
      <c r="AS62" s="110"/>
      <c r="AT62" s="110"/>
      <c r="AU62" s="111"/>
      <c r="AV62" s="362">
        <f t="shared" si="7"/>
        <v>0</v>
      </c>
      <c r="AW62" s="362"/>
      <c r="AX62" s="363"/>
      <c r="AY62" s="364">
        <f t="shared" si="8"/>
        <v>0</v>
      </c>
      <c r="AZ62" s="362"/>
      <c r="BA62" s="363"/>
      <c r="BB62" s="365" t="str">
        <f t="shared" si="39"/>
        <v>0.0</v>
      </c>
      <c r="BC62" s="366" t="e">
        <f>IF(#REF!="","",ROUNDDOWN(BB62/#REF!,1))</f>
        <v>#REF!</v>
      </c>
      <c r="BD62" s="367" t="e">
        <f>IF(#REF!="","",ROUNDDOWN(BC62/#REF!,1))</f>
        <v>#REF!</v>
      </c>
      <c r="BE62" s="122"/>
      <c r="BG62" s="44">
        <v>53</v>
      </c>
      <c r="BH62" s="258"/>
      <c r="BI62" s="135" t="s">
        <v>88</v>
      </c>
      <c r="BJ62" s="136"/>
      <c r="BK62" s="135" t="s">
        <v>81</v>
      </c>
      <c r="BL62" s="137"/>
      <c r="BM62" s="135" t="s">
        <v>88</v>
      </c>
      <c r="BN62" s="257"/>
      <c r="BO62" s="258"/>
      <c r="BP62" s="135" t="s">
        <v>88</v>
      </c>
      <c r="BQ62" s="138"/>
      <c r="BR62" s="139" t="str">
        <f t="shared" si="11"/>
        <v/>
      </c>
      <c r="BS62" s="53" t="str">
        <f t="shared" si="12"/>
        <v/>
      </c>
      <c r="BU62" s="44">
        <v>53</v>
      </c>
      <c r="BV62" s="45" t="str">
        <f t="shared" si="29"/>
        <v/>
      </c>
      <c r="BW62" s="47" t="str">
        <f t="shared" si="29"/>
        <v/>
      </c>
      <c r="BX62" s="47" t="str">
        <f t="shared" si="28"/>
        <v/>
      </c>
      <c r="BY62" s="47" t="str">
        <f t="shared" si="28"/>
        <v/>
      </c>
      <c r="BZ62" s="47" t="str">
        <f t="shared" si="28"/>
        <v/>
      </c>
      <c r="CA62" s="47" t="str">
        <f t="shared" si="28"/>
        <v/>
      </c>
      <c r="CB62" s="48" t="str">
        <f t="shared" si="28"/>
        <v/>
      </c>
      <c r="CC62" s="45" t="str">
        <f t="shared" si="28"/>
        <v/>
      </c>
      <c r="CD62" s="47" t="str">
        <f t="shared" si="28"/>
        <v/>
      </c>
      <c r="CE62" s="47" t="str">
        <f t="shared" si="28"/>
        <v/>
      </c>
      <c r="CF62" s="47" t="str">
        <f t="shared" si="28"/>
        <v/>
      </c>
      <c r="CG62" s="47" t="str">
        <f t="shared" si="28"/>
        <v/>
      </c>
      <c r="CH62" s="47" t="str">
        <f t="shared" si="28"/>
        <v/>
      </c>
      <c r="CI62" s="48" t="str">
        <f t="shared" si="28"/>
        <v/>
      </c>
      <c r="CJ62" s="45" t="str">
        <f t="shared" si="28"/>
        <v/>
      </c>
      <c r="CK62" s="47" t="str">
        <f t="shared" si="28"/>
        <v/>
      </c>
      <c r="CL62" s="47" t="str">
        <f t="shared" si="25"/>
        <v/>
      </c>
      <c r="CM62" s="47" t="str">
        <f t="shared" si="26"/>
        <v/>
      </c>
      <c r="CN62" s="47" t="str">
        <f t="shared" si="27"/>
        <v/>
      </c>
      <c r="CO62" s="47" t="str">
        <f t="shared" si="30"/>
        <v/>
      </c>
      <c r="CP62" s="48" t="str">
        <f t="shared" si="31"/>
        <v/>
      </c>
      <c r="CQ62" s="38" t="str">
        <f t="shared" si="32"/>
        <v/>
      </c>
      <c r="CR62" s="47" t="str">
        <f t="shared" si="33"/>
        <v/>
      </c>
      <c r="CS62" s="47" t="str">
        <f t="shared" si="34"/>
        <v/>
      </c>
      <c r="CT62" s="47" t="str">
        <f t="shared" si="35"/>
        <v/>
      </c>
      <c r="CU62" s="47" t="str">
        <f t="shared" si="36"/>
        <v/>
      </c>
      <c r="CV62" s="47" t="str">
        <f t="shared" si="37"/>
        <v/>
      </c>
      <c r="CW62" s="48" t="str">
        <f t="shared" si="38"/>
        <v/>
      </c>
      <c r="CX62" s="49">
        <f t="shared" si="10"/>
        <v>0</v>
      </c>
      <c r="DD62" s="67" t="str">
        <f t="shared" si="2"/>
        <v/>
      </c>
    </row>
    <row r="63" spans="1:108" ht="21" hidden="1" customHeight="1">
      <c r="A63" s="44">
        <v>54</v>
      </c>
      <c r="B63" s="356"/>
      <c r="C63" s="357"/>
      <c r="D63" s="357"/>
      <c r="E63" s="357"/>
      <c r="F63" s="357"/>
      <c r="G63" s="357"/>
      <c r="H63" s="358"/>
      <c r="I63" s="358"/>
      <c r="J63" s="358"/>
      <c r="K63" s="358"/>
      <c r="L63" s="358"/>
      <c r="M63" s="368"/>
      <c r="N63" s="368"/>
      <c r="O63" s="368"/>
      <c r="P63" s="368"/>
      <c r="Q63" s="368"/>
      <c r="R63" s="368"/>
      <c r="S63" s="369"/>
      <c r="T63" s="109"/>
      <c r="U63" s="121"/>
      <c r="V63" s="121"/>
      <c r="W63" s="121"/>
      <c r="X63" s="121"/>
      <c r="Y63" s="110"/>
      <c r="Z63" s="111"/>
      <c r="AA63" s="109"/>
      <c r="AB63" s="110"/>
      <c r="AC63" s="110"/>
      <c r="AD63" s="110"/>
      <c r="AE63" s="110"/>
      <c r="AF63" s="110"/>
      <c r="AG63" s="111"/>
      <c r="AH63" s="109"/>
      <c r="AI63" s="110"/>
      <c r="AJ63" s="110"/>
      <c r="AK63" s="110"/>
      <c r="AL63" s="110"/>
      <c r="AM63" s="110"/>
      <c r="AN63" s="111"/>
      <c r="AO63" s="112"/>
      <c r="AP63" s="110"/>
      <c r="AQ63" s="110"/>
      <c r="AR63" s="110"/>
      <c r="AS63" s="110"/>
      <c r="AT63" s="110"/>
      <c r="AU63" s="111"/>
      <c r="AV63" s="362">
        <f t="shared" si="7"/>
        <v>0</v>
      </c>
      <c r="AW63" s="362"/>
      <c r="AX63" s="363"/>
      <c r="AY63" s="364">
        <f t="shared" si="8"/>
        <v>0</v>
      </c>
      <c r="AZ63" s="362"/>
      <c r="BA63" s="363"/>
      <c r="BB63" s="365" t="str">
        <f t="shared" si="39"/>
        <v>0.0</v>
      </c>
      <c r="BC63" s="366" t="e">
        <f>IF(#REF!="","",ROUNDDOWN(BB63/#REF!,1))</f>
        <v>#REF!</v>
      </c>
      <c r="BD63" s="367" t="e">
        <f>IF(#REF!="","",ROUNDDOWN(BC63/#REF!,1))</f>
        <v>#REF!</v>
      </c>
      <c r="BE63" s="122"/>
      <c r="BG63" s="44">
        <v>54</v>
      </c>
      <c r="BH63" s="258"/>
      <c r="BI63" s="135" t="s">
        <v>88</v>
      </c>
      <c r="BJ63" s="136"/>
      <c r="BK63" s="135" t="s">
        <v>81</v>
      </c>
      <c r="BL63" s="137"/>
      <c r="BM63" s="135" t="s">
        <v>88</v>
      </c>
      <c r="BN63" s="257"/>
      <c r="BO63" s="258"/>
      <c r="BP63" s="135" t="s">
        <v>88</v>
      </c>
      <c r="BQ63" s="138"/>
      <c r="BR63" s="139" t="str">
        <f t="shared" si="11"/>
        <v/>
      </c>
      <c r="BS63" s="53" t="str">
        <f t="shared" si="12"/>
        <v/>
      </c>
      <c r="BU63" s="44">
        <v>54</v>
      </c>
      <c r="BV63" s="45" t="str">
        <f t="shared" si="29"/>
        <v/>
      </c>
      <c r="BW63" s="47" t="str">
        <f t="shared" si="29"/>
        <v/>
      </c>
      <c r="BX63" s="47" t="str">
        <f t="shared" si="28"/>
        <v/>
      </c>
      <c r="BY63" s="47" t="str">
        <f t="shared" si="28"/>
        <v/>
      </c>
      <c r="BZ63" s="47" t="str">
        <f t="shared" si="28"/>
        <v/>
      </c>
      <c r="CA63" s="47" t="str">
        <f t="shared" si="28"/>
        <v/>
      </c>
      <c r="CB63" s="48" t="str">
        <f t="shared" si="28"/>
        <v/>
      </c>
      <c r="CC63" s="45" t="str">
        <f t="shared" si="28"/>
        <v/>
      </c>
      <c r="CD63" s="47" t="str">
        <f t="shared" si="28"/>
        <v/>
      </c>
      <c r="CE63" s="47" t="str">
        <f t="shared" si="28"/>
        <v/>
      </c>
      <c r="CF63" s="47" t="str">
        <f t="shared" si="28"/>
        <v/>
      </c>
      <c r="CG63" s="47" t="str">
        <f t="shared" si="28"/>
        <v/>
      </c>
      <c r="CH63" s="47" t="str">
        <f t="shared" si="28"/>
        <v/>
      </c>
      <c r="CI63" s="48" t="str">
        <f t="shared" si="28"/>
        <v/>
      </c>
      <c r="CJ63" s="45" t="str">
        <f t="shared" si="28"/>
        <v/>
      </c>
      <c r="CK63" s="47" t="str">
        <f t="shared" si="28"/>
        <v/>
      </c>
      <c r="CL63" s="47" t="str">
        <f t="shared" si="25"/>
        <v/>
      </c>
      <c r="CM63" s="47" t="str">
        <f t="shared" si="26"/>
        <v/>
      </c>
      <c r="CN63" s="47" t="str">
        <f t="shared" si="27"/>
        <v/>
      </c>
      <c r="CO63" s="47" t="str">
        <f t="shared" si="30"/>
        <v/>
      </c>
      <c r="CP63" s="48" t="str">
        <f t="shared" si="31"/>
        <v/>
      </c>
      <c r="CQ63" s="38" t="str">
        <f t="shared" si="32"/>
        <v/>
      </c>
      <c r="CR63" s="47" t="str">
        <f t="shared" si="33"/>
        <v/>
      </c>
      <c r="CS63" s="47" t="str">
        <f t="shared" si="34"/>
        <v/>
      </c>
      <c r="CT63" s="47" t="str">
        <f t="shared" si="35"/>
        <v/>
      </c>
      <c r="CU63" s="47" t="str">
        <f t="shared" si="36"/>
        <v/>
      </c>
      <c r="CV63" s="47" t="str">
        <f t="shared" si="37"/>
        <v/>
      </c>
      <c r="CW63" s="48" t="str">
        <f t="shared" si="38"/>
        <v/>
      </c>
      <c r="CX63" s="49">
        <f t="shared" si="10"/>
        <v>0</v>
      </c>
      <c r="DD63" s="67" t="str">
        <f t="shared" si="2"/>
        <v/>
      </c>
    </row>
    <row r="64" spans="1:108" ht="21" hidden="1" customHeight="1">
      <c r="A64" s="44">
        <v>55</v>
      </c>
      <c r="B64" s="356"/>
      <c r="C64" s="357"/>
      <c r="D64" s="357"/>
      <c r="E64" s="357"/>
      <c r="F64" s="357"/>
      <c r="G64" s="357"/>
      <c r="H64" s="358"/>
      <c r="I64" s="358"/>
      <c r="J64" s="358"/>
      <c r="K64" s="358"/>
      <c r="L64" s="358"/>
      <c r="M64" s="368"/>
      <c r="N64" s="368"/>
      <c r="O64" s="368"/>
      <c r="P64" s="368"/>
      <c r="Q64" s="368"/>
      <c r="R64" s="368"/>
      <c r="S64" s="369"/>
      <c r="T64" s="109"/>
      <c r="U64" s="121"/>
      <c r="V64" s="121"/>
      <c r="W64" s="121"/>
      <c r="X64" s="121"/>
      <c r="Y64" s="110"/>
      <c r="Z64" s="111"/>
      <c r="AA64" s="109"/>
      <c r="AB64" s="110"/>
      <c r="AC64" s="110"/>
      <c r="AD64" s="110"/>
      <c r="AE64" s="110"/>
      <c r="AF64" s="110"/>
      <c r="AG64" s="111"/>
      <c r="AH64" s="109"/>
      <c r="AI64" s="110"/>
      <c r="AJ64" s="110"/>
      <c r="AK64" s="110"/>
      <c r="AL64" s="110"/>
      <c r="AM64" s="110"/>
      <c r="AN64" s="111"/>
      <c r="AO64" s="112"/>
      <c r="AP64" s="110"/>
      <c r="AQ64" s="110"/>
      <c r="AR64" s="110"/>
      <c r="AS64" s="110"/>
      <c r="AT64" s="110"/>
      <c r="AU64" s="111"/>
      <c r="AV64" s="362">
        <f t="shared" si="7"/>
        <v>0</v>
      </c>
      <c r="AW64" s="362"/>
      <c r="AX64" s="363"/>
      <c r="AY64" s="364">
        <f t="shared" si="8"/>
        <v>0</v>
      </c>
      <c r="AZ64" s="362"/>
      <c r="BA64" s="363"/>
      <c r="BB64" s="365" t="str">
        <f t="shared" si="39"/>
        <v>0.0</v>
      </c>
      <c r="BC64" s="366" t="e">
        <f>IF(#REF!="","",ROUNDDOWN(BB64/#REF!,1))</f>
        <v>#REF!</v>
      </c>
      <c r="BD64" s="367" t="e">
        <f>IF(#REF!="","",ROUNDDOWN(BC64/#REF!,1))</f>
        <v>#REF!</v>
      </c>
      <c r="BE64" s="122"/>
      <c r="BG64" s="44">
        <v>55</v>
      </c>
      <c r="BH64" s="258"/>
      <c r="BI64" s="135" t="s">
        <v>88</v>
      </c>
      <c r="BJ64" s="136"/>
      <c r="BK64" s="135" t="s">
        <v>81</v>
      </c>
      <c r="BL64" s="137"/>
      <c r="BM64" s="135" t="s">
        <v>88</v>
      </c>
      <c r="BN64" s="257"/>
      <c r="BO64" s="258"/>
      <c r="BP64" s="135" t="s">
        <v>88</v>
      </c>
      <c r="BQ64" s="138"/>
      <c r="BR64" s="139" t="str">
        <f t="shared" si="11"/>
        <v/>
      </c>
      <c r="BS64" s="53" t="str">
        <f t="shared" si="12"/>
        <v/>
      </c>
      <c r="BU64" s="44">
        <v>55</v>
      </c>
      <c r="BV64" s="45" t="str">
        <f t="shared" si="29"/>
        <v/>
      </c>
      <c r="BW64" s="47" t="str">
        <f t="shared" si="29"/>
        <v/>
      </c>
      <c r="BX64" s="47" t="str">
        <f t="shared" si="28"/>
        <v/>
      </c>
      <c r="BY64" s="47" t="str">
        <f t="shared" si="28"/>
        <v/>
      </c>
      <c r="BZ64" s="47" t="str">
        <f t="shared" si="28"/>
        <v/>
      </c>
      <c r="CA64" s="47" t="str">
        <f t="shared" si="28"/>
        <v/>
      </c>
      <c r="CB64" s="48" t="str">
        <f t="shared" si="28"/>
        <v/>
      </c>
      <c r="CC64" s="45" t="str">
        <f t="shared" si="28"/>
        <v/>
      </c>
      <c r="CD64" s="47" t="str">
        <f t="shared" si="28"/>
        <v/>
      </c>
      <c r="CE64" s="47" t="str">
        <f t="shared" si="28"/>
        <v/>
      </c>
      <c r="CF64" s="47" t="str">
        <f t="shared" si="28"/>
        <v/>
      </c>
      <c r="CG64" s="47" t="str">
        <f t="shared" si="28"/>
        <v/>
      </c>
      <c r="CH64" s="47" t="str">
        <f t="shared" si="28"/>
        <v/>
      </c>
      <c r="CI64" s="48" t="str">
        <f t="shared" si="28"/>
        <v/>
      </c>
      <c r="CJ64" s="45" t="str">
        <f t="shared" si="28"/>
        <v/>
      </c>
      <c r="CK64" s="47" t="str">
        <f t="shared" si="28"/>
        <v/>
      </c>
      <c r="CL64" s="47" t="str">
        <f t="shared" si="25"/>
        <v/>
      </c>
      <c r="CM64" s="47" t="str">
        <f t="shared" si="26"/>
        <v/>
      </c>
      <c r="CN64" s="47" t="str">
        <f t="shared" si="27"/>
        <v/>
      </c>
      <c r="CO64" s="47" t="str">
        <f t="shared" si="30"/>
        <v/>
      </c>
      <c r="CP64" s="48" t="str">
        <f t="shared" si="31"/>
        <v/>
      </c>
      <c r="CQ64" s="38" t="str">
        <f t="shared" si="32"/>
        <v/>
      </c>
      <c r="CR64" s="47" t="str">
        <f t="shared" si="33"/>
        <v/>
      </c>
      <c r="CS64" s="47" t="str">
        <f t="shared" si="34"/>
        <v/>
      </c>
      <c r="CT64" s="47" t="str">
        <f t="shared" si="35"/>
        <v/>
      </c>
      <c r="CU64" s="47" t="str">
        <f t="shared" si="36"/>
        <v/>
      </c>
      <c r="CV64" s="47" t="str">
        <f t="shared" si="37"/>
        <v/>
      </c>
      <c r="CW64" s="48" t="str">
        <f t="shared" si="38"/>
        <v/>
      </c>
      <c r="CX64" s="49">
        <f t="shared" si="10"/>
        <v>0</v>
      </c>
      <c r="DD64" s="67" t="str">
        <f t="shared" si="2"/>
        <v/>
      </c>
    </row>
    <row r="65" spans="1:108" ht="21" hidden="1" customHeight="1">
      <c r="A65" s="44">
        <v>56</v>
      </c>
      <c r="B65" s="356"/>
      <c r="C65" s="357"/>
      <c r="D65" s="357"/>
      <c r="E65" s="357"/>
      <c r="F65" s="357"/>
      <c r="G65" s="357"/>
      <c r="H65" s="358"/>
      <c r="I65" s="358"/>
      <c r="J65" s="358"/>
      <c r="K65" s="358"/>
      <c r="L65" s="358"/>
      <c r="M65" s="368"/>
      <c r="N65" s="368"/>
      <c r="O65" s="368"/>
      <c r="P65" s="368"/>
      <c r="Q65" s="368"/>
      <c r="R65" s="368"/>
      <c r="S65" s="369"/>
      <c r="T65" s="109"/>
      <c r="U65" s="121"/>
      <c r="V65" s="121"/>
      <c r="W65" s="121"/>
      <c r="X65" s="121"/>
      <c r="Y65" s="110"/>
      <c r="Z65" s="111"/>
      <c r="AA65" s="109"/>
      <c r="AB65" s="110"/>
      <c r="AC65" s="110"/>
      <c r="AD65" s="110"/>
      <c r="AE65" s="110"/>
      <c r="AF65" s="110"/>
      <c r="AG65" s="111"/>
      <c r="AH65" s="109"/>
      <c r="AI65" s="110"/>
      <c r="AJ65" s="110"/>
      <c r="AK65" s="110"/>
      <c r="AL65" s="110"/>
      <c r="AM65" s="110"/>
      <c r="AN65" s="111"/>
      <c r="AO65" s="112"/>
      <c r="AP65" s="110"/>
      <c r="AQ65" s="110"/>
      <c r="AR65" s="110"/>
      <c r="AS65" s="110"/>
      <c r="AT65" s="110"/>
      <c r="AU65" s="111"/>
      <c r="AV65" s="362">
        <f t="shared" si="7"/>
        <v>0</v>
      </c>
      <c r="AW65" s="362"/>
      <c r="AX65" s="363"/>
      <c r="AY65" s="364">
        <f t="shared" si="8"/>
        <v>0</v>
      </c>
      <c r="AZ65" s="362"/>
      <c r="BA65" s="363"/>
      <c r="BB65" s="365" t="str">
        <f t="shared" si="39"/>
        <v>0.0</v>
      </c>
      <c r="BC65" s="366" t="e">
        <f>IF(#REF!="","",ROUNDDOWN(BB65/#REF!,1))</f>
        <v>#REF!</v>
      </c>
      <c r="BD65" s="367" t="e">
        <f>IF(#REF!="","",ROUNDDOWN(BC65/#REF!,1))</f>
        <v>#REF!</v>
      </c>
      <c r="BE65" s="122"/>
      <c r="BG65" s="44">
        <v>56</v>
      </c>
      <c r="BH65" s="258"/>
      <c r="BI65" s="135" t="s">
        <v>88</v>
      </c>
      <c r="BJ65" s="136"/>
      <c r="BK65" s="135" t="s">
        <v>81</v>
      </c>
      <c r="BL65" s="137"/>
      <c r="BM65" s="135" t="s">
        <v>88</v>
      </c>
      <c r="BN65" s="257"/>
      <c r="BO65" s="258"/>
      <c r="BP65" s="135" t="s">
        <v>88</v>
      </c>
      <c r="BQ65" s="138"/>
      <c r="BR65" s="139" t="str">
        <f t="shared" si="11"/>
        <v/>
      </c>
      <c r="BS65" s="53" t="str">
        <f t="shared" si="12"/>
        <v/>
      </c>
      <c r="BU65" s="44">
        <v>56</v>
      </c>
      <c r="BV65" s="45" t="str">
        <f t="shared" si="29"/>
        <v/>
      </c>
      <c r="BW65" s="47" t="str">
        <f t="shared" si="29"/>
        <v/>
      </c>
      <c r="BX65" s="47" t="str">
        <f t="shared" si="28"/>
        <v/>
      </c>
      <c r="BY65" s="47" t="str">
        <f t="shared" si="28"/>
        <v/>
      </c>
      <c r="BZ65" s="47" t="str">
        <f t="shared" si="28"/>
        <v/>
      </c>
      <c r="CA65" s="47" t="str">
        <f t="shared" si="28"/>
        <v/>
      </c>
      <c r="CB65" s="48" t="str">
        <f t="shared" si="28"/>
        <v/>
      </c>
      <c r="CC65" s="45" t="str">
        <f t="shared" si="28"/>
        <v/>
      </c>
      <c r="CD65" s="47" t="str">
        <f t="shared" si="28"/>
        <v/>
      </c>
      <c r="CE65" s="47" t="str">
        <f t="shared" si="28"/>
        <v/>
      </c>
      <c r="CF65" s="47" t="str">
        <f t="shared" si="28"/>
        <v/>
      </c>
      <c r="CG65" s="47" t="str">
        <f t="shared" si="28"/>
        <v/>
      </c>
      <c r="CH65" s="47" t="str">
        <f t="shared" si="28"/>
        <v/>
      </c>
      <c r="CI65" s="48" t="str">
        <f t="shared" si="28"/>
        <v/>
      </c>
      <c r="CJ65" s="45" t="str">
        <f t="shared" si="28"/>
        <v/>
      </c>
      <c r="CK65" s="47" t="str">
        <f t="shared" si="28"/>
        <v/>
      </c>
      <c r="CL65" s="47" t="str">
        <f t="shared" si="25"/>
        <v/>
      </c>
      <c r="CM65" s="47" t="str">
        <f t="shared" si="26"/>
        <v/>
      </c>
      <c r="CN65" s="47" t="str">
        <f t="shared" si="27"/>
        <v/>
      </c>
      <c r="CO65" s="47" t="str">
        <f t="shared" si="30"/>
        <v/>
      </c>
      <c r="CP65" s="48" t="str">
        <f t="shared" si="31"/>
        <v/>
      </c>
      <c r="CQ65" s="38" t="str">
        <f t="shared" si="32"/>
        <v/>
      </c>
      <c r="CR65" s="47" t="str">
        <f t="shared" si="33"/>
        <v/>
      </c>
      <c r="CS65" s="47" t="str">
        <f t="shared" si="34"/>
        <v/>
      </c>
      <c r="CT65" s="47" t="str">
        <f t="shared" si="35"/>
        <v/>
      </c>
      <c r="CU65" s="47" t="str">
        <f t="shared" si="36"/>
        <v/>
      </c>
      <c r="CV65" s="47" t="str">
        <f t="shared" si="37"/>
        <v/>
      </c>
      <c r="CW65" s="48" t="str">
        <f t="shared" si="38"/>
        <v/>
      </c>
      <c r="CX65" s="49">
        <f t="shared" si="10"/>
        <v>0</v>
      </c>
      <c r="DD65" s="67" t="str">
        <f t="shared" si="2"/>
        <v/>
      </c>
    </row>
    <row r="66" spans="1:108" ht="21" hidden="1" customHeight="1">
      <c r="A66" s="44">
        <v>57</v>
      </c>
      <c r="B66" s="356"/>
      <c r="C66" s="357"/>
      <c r="D66" s="357"/>
      <c r="E66" s="357"/>
      <c r="F66" s="357"/>
      <c r="G66" s="357"/>
      <c r="H66" s="358"/>
      <c r="I66" s="358"/>
      <c r="J66" s="358"/>
      <c r="K66" s="358"/>
      <c r="L66" s="358"/>
      <c r="M66" s="368"/>
      <c r="N66" s="368"/>
      <c r="O66" s="368"/>
      <c r="P66" s="368"/>
      <c r="Q66" s="368"/>
      <c r="R66" s="368"/>
      <c r="S66" s="369"/>
      <c r="T66" s="109"/>
      <c r="U66" s="121"/>
      <c r="V66" s="121"/>
      <c r="W66" s="121"/>
      <c r="X66" s="121"/>
      <c r="Y66" s="110"/>
      <c r="Z66" s="111"/>
      <c r="AA66" s="109"/>
      <c r="AB66" s="110"/>
      <c r="AC66" s="110"/>
      <c r="AD66" s="110"/>
      <c r="AE66" s="110"/>
      <c r="AF66" s="110"/>
      <c r="AG66" s="111"/>
      <c r="AH66" s="109"/>
      <c r="AI66" s="110"/>
      <c r="AJ66" s="110"/>
      <c r="AK66" s="110"/>
      <c r="AL66" s="110"/>
      <c r="AM66" s="110"/>
      <c r="AN66" s="111"/>
      <c r="AO66" s="112"/>
      <c r="AP66" s="110"/>
      <c r="AQ66" s="110"/>
      <c r="AR66" s="110"/>
      <c r="AS66" s="110"/>
      <c r="AT66" s="110"/>
      <c r="AU66" s="111"/>
      <c r="AV66" s="362">
        <f t="shared" si="7"/>
        <v>0</v>
      </c>
      <c r="AW66" s="362"/>
      <c r="AX66" s="363"/>
      <c r="AY66" s="364">
        <f t="shared" si="8"/>
        <v>0</v>
      </c>
      <c r="AZ66" s="362"/>
      <c r="BA66" s="363"/>
      <c r="BB66" s="365" t="str">
        <f t="shared" si="39"/>
        <v>0.0</v>
      </c>
      <c r="BC66" s="366" t="e">
        <f>IF(#REF!="","",ROUNDDOWN(BB66/#REF!,1))</f>
        <v>#REF!</v>
      </c>
      <c r="BD66" s="367" t="e">
        <f>IF(#REF!="","",ROUNDDOWN(BC66/#REF!,1))</f>
        <v>#REF!</v>
      </c>
      <c r="BE66" s="122"/>
      <c r="BG66" s="44">
        <v>57</v>
      </c>
      <c r="BH66" s="258"/>
      <c r="BI66" s="135" t="s">
        <v>88</v>
      </c>
      <c r="BJ66" s="136"/>
      <c r="BK66" s="135" t="s">
        <v>81</v>
      </c>
      <c r="BL66" s="137"/>
      <c r="BM66" s="135" t="s">
        <v>88</v>
      </c>
      <c r="BN66" s="257"/>
      <c r="BO66" s="258"/>
      <c r="BP66" s="135" t="s">
        <v>88</v>
      </c>
      <c r="BQ66" s="138"/>
      <c r="BR66" s="139" t="str">
        <f t="shared" si="11"/>
        <v/>
      </c>
      <c r="BS66" s="53" t="str">
        <f t="shared" si="12"/>
        <v/>
      </c>
      <c r="BU66" s="44">
        <v>57</v>
      </c>
      <c r="BV66" s="45" t="str">
        <f t="shared" si="29"/>
        <v/>
      </c>
      <c r="BW66" s="47" t="str">
        <f t="shared" si="29"/>
        <v/>
      </c>
      <c r="BX66" s="47" t="str">
        <f t="shared" si="28"/>
        <v/>
      </c>
      <c r="BY66" s="47" t="str">
        <f t="shared" si="28"/>
        <v/>
      </c>
      <c r="BZ66" s="47" t="str">
        <f t="shared" si="28"/>
        <v/>
      </c>
      <c r="CA66" s="47" t="str">
        <f t="shared" si="28"/>
        <v/>
      </c>
      <c r="CB66" s="48" t="str">
        <f t="shared" si="28"/>
        <v/>
      </c>
      <c r="CC66" s="45" t="str">
        <f t="shared" si="28"/>
        <v/>
      </c>
      <c r="CD66" s="47" t="str">
        <f t="shared" si="28"/>
        <v/>
      </c>
      <c r="CE66" s="47" t="str">
        <f t="shared" si="28"/>
        <v/>
      </c>
      <c r="CF66" s="47" t="str">
        <f t="shared" si="28"/>
        <v/>
      </c>
      <c r="CG66" s="47" t="str">
        <f t="shared" si="28"/>
        <v/>
      </c>
      <c r="CH66" s="47" t="str">
        <f t="shared" si="28"/>
        <v/>
      </c>
      <c r="CI66" s="48" t="str">
        <f t="shared" si="28"/>
        <v/>
      </c>
      <c r="CJ66" s="45" t="str">
        <f t="shared" si="28"/>
        <v/>
      </c>
      <c r="CK66" s="47" t="str">
        <f t="shared" si="28"/>
        <v/>
      </c>
      <c r="CL66" s="47" t="str">
        <f t="shared" si="25"/>
        <v/>
      </c>
      <c r="CM66" s="47" t="str">
        <f t="shared" si="26"/>
        <v/>
      </c>
      <c r="CN66" s="47" t="str">
        <f t="shared" si="27"/>
        <v/>
      </c>
      <c r="CO66" s="47" t="str">
        <f t="shared" si="30"/>
        <v/>
      </c>
      <c r="CP66" s="48" t="str">
        <f t="shared" si="31"/>
        <v/>
      </c>
      <c r="CQ66" s="38" t="str">
        <f t="shared" si="32"/>
        <v/>
      </c>
      <c r="CR66" s="47" t="str">
        <f t="shared" si="33"/>
        <v/>
      </c>
      <c r="CS66" s="47" t="str">
        <f t="shared" si="34"/>
        <v/>
      </c>
      <c r="CT66" s="47" t="str">
        <f t="shared" si="35"/>
        <v/>
      </c>
      <c r="CU66" s="47" t="str">
        <f t="shared" si="36"/>
        <v/>
      </c>
      <c r="CV66" s="47" t="str">
        <f t="shared" si="37"/>
        <v/>
      </c>
      <c r="CW66" s="48" t="str">
        <f t="shared" si="38"/>
        <v/>
      </c>
      <c r="CX66" s="49">
        <f t="shared" si="10"/>
        <v>0</v>
      </c>
      <c r="DD66" s="67" t="str">
        <f t="shared" si="2"/>
        <v/>
      </c>
    </row>
    <row r="67" spans="1:108" ht="21" hidden="1" customHeight="1">
      <c r="A67" s="44">
        <v>58</v>
      </c>
      <c r="B67" s="356"/>
      <c r="C67" s="357"/>
      <c r="D67" s="357"/>
      <c r="E67" s="357"/>
      <c r="F67" s="357"/>
      <c r="G67" s="357"/>
      <c r="H67" s="358"/>
      <c r="I67" s="358"/>
      <c r="J67" s="358"/>
      <c r="K67" s="358"/>
      <c r="L67" s="358"/>
      <c r="M67" s="368"/>
      <c r="N67" s="368"/>
      <c r="O67" s="368"/>
      <c r="P67" s="368"/>
      <c r="Q67" s="368"/>
      <c r="R67" s="368"/>
      <c r="S67" s="369"/>
      <c r="T67" s="109"/>
      <c r="U67" s="121"/>
      <c r="V67" s="121"/>
      <c r="W67" s="121"/>
      <c r="X67" s="121"/>
      <c r="Y67" s="110"/>
      <c r="Z67" s="111"/>
      <c r="AA67" s="109"/>
      <c r="AB67" s="110"/>
      <c r="AC67" s="110"/>
      <c r="AD67" s="110"/>
      <c r="AE67" s="110"/>
      <c r="AF67" s="110"/>
      <c r="AG67" s="111"/>
      <c r="AH67" s="109"/>
      <c r="AI67" s="110"/>
      <c r="AJ67" s="110"/>
      <c r="AK67" s="110"/>
      <c r="AL67" s="110"/>
      <c r="AM67" s="110"/>
      <c r="AN67" s="111"/>
      <c r="AO67" s="112"/>
      <c r="AP67" s="110"/>
      <c r="AQ67" s="110"/>
      <c r="AR67" s="110"/>
      <c r="AS67" s="110"/>
      <c r="AT67" s="110"/>
      <c r="AU67" s="111"/>
      <c r="AV67" s="362">
        <f t="shared" si="7"/>
        <v>0</v>
      </c>
      <c r="AW67" s="362"/>
      <c r="AX67" s="363"/>
      <c r="AY67" s="364">
        <f t="shared" si="8"/>
        <v>0</v>
      </c>
      <c r="AZ67" s="362"/>
      <c r="BA67" s="363"/>
      <c r="BB67" s="365" t="str">
        <f t="shared" si="39"/>
        <v>0.0</v>
      </c>
      <c r="BC67" s="366" t="e">
        <f>IF(#REF!="","",ROUNDDOWN(BB67/#REF!,1))</f>
        <v>#REF!</v>
      </c>
      <c r="BD67" s="367" t="e">
        <f>IF(#REF!="","",ROUNDDOWN(BC67/#REF!,1))</f>
        <v>#REF!</v>
      </c>
      <c r="BE67" s="122"/>
      <c r="BG67" s="44">
        <v>58</v>
      </c>
      <c r="BH67" s="258"/>
      <c r="BI67" s="135" t="s">
        <v>88</v>
      </c>
      <c r="BJ67" s="136"/>
      <c r="BK67" s="135" t="s">
        <v>81</v>
      </c>
      <c r="BL67" s="137"/>
      <c r="BM67" s="135" t="s">
        <v>88</v>
      </c>
      <c r="BN67" s="257"/>
      <c r="BO67" s="258"/>
      <c r="BP67" s="135" t="s">
        <v>88</v>
      </c>
      <c r="BQ67" s="138"/>
      <c r="BR67" s="139" t="str">
        <f t="shared" si="11"/>
        <v/>
      </c>
      <c r="BS67" s="53" t="str">
        <f t="shared" si="12"/>
        <v/>
      </c>
      <c r="BU67" s="44">
        <v>58</v>
      </c>
      <c r="BV67" s="45" t="str">
        <f t="shared" si="29"/>
        <v/>
      </c>
      <c r="BW67" s="47" t="str">
        <f t="shared" si="29"/>
        <v/>
      </c>
      <c r="BX67" s="47" t="str">
        <f t="shared" si="29"/>
        <v/>
      </c>
      <c r="BY67" s="47" t="str">
        <f t="shared" si="29"/>
        <v/>
      </c>
      <c r="BZ67" s="47" t="str">
        <f t="shared" si="29"/>
        <v/>
      </c>
      <c r="CA67" s="47" t="str">
        <f t="shared" si="28"/>
        <v/>
      </c>
      <c r="CB67" s="48" t="str">
        <f t="shared" si="28"/>
        <v/>
      </c>
      <c r="CC67" s="45" t="str">
        <f t="shared" si="28"/>
        <v/>
      </c>
      <c r="CD67" s="47" t="str">
        <f t="shared" si="28"/>
        <v/>
      </c>
      <c r="CE67" s="47" t="str">
        <f t="shared" si="28"/>
        <v/>
      </c>
      <c r="CF67" s="47" t="str">
        <f t="shared" ref="CA67:CP87" si="40">IF(AD67="","",VLOOKUP(AD67,$BG$10:$BS$57,13,TRUE))</f>
        <v/>
      </c>
      <c r="CG67" s="47" t="str">
        <f t="shared" si="40"/>
        <v/>
      </c>
      <c r="CH67" s="47" t="str">
        <f t="shared" si="40"/>
        <v/>
      </c>
      <c r="CI67" s="48" t="str">
        <f t="shared" si="40"/>
        <v/>
      </c>
      <c r="CJ67" s="45" t="str">
        <f t="shared" si="40"/>
        <v/>
      </c>
      <c r="CK67" s="47" t="str">
        <f t="shared" si="40"/>
        <v/>
      </c>
      <c r="CL67" s="47" t="str">
        <f t="shared" si="25"/>
        <v/>
      </c>
      <c r="CM67" s="47" t="str">
        <f t="shared" si="26"/>
        <v/>
      </c>
      <c r="CN67" s="47" t="str">
        <f t="shared" si="27"/>
        <v/>
      </c>
      <c r="CO67" s="47" t="str">
        <f t="shared" si="30"/>
        <v/>
      </c>
      <c r="CP67" s="48" t="str">
        <f t="shared" si="31"/>
        <v/>
      </c>
      <c r="CQ67" s="38" t="str">
        <f t="shared" si="32"/>
        <v/>
      </c>
      <c r="CR67" s="47" t="str">
        <f t="shared" si="33"/>
        <v/>
      </c>
      <c r="CS67" s="47" t="str">
        <f t="shared" si="34"/>
        <v/>
      </c>
      <c r="CT67" s="47" t="str">
        <f t="shared" si="35"/>
        <v/>
      </c>
      <c r="CU67" s="47" t="str">
        <f t="shared" si="36"/>
        <v/>
      </c>
      <c r="CV67" s="47" t="str">
        <f t="shared" si="37"/>
        <v/>
      </c>
      <c r="CW67" s="48" t="str">
        <f t="shared" si="38"/>
        <v/>
      </c>
      <c r="CX67" s="49">
        <f t="shared" si="10"/>
        <v>0</v>
      </c>
      <c r="DD67" s="67" t="str">
        <f t="shared" si="2"/>
        <v/>
      </c>
    </row>
    <row r="68" spans="1:108" ht="21" hidden="1" customHeight="1">
      <c r="A68" s="44">
        <v>59</v>
      </c>
      <c r="B68" s="356"/>
      <c r="C68" s="357"/>
      <c r="D68" s="357"/>
      <c r="E68" s="357"/>
      <c r="F68" s="357"/>
      <c r="G68" s="357"/>
      <c r="H68" s="358"/>
      <c r="I68" s="358"/>
      <c r="J68" s="358"/>
      <c r="K68" s="358"/>
      <c r="L68" s="358"/>
      <c r="M68" s="368"/>
      <c r="N68" s="368"/>
      <c r="O68" s="368"/>
      <c r="P68" s="368"/>
      <c r="Q68" s="368"/>
      <c r="R68" s="368"/>
      <c r="S68" s="369"/>
      <c r="T68" s="109"/>
      <c r="U68" s="121"/>
      <c r="V68" s="121"/>
      <c r="W68" s="121"/>
      <c r="X68" s="121"/>
      <c r="Y68" s="110"/>
      <c r="Z68" s="111"/>
      <c r="AA68" s="109"/>
      <c r="AB68" s="110"/>
      <c r="AC68" s="110"/>
      <c r="AD68" s="110"/>
      <c r="AE68" s="110"/>
      <c r="AF68" s="110"/>
      <c r="AG68" s="111"/>
      <c r="AH68" s="109"/>
      <c r="AI68" s="110"/>
      <c r="AJ68" s="110"/>
      <c r="AK68" s="110"/>
      <c r="AL68" s="110"/>
      <c r="AM68" s="110"/>
      <c r="AN68" s="111"/>
      <c r="AO68" s="112"/>
      <c r="AP68" s="110"/>
      <c r="AQ68" s="110"/>
      <c r="AR68" s="110"/>
      <c r="AS68" s="110"/>
      <c r="AT68" s="110"/>
      <c r="AU68" s="111"/>
      <c r="AV68" s="362">
        <f t="shared" si="7"/>
        <v>0</v>
      </c>
      <c r="AW68" s="362"/>
      <c r="AX68" s="363"/>
      <c r="AY68" s="364">
        <f t="shared" si="8"/>
        <v>0</v>
      </c>
      <c r="AZ68" s="362"/>
      <c r="BA68" s="363"/>
      <c r="BB68" s="365" t="str">
        <f t="shared" si="39"/>
        <v>0.0</v>
      </c>
      <c r="BC68" s="366" t="e">
        <f>IF(#REF!="","",ROUNDDOWN(BB68/#REF!,1))</f>
        <v>#REF!</v>
      </c>
      <c r="BD68" s="367" t="e">
        <f>IF(#REF!="","",ROUNDDOWN(BC68/#REF!,1))</f>
        <v>#REF!</v>
      </c>
      <c r="BE68" s="122"/>
      <c r="BG68" s="44">
        <v>59</v>
      </c>
      <c r="BH68" s="258"/>
      <c r="BI68" s="135" t="s">
        <v>88</v>
      </c>
      <c r="BJ68" s="136"/>
      <c r="BK68" s="135" t="s">
        <v>81</v>
      </c>
      <c r="BL68" s="137"/>
      <c r="BM68" s="135" t="s">
        <v>88</v>
      </c>
      <c r="BN68" s="257"/>
      <c r="BO68" s="258"/>
      <c r="BP68" s="135" t="s">
        <v>88</v>
      </c>
      <c r="BQ68" s="138"/>
      <c r="BR68" s="139" t="str">
        <f t="shared" si="11"/>
        <v/>
      </c>
      <c r="BS68" s="53" t="str">
        <f t="shared" si="12"/>
        <v/>
      </c>
      <c r="BU68" s="44">
        <v>59</v>
      </c>
      <c r="BV68" s="45" t="str">
        <f t="shared" si="29"/>
        <v/>
      </c>
      <c r="BW68" s="47" t="str">
        <f t="shared" si="29"/>
        <v/>
      </c>
      <c r="BX68" s="47" t="str">
        <f t="shared" si="29"/>
        <v/>
      </c>
      <c r="BY68" s="47" t="str">
        <f t="shared" si="29"/>
        <v/>
      </c>
      <c r="BZ68" s="47" t="str">
        <f t="shared" si="29"/>
        <v/>
      </c>
      <c r="CA68" s="47" t="str">
        <f t="shared" si="40"/>
        <v/>
      </c>
      <c r="CB68" s="48" t="str">
        <f t="shared" si="40"/>
        <v/>
      </c>
      <c r="CC68" s="45" t="str">
        <f t="shared" si="40"/>
        <v/>
      </c>
      <c r="CD68" s="47" t="str">
        <f t="shared" si="40"/>
        <v/>
      </c>
      <c r="CE68" s="47" t="str">
        <f t="shared" si="40"/>
        <v/>
      </c>
      <c r="CF68" s="47" t="str">
        <f t="shared" si="40"/>
        <v/>
      </c>
      <c r="CG68" s="47" t="str">
        <f t="shared" si="40"/>
        <v/>
      </c>
      <c r="CH68" s="47" t="str">
        <f t="shared" si="40"/>
        <v/>
      </c>
      <c r="CI68" s="48" t="str">
        <f t="shared" si="40"/>
        <v/>
      </c>
      <c r="CJ68" s="45" t="str">
        <f t="shared" si="40"/>
        <v/>
      </c>
      <c r="CK68" s="47" t="str">
        <f t="shared" si="40"/>
        <v/>
      </c>
      <c r="CL68" s="47" t="str">
        <f t="shared" si="25"/>
        <v/>
      </c>
      <c r="CM68" s="47" t="str">
        <f t="shared" si="26"/>
        <v/>
      </c>
      <c r="CN68" s="47" t="str">
        <f t="shared" si="27"/>
        <v/>
      </c>
      <c r="CO68" s="47" t="str">
        <f t="shared" si="30"/>
        <v/>
      </c>
      <c r="CP68" s="48" t="str">
        <f t="shared" si="31"/>
        <v/>
      </c>
      <c r="CQ68" s="38" t="str">
        <f t="shared" si="32"/>
        <v/>
      </c>
      <c r="CR68" s="47" t="str">
        <f t="shared" si="33"/>
        <v/>
      </c>
      <c r="CS68" s="47" t="str">
        <f t="shared" si="34"/>
        <v/>
      </c>
      <c r="CT68" s="47" t="str">
        <f t="shared" si="35"/>
        <v/>
      </c>
      <c r="CU68" s="47" t="str">
        <f t="shared" si="36"/>
        <v/>
      </c>
      <c r="CV68" s="47" t="str">
        <f t="shared" si="37"/>
        <v/>
      </c>
      <c r="CW68" s="48" t="str">
        <f t="shared" si="38"/>
        <v/>
      </c>
      <c r="CX68" s="49">
        <f t="shared" si="10"/>
        <v>0</v>
      </c>
      <c r="DD68" s="67" t="str">
        <f t="shared" si="2"/>
        <v/>
      </c>
    </row>
    <row r="69" spans="1:108" ht="21" hidden="1" customHeight="1">
      <c r="A69" s="44">
        <v>60</v>
      </c>
      <c r="B69" s="356"/>
      <c r="C69" s="357"/>
      <c r="D69" s="357"/>
      <c r="E69" s="357"/>
      <c r="F69" s="357"/>
      <c r="G69" s="357"/>
      <c r="H69" s="358"/>
      <c r="I69" s="358"/>
      <c r="J69" s="358"/>
      <c r="K69" s="358"/>
      <c r="L69" s="358"/>
      <c r="M69" s="368"/>
      <c r="N69" s="368"/>
      <c r="O69" s="368"/>
      <c r="P69" s="368"/>
      <c r="Q69" s="368"/>
      <c r="R69" s="368"/>
      <c r="S69" s="369"/>
      <c r="T69" s="109"/>
      <c r="U69" s="121"/>
      <c r="V69" s="121"/>
      <c r="W69" s="121"/>
      <c r="X69" s="121"/>
      <c r="Y69" s="110"/>
      <c r="Z69" s="111"/>
      <c r="AA69" s="109"/>
      <c r="AB69" s="110"/>
      <c r="AC69" s="110"/>
      <c r="AD69" s="110"/>
      <c r="AE69" s="110"/>
      <c r="AF69" s="110"/>
      <c r="AG69" s="111"/>
      <c r="AH69" s="109"/>
      <c r="AI69" s="110"/>
      <c r="AJ69" s="110"/>
      <c r="AK69" s="110"/>
      <c r="AL69" s="110"/>
      <c r="AM69" s="110"/>
      <c r="AN69" s="111"/>
      <c r="AO69" s="112"/>
      <c r="AP69" s="110"/>
      <c r="AQ69" s="110"/>
      <c r="AR69" s="110"/>
      <c r="AS69" s="110"/>
      <c r="AT69" s="110"/>
      <c r="AU69" s="111"/>
      <c r="AV69" s="362">
        <f t="shared" si="7"/>
        <v>0</v>
      </c>
      <c r="AW69" s="362"/>
      <c r="AX69" s="363"/>
      <c r="AY69" s="364">
        <f t="shared" si="8"/>
        <v>0</v>
      </c>
      <c r="AZ69" s="362"/>
      <c r="BA69" s="363"/>
      <c r="BB69" s="365" t="str">
        <f t="shared" si="39"/>
        <v>0.0</v>
      </c>
      <c r="BC69" s="366" t="e">
        <f>IF(#REF!="","",ROUNDDOWN(BB69/#REF!,1))</f>
        <v>#REF!</v>
      </c>
      <c r="BD69" s="367" t="e">
        <f>IF(#REF!="","",ROUNDDOWN(BC69/#REF!,1))</f>
        <v>#REF!</v>
      </c>
      <c r="BE69" s="122"/>
      <c r="BG69" s="44">
        <v>60</v>
      </c>
      <c r="BH69" s="258"/>
      <c r="BI69" s="135" t="s">
        <v>88</v>
      </c>
      <c r="BJ69" s="136"/>
      <c r="BK69" s="135" t="s">
        <v>81</v>
      </c>
      <c r="BL69" s="137"/>
      <c r="BM69" s="135" t="s">
        <v>88</v>
      </c>
      <c r="BN69" s="257"/>
      <c r="BO69" s="258"/>
      <c r="BP69" s="135" t="s">
        <v>88</v>
      </c>
      <c r="BQ69" s="138"/>
      <c r="BR69" s="139" t="str">
        <f t="shared" si="11"/>
        <v/>
      </c>
      <c r="BS69" s="53" t="str">
        <f t="shared" si="12"/>
        <v/>
      </c>
      <c r="BU69" s="44">
        <v>60</v>
      </c>
      <c r="BV69" s="45" t="str">
        <f t="shared" si="29"/>
        <v/>
      </c>
      <c r="BW69" s="47" t="str">
        <f t="shared" si="29"/>
        <v/>
      </c>
      <c r="BX69" s="47" t="str">
        <f t="shared" si="29"/>
        <v/>
      </c>
      <c r="BY69" s="47" t="str">
        <f t="shared" si="29"/>
        <v/>
      </c>
      <c r="BZ69" s="47" t="str">
        <f t="shared" si="29"/>
        <v/>
      </c>
      <c r="CA69" s="47" t="str">
        <f t="shared" si="40"/>
        <v/>
      </c>
      <c r="CB69" s="48" t="str">
        <f t="shared" si="40"/>
        <v/>
      </c>
      <c r="CC69" s="45" t="str">
        <f t="shared" si="40"/>
        <v/>
      </c>
      <c r="CD69" s="47" t="str">
        <f t="shared" si="40"/>
        <v/>
      </c>
      <c r="CE69" s="47" t="str">
        <f t="shared" si="40"/>
        <v/>
      </c>
      <c r="CF69" s="47" t="str">
        <f t="shared" si="40"/>
        <v/>
      </c>
      <c r="CG69" s="47" t="str">
        <f t="shared" si="40"/>
        <v/>
      </c>
      <c r="CH69" s="47" t="str">
        <f t="shared" si="40"/>
        <v/>
      </c>
      <c r="CI69" s="48" t="str">
        <f t="shared" si="40"/>
        <v/>
      </c>
      <c r="CJ69" s="45" t="str">
        <f t="shared" si="40"/>
        <v/>
      </c>
      <c r="CK69" s="47" t="str">
        <f t="shared" si="40"/>
        <v/>
      </c>
      <c r="CL69" s="47" t="str">
        <f t="shared" si="25"/>
        <v/>
      </c>
      <c r="CM69" s="47" t="str">
        <f t="shared" si="26"/>
        <v/>
      </c>
      <c r="CN69" s="47" t="str">
        <f t="shared" si="27"/>
        <v/>
      </c>
      <c r="CO69" s="47" t="str">
        <f t="shared" si="30"/>
        <v/>
      </c>
      <c r="CP69" s="48" t="str">
        <f t="shared" si="31"/>
        <v/>
      </c>
      <c r="CQ69" s="38" t="str">
        <f t="shared" si="32"/>
        <v/>
      </c>
      <c r="CR69" s="47" t="str">
        <f t="shared" si="33"/>
        <v/>
      </c>
      <c r="CS69" s="47" t="str">
        <f t="shared" si="34"/>
        <v/>
      </c>
      <c r="CT69" s="47" t="str">
        <f t="shared" si="35"/>
        <v/>
      </c>
      <c r="CU69" s="47" t="str">
        <f t="shared" si="36"/>
        <v/>
      </c>
      <c r="CV69" s="47" t="str">
        <f t="shared" si="37"/>
        <v/>
      </c>
      <c r="CW69" s="48" t="str">
        <f t="shared" si="38"/>
        <v/>
      </c>
      <c r="CX69" s="49">
        <f t="shared" si="10"/>
        <v>0</v>
      </c>
      <c r="DD69" s="67" t="str">
        <f t="shared" si="2"/>
        <v/>
      </c>
    </row>
    <row r="70" spans="1:108" ht="21" hidden="1" customHeight="1">
      <c r="A70" s="44">
        <v>61</v>
      </c>
      <c r="B70" s="356"/>
      <c r="C70" s="357"/>
      <c r="D70" s="357"/>
      <c r="E70" s="357"/>
      <c r="F70" s="357"/>
      <c r="G70" s="357"/>
      <c r="H70" s="358"/>
      <c r="I70" s="358"/>
      <c r="J70" s="358"/>
      <c r="K70" s="358"/>
      <c r="L70" s="358"/>
      <c r="M70" s="368"/>
      <c r="N70" s="368"/>
      <c r="O70" s="368"/>
      <c r="P70" s="368"/>
      <c r="Q70" s="368"/>
      <c r="R70" s="368"/>
      <c r="S70" s="359"/>
      <c r="T70" s="109"/>
      <c r="U70" s="121"/>
      <c r="V70" s="121"/>
      <c r="W70" s="121"/>
      <c r="X70" s="121"/>
      <c r="Y70" s="110"/>
      <c r="Z70" s="111"/>
      <c r="AA70" s="109"/>
      <c r="AB70" s="110"/>
      <c r="AC70" s="110"/>
      <c r="AD70" s="110"/>
      <c r="AE70" s="110"/>
      <c r="AF70" s="110"/>
      <c r="AG70" s="111"/>
      <c r="AH70" s="109"/>
      <c r="AI70" s="110"/>
      <c r="AJ70" s="110"/>
      <c r="AK70" s="110"/>
      <c r="AL70" s="110"/>
      <c r="AM70" s="110"/>
      <c r="AN70" s="111"/>
      <c r="AO70" s="112"/>
      <c r="AP70" s="110"/>
      <c r="AQ70" s="110"/>
      <c r="AR70" s="110"/>
      <c r="AS70" s="110"/>
      <c r="AT70" s="110"/>
      <c r="AU70" s="111"/>
      <c r="AV70" s="362">
        <f t="shared" si="7"/>
        <v>0</v>
      </c>
      <c r="AW70" s="362"/>
      <c r="AX70" s="363"/>
      <c r="AY70" s="364">
        <f t="shared" si="8"/>
        <v>0</v>
      </c>
      <c r="AZ70" s="362"/>
      <c r="BA70" s="363"/>
      <c r="BB70" s="365" t="str">
        <f t="shared" si="39"/>
        <v>0.0</v>
      </c>
      <c r="BC70" s="366" t="e">
        <f>IF(#REF!="","",ROUNDDOWN(BB70/#REF!,1))</f>
        <v>#REF!</v>
      </c>
      <c r="BD70" s="367" t="e">
        <f>IF(#REF!="","",ROUNDDOWN(BC70/#REF!,1))</f>
        <v>#REF!</v>
      </c>
      <c r="BE70" s="122"/>
      <c r="BG70" s="44">
        <v>61</v>
      </c>
      <c r="BH70" s="258"/>
      <c r="BI70" s="135" t="s">
        <v>88</v>
      </c>
      <c r="BJ70" s="136"/>
      <c r="BK70" s="135" t="s">
        <v>81</v>
      </c>
      <c r="BL70" s="137"/>
      <c r="BM70" s="135" t="s">
        <v>88</v>
      </c>
      <c r="BN70" s="257"/>
      <c r="BO70" s="258"/>
      <c r="BP70" s="135" t="s">
        <v>88</v>
      </c>
      <c r="BQ70" s="138"/>
      <c r="BR70" s="139" t="str">
        <f t="shared" si="11"/>
        <v/>
      </c>
      <c r="BS70" s="53" t="str">
        <f t="shared" si="12"/>
        <v/>
      </c>
      <c r="BU70" s="44">
        <v>61</v>
      </c>
      <c r="BV70" s="45" t="str">
        <f t="shared" si="29"/>
        <v/>
      </c>
      <c r="BW70" s="47" t="str">
        <f t="shared" si="29"/>
        <v/>
      </c>
      <c r="BX70" s="47" t="str">
        <f t="shared" si="29"/>
        <v/>
      </c>
      <c r="BY70" s="47" t="str">
        <f t="shared" si="29"/>
        <v/>
      </c>
      <c r="BZ70" s="47" t="str">
        <f t="shared" si="29"/>
        <v/>
      </c>
      <c r="CA70" s="47" t="str">
        <f t="shared" si="40"/>
        <v/>
      </c>
      <c r="CB70" s="48" t="str">
        <f t="shared" si="40"/>
        <v/>
      </c>
      <c r="CC70" s="45" t="str">
        <f t="shared" si="40"/>
        <v/>
      </c>
      <c r="CD70" s="47" t="str">
        <f t="shared" si="40"/>
        <v/>
      </c>
      <c r="CE70" s="47" t="str">
        <f t="shared" si="40"/>
        <v/>
      </c>
      <c r="CF70" s="47" t="str">
        <f t="shared" si="40"/>
        <v/>
      </c>
      <c r="CG70" s="47" t="str">
        <f t="shared" si="40"/>
        <v/>
      </c>
      <c r="CH70" s="47" t="str">
        <f t="shared" si="40"/>
        <v/>
      </c>
      <c r="CI70" s="48" t="str">
        <f t="shared" si="40"/>
        <v/>
      </c>
      <c r="CJ70" s="45" t="str">
        <f t="shared" si="40"/>
        <v/>
      </c>
      <c r="CK70" s="47" t="str">
        <f t="shared" si="40"/>
        <v/>
      </c>
      <c r="CL70" s="47" t="str">
        <f t="shared" si="25"/>
        <v/>
      </c>
      <c r="CM70" s="47" t="str">
        <f t="shared" si="26"/>
        <v/>
      </c>
      <c r="CN70" s="47" t="str">
        <f t="shared" si="27"/>
        <v/>
      </c>
      <c r="CO70" s="47" t="str">
        <f t="shared" si="30"/>
        <v/>
      </c>
      <c r="CP70" s="48" t="str">
        <f t="shared" si="31"/>
        <v/>
      </c>
      <c r="CQ70" s="38" t="str">
        <f t="shared" si="32"/>
        <v/>
      </c>
      <c r="CR70" s="47" t="str">
        <f t="shared" si="33"/>
        <v/>
      </c>
      <c r="CS70" s="47" t="str">
        <f t="shared" si="34"/>
        <v/>
      </c>
      <c r="CT70" s="47" t="str">
        <f t="shared" si="35"/>
        <v/>
      </c>
      <c r="CU70" s="47" t="str">
        <f t="shared" si="36"/>
        <v/>
      </c>
      <c r="CV70" s="47" t="str">
        <f t="shared" si="37"/>
        <v/>
      </c>
      <c r="CW70" s="48" t="str">
        <f t="shared" si="38"/>
        <v/>
      </c>
      <c r="CX70" s="49">
        <f t="shared" si="10"/>
        <v>0</v>
      </c>
      <c r="DD70" s="67" t="str">
        <f t="shared" si="2"/>
        <v/>
      </c>
    </row>
    <row r="71" spans="1:108" ht="21" hidden="1" customHeight="1">
      <c r="A71" s="44">
        <v>62</v>
      </c>
      <c r="B71" s="356"/>
      <c r="C71" s="357"/>
      <c r="D71" s="357"/>
      <c r="E71" s="357"/>
      <c r="F71" s="357"/>
      <c r="G71" s="357"/>
      <c r="H71" s="358"/>
      <c r="I71" s="358"/>
      <c r="J71" s="358"/>
      <c r="K71" s="358"/>
      <c r="L71" s="358"/>
      <c r="M71" s="368"/>
      <c r="N71" s="368"/>
      <c r="O71" s="368"/>
      <c r="P71" s="368"/>
      <c r="Q71" s="368"/>
      <c r="R71" s="368"/>
      <c r="S71" s="359"/>
      <c r="T71" s="109"/>
      <c r="U71" s="121"/>
      <c r="V71" s="121"/>
      <c r="W71" s="121"/>
      <c r="X71" s="121"/>
      <c r="Y71" s="110"/>
      <c r="Z71" s="111"/>
      <c r="AA71" s="109"/>
      <c r="AB71" s="110"/>
      <c r="AC71" s="110"/>
      <c r="AD71" s="110"/>
      <c r="AE71" s="110"/>
      <c r="AF71" s="110"/>
      <c r="AG71" s="111"/>
      <c r="AH71" s="109"/>
      <c r="AI71" s="110"/>
      <c r="AJ71" s="110"/>
      <c r="AK71" s="110"/>
      <c r="AL71" s="110"/>
      <c r="AM71" s="110"/>
      <c r="AN71" s="111"/>
      <c r="AO71" s="112"/>
      <c r="AP71" s="110"/>
      <c r="AQ71" s="110"/>
      <c r="AR71" s="110"/>
      <c r="AS71" s="110"/>
      <c r="AT71" s="110"/>
      <c r="AU71" s="111"/>
      <c r="AV71" s="362">
        <f t="shared" si="7"/>
        <v>0</v>
      </c>
      <c r="AW71" s="362"/>
      <c r="AX71" s="363"/>
      <c r="AY71" s="364">
        <f t="shared" si="8"/>
        <v>0</v>
      </c>
      <c r="AZ71" s="362"/>
      <c r="BA71" s="363"/>
      <c r="BB71" s="365" t="str">
        <f t="shared" si="39"/>
        <v>0.0</v>
      </c>
      <c r="BC71" s="366" t="e">
        <f>IF(#REF!="","",ROUNDDOWN(BB71/#REF!,1))</f>
        <v>#REF!</v>
      </c>
      <c r="BD71" s="367" t="e">
        <f>IF(#REF!="","",ROUNDDOWN(BC71/#REF!,1))</f>
        <v>#REF!</v>
      </c>
      <c r="BE71" s="122"/>
      <c r="BG71" s="44">
        <v>62</v>
      </c>
      <c r="BH71" s="258"/>
      <c r="BI71" s="135" t="s">
        <v>88</v>
      </c>
      <c r="BJ71" s="136"/>
      <c r="BK71" s="135" t="s">
        <v>81</v>
      </c>
      <c r="BL71" s="137"/>
      <c r="BM71" s="135" t="s">
        <v>88</v>
      </c>
      <c r="BN71" s="257"/>
      <c r="BO71" s="258"/>
      <c r="BP71" s="135" t="s">
        <v>88</v>
      </c>
      <c r="BQ71" s="138"/>
      <c r="BR71" s="139" t="str">
        <f t="shared" si="11"/>
        <v/>
      </c>
      <c r="BS71" s="53" t="str">
        <f t="shared" si="12"/>
        <v/>
      </c>
      <c r="BU71" s="44">
        <v>62</v>
      </c>
      <c r="BV71" s="45" t="str">
        <f t="shared" si="29"/>
        <v/>
      </c>
      <c r="BW71" s="47" t="str">
        <f t="shared" si="29"/>
        <v/>
      </c>
      <c r="BX71" s="47" t="str">
        <f t="shared" si="29"/>
        <v/>
      </c>
      <c r="BY71" s="47" t="str">
        <f t="shared" si="29"/>
        <v/>
      </c>
      <c r="BZ71" s="47" t="str">
        <f t="shared" si="29"/>
        <v/>
      </c>
      <c r="CA71" s="47" t="str">
        <f t="shared" si="40"/>
        <v/>
      </c>
      <c r="CB71" s="48" t="str">
        <f t="shared" si="40"/>
        <v/>
      </c>
      <c r="CC71" s="45" t="str">
        <f t="shared" si="40"/>
        <v/>
      </c>
      <c r="CD71" s="47" t="str">
        <f t="shared" si="40"/>
        <v/>
      </c>
      <c r="CE71" s="47" t="str">
        <f t="shared" si="40"/>
        <v/>
      </c>
      <c r="CF71" s="47" t="str">
        <f t="shared" si="40"/>
        <v/>
      </c>
      <c r="CG71" s="47" t="str">
        <f t="shared" si="40"/>
        <v/>
      </c>
      <c r="CH71" s="47" t="str">
        <f t="shared" si="40"/>
        <v/>
      </c>
      <c r="CI71" s="48" t="str">
        <f t="shared" si="40"/>
        <v/>
      </c>
      <c r="CJ71" s="45" t="str">
        <f t="shared" si="40"/>
        <v/>
      </c>
      <c r="CK71" s="47" t="str">
        <f t="shared" si="40"/>
        <v/>
      </c>
      <c r="CL71" s="47" t="str">
        <f t="shared" si="40"/>
        <v/>
      </c>
      <c r="CM71" s="47" t="str">
        <f t="shared" si="40"/>
        <v/>
      </c>
      <c r="CN71" s="47" t="str">
        <f t="shared" si="40"/>
        <v/>
      </c>
      <c r="CO71" s="47" t="str">
        <f t="shared" si="40"/>
        <v/>
      </c>
      <c r="CP71" s="48" t="str">
        <f t="shared" si="40"/>
        <v/>
      </c>
      <c r="CQ71" s="38" t="str">
        <f t="shared" ref="CQ71:CQ108" si="41">IF(AO71="","",VLOOKUP(AO71,$BG$10:$BS$57,13,TRUE))</f>
        <v/>
      </c>
      <c r="CR71" s="47" t="str">
        <f t="shared" si="33"/>
        <v/>
      </c>
      <c r="CS71" s="47" t="str">
        <f t="shared" si="34"/>
        <v/>
      </c>
      <c r="CT71" s="47" t="str">
        <f t="shared" si="35"/>
        <v/>
      </c>
      <c r="CU71" s="47" t="str">
        <f t="shared" si="36"/>
        <v/>
      </c>
      <c r="CV71" s="47" t="str">
        <f t="shared" si="37"/>
        <v/>
      </c>
      <c r="CW71" s="48" t="str">
        <f t="shared" si="38"/>
        <v/>
      </c>
      <c r="CX71" s="49">
        <f t="shared" si="10"/>
        <v>0</v>
      </c>
      <c r="DD71" s="67" t="str">
        <f t="shared" si="2"/>
        <v/>
      </c>
    </row>
    <row r="72" spans="1:108" ht="21" hidden="1" customHeight="1">
      <c r="A72" s="44">
        <v>63</v>
      </c>
      <c r="B72" s="356"/>
      <c r="C72" s="357"/>
      <c r="D72" s="357"/>
      <c r="E72" s="357"/>
      <c r="F72" s="357"/>
      <c r="G72" s="357"/>
      <c r="H72" s="358"/>
      <c r="I72" s="358"/>
      <c r="J72" s="358"/>
      <c r="K72" s="358"/>
      <c r="L72" s="358"/>
      <c r="M72" s="368"/>
      <c r="N72" s="368"/>
      <c r="O72" s="368"/>
      <c r="P72" s="368"/>
      <c r="Q72" s="368"/>
      <c r="R72" s="368"/>
      <c r="S72" s="359"/>
      <c r="T72" s="109"/>
      <c r="U72" s="121"/>
      <c r="V72" s="121"/>
      <c r="W72" s="121"/>
      <c r="X72" s="121"/>
      <c r="Y72" s="110"/>
      <c r="Z72" s="111"/>
      <c r="AA72" s="109"/>
      <c r="AB72" s="110"/>
      <c r="AC72" s="110"/>
      <c r="AD72" s="110"/>
      <c r="AE72" s="110"/>
      <c r="AF72" s="110"/>
      <c r="AG72" s="111"/>
      <c r="AH72" s="109"/>
      <c r="AI72" s="110"/>
      <c r="AJ72" s="110"/>
      <c r="AK72" s="110"/>
      <c r="AL72" s="110"/>
      <c r="AM72" s="110"/>
      <c r="AN72" s="111"/>
      <c r="AO72" s="112"/>
      <c r="AP72" s="110"/>
      <c r="AQ72" s="110"/>
      <c r="AR72" s="110"/>
      <c r="AS72" s="110"/>
      <c r="AT72" s="110"/>
      <c r="AU72" s="111"/>
      <c r="AV72" s="362">
        <f t="shared" si="7"/>
        <v>0</v>
      </c>
      <c r="AW72" s="362"/>
      <c r="AX72" s="363"/>
      <c r="AY72" s="364">
        <f t="shared" si="8"/>
        <v>0</v>
      </c>
      <c r="AZ72" s="362"/>
      <c r="BA72" s="363"/>
      <c r="BB72" s="365" t="str">
        <f t="shared" si="39"/>
        <v>0.0</v>
      </c>
      <c r="BC72" s="366" t="e">
        <f>IF(#REF!="","",ROUNDDOWN(BB72/#REF!,1))</f>
        <v>#REF!</v>
      </c>
      <c r="BD72" s="367" t="e">
        <f>IF(#REF!="","",ROUNDDOWN(BC72/#REF!,1))</f>
        <v>#REF!</v>
      </c>
      <c r="BE72" s="122"/>
      <c r="BG72" s="44">
        <v>63</v>
      </c>
      <c r="BH72" s="258"/>
      <c r="BI72" s="135" t="s">
        <v>88</v>
      </c>
      <c r="BJ72" s="136"/>
      <c r="BK72" s="135" t="s">
        <v>81</v>
      </c>
      <c r="BL72" s="137"/>
      <c r="BM72" s="135" t="s">
        <v>88</v>
      </c>
      <c r="BN72" s="257"/>
      <c r="BO72" s="258"/>
      <c r="BP72" s="135" t="s">
        <v>88</v>
      </c>
      <c r="BQ72" s="138"/>
      <c r="BR72" s="139" t="str">
        <f t="shared" si="11"/>
        <v/>
      </c>
      <c r="BS72" s="53" t="str">
        <f t="shared" si="12"/>
        <v/>
      </c>
      <c r="BU72" s="44">
        <v>63</v>
      </c>
      <c r="BV72" s="45" t="str">
        <f t="shared" si="29"/>
        <v/>
      </c>
      <c r="BW72" s="47" t="str">
        <f t="shared" si="29"/>
        <v/>
      </c>
      <c r="BX72" s="47" t="str">
        <f t="shared" si="29"/>
        <v/>
      </c>
      <c r="BY72" s="47" t="str">
        <f t="shared" si="29"/>
        <v/>
      </c>
      <c r="BZ72" s="47" t="str">
        <f t="shared" si="29"/>
        <v/>
      </c>
      <c r="CA72" s="47" t="str">
        <f t="shared" si="40"/>
        <v/>
      </c>
      <c r="CB72" s="48" t="str">
        <f t="shared" si="40"/>
        <v/>
      </c>
      <c r="CC72" s="45" t="str">
        <f t="shared" si="40"/>
        <v/>
      </c>
      <c r="CD72" s="47" t="str">
        <f t="shared" si="40"/>
        <v/>
      </c>
      <c r="CE72" s="47" t="str">
        <f t="shared" si="40"/>
        <v/>
      </c>
      <c r="CF72" s="47" t="str">
        <f t="shared" si="40"/>
        <v/>
      </c>
      <c r="CG72" s="47" t="str">
        <f t="shared" si="40"/>
        <v/>
      </c>
      <c r="CH72" s="47" t="str">
        <f t="shared" si="40"/>
        <v/>
      </c>
      <c r="CI72" s="48" t="str">
        <f t="shared" si="40"/>
        <v/>
      </c>
      <c r="CJ72" s="45" t="str">
        <f t="shared" si="40"/>
        <v/>
      </c>
      <c r="CK72" s="47" t="str">
        <f t="shared" si="40"/>
        <v/>
      </c>
      <c r="CL72" s="47" t="str">
        <f t="shared" si="40"/>
        <v/>
      </c>
      <c r="CM72" s="47" t="str">
        <f t="shared" si="40"/>
        <v/>
      </c>
      <c r="CN72" s="47" t="str">
        <f t="shared" ref="CN72:CN96" si="42">IF(AL72="","",VLOOKUP(AL72,$BG$10:$BS$57,13,TRUE))</f>
        <v/>
      </c>
      <c r="CO72" s="47" t="str">
        <f t="shared" ref="CO72:CO96" si="43">IF(AM72="","",VLOOKUP(AM72,$BG$10:$BS$57,13,TRUE))</f>
        <v/>
      </c>
      <c r="CP72" s="48" t="str">
        <f t="shared" ref="CP72:CP96" si="44">IF(AN72="","",VLOOKUP(AN72,$BG$10:$BS$57,13,TRUE))</f>
        <v/>
      </c>
      <c r="CQ72" s="38" t="str">
        <f t="shared" si="41"/>
        <v/>
      </c>
      <c r="CR72" s="47" t="str">
        <f t="shared" si="33"/>
        <v/>
      </c>
      <c r="CS72" s="47" t="str">
        <f t="shared" si="34"/>
        <v/>
      </c>
      <c r="CT72" s="47" t="str">
        <f t="shared" si="35"/>
        <v/>
      </c>
      <c r="CU72" s="47" t="str">
        <f t="shared" si="36"/>
        <v/>
      </c>
      <c r="CV72" s="47" t="str">
        <f t="shared" si="37"/>
        <v/>
      </c>
      <c r="CW72" s="48" t="str">
        <f t="shared" si="38"/>
        <v/>
      </c>
      <c r="CX72" s="49">
        <f t="shared" si="10"/>
        <v>0</v>
      </c>
      <c r="DD72" s="67" t="str">
        <f t="shared" ref="DD72:DD108" si="45">+CY72&amp;CZ72&amp;DA72&amp;DB72&amp;DC72</f>
        <v/>
      </c>
    </row>
    <row r="73" spans="1:108" ht="21" hidden="1" customHeight="1">
      <c r="A73" s="44">
        <v>64</v>
      </c>
      <c r="B73" s="356"/>
      <c r="C73" s="357"/>
      <c r="D73" s="357"/>
      <c r="E73" s="357"/>
      <c r="F73" s="357"/>
      <c r="G73" s="357"/>
      <c r="H73" s="358"/>
      <c r="I73" s="358"/>
      <c r="J73" s="358"/>
      <c r="K73" s="358"/>
      <c r="L73" s="358"/>
      <c r="M73" s="368"/>
      <c r="N73" s="368"/>
      <c r="O73" s="368"/>
      <c r="P73" s="368"/>
      <c r="Q73" s="368"/>
      <c r="R73" s="368"/>
      <c r="S73" s="359"/>
      <c r="T73" s="109"/>
      <c r="U73" s="121"/>
      <c r="V73" s="121"/>
      <c r="W73" s="121"/>
      <c r="X73" s="121"/>
      <c r="Y73" s="110"/>
      <c r="Z73" s="111"/>
      <c r="AA73" s="109"/>
      <c r="AB73" s="110"/>
      <c r="AC73" s="110"/>
      <c r="AD73" s="110"/>
      <c r="AE73" s="110"/>
      <c r="AF73" s="110"/>
      <c r="AG73" s="111"/>
      <c r="AH73" s="109"/>
      <c r="AI73" s="110"/>
      <c r="AJ73" s="110"/>
      <c r="AK73" s="110"/>
      <c r="AL73" s="110"/>
      <c r="AM73" s="110"/>
      <c r="AN73" s="111"/>
      <c r="AO73" s="112"/>
      <c r="AP73" s="110"/>
      <c r="AQ73" s="110"/>
      <c r="AR73" s="110"/>
      <c r="AS73" s="110"/>
      <c r="AT73" s="110"/>
      <c r="AU73" s="111"/>
      <c r="AV73" s="362">
        <f t="shared" si="7"/>
        <v>0</v>
      </c>
      <c r="AW73" s="362"/>
      <c r="AX73" s="363"/>
      <c r="AY73" s="364">
        <f t="shared" si="8"/>
        <v>0</v>
      </c>
      <c r="AZ73" s="362"/>
      <c r="BA73" s="363"/>
      <c r="BB73" s="365" t="str">
        <f t="shared" si="39"/>
        <v>0.0</v>
      </c>
      <c r="BC73" s="366" t="e">
        <f>IF(#REF!="","",ROUNDDOWN(BB73/#REF!,1))</f>
        <v>#REF!</v>
      </c>
      <c r="BD73" s="367" t="e">
        <f>IF(#REF!="","",ROUNDDOWN(BC73/#REF!,1))</f>
        <v>#REF!</v>
      </c>
      <c r="BE73" s="122"/>
      <c r="BG73" s="44">
        <v>64</v>
      </c>
      <c r="BH73" s="258"/>
      <c r="BI73" s="135" t="s">
        <v>88</v>
      </c>
      <c r="BJ73" s="136"/>
      <c r="BK73" s="135" t="s">
        <v>81</v>
      </c>
      <c r="BL73" s="137"/>
      <c r="BM73" s="135" t="s">
        <v>88</v>
      </c>
      <c r="BN73" s="257"/>
      <c r="BO73" s="258"/>
      <c r="BP73" s="135" t="s">
        <v>88</v>
      </c>
      <c r="BQ73" s="138"/>
      <c r="BR73" s="139" t="str">
        <f t="shared" si="11"/>
        <v/>
      </c>
      <c r="BS73" s="53" t="str">
        <f t="shared" si="12"/>
        <v/>
      </c>
      <c r="BU73" s="44">
        <v>64</v>
      </c>
      <c r="BV73" s="45" t="str">
        <f t="shared" si="29"/>
        <v/>
      </c>
      <c r="BW73" s="47" t="str">
        <f t="shared" si="29"/>
        <v/>
      </c>
      <c r="BX73" s="47" t="str">
        <f t="shared" si="29"/>
        <v/>
      </c>
      <c r="BY73" s="47" t="str">
        <f t="shared" si="29"/>
        <v/>
      </c>
      <c r="BZ73" s="47" t="str">
        <f t="shared" si="29"/>
        <v/>
      </c>
      <c r="CA73" s="47" t="str">
        <f t="shared" si="40"/>
        <v/>
      </c>
      <c r="CB73" s="48" t="str">
        <f t="shared" si="40"/>
        <v/>
      </c>
      <c r="CC73" s="45" t="str">
        <f t="shared" si="40"/>
        <v/>
      </c>
      <c r="CD73" s="47" t="str">
        <f t="shared" si="40"/>
        <v/>
      </c>
      <c r="CE73" s="47" t="str">
        <f t="shared" si="40"/>
        <v/>
      </c>
      <c r="CF73" s="47" t="str">
        <f t="shared" si="40"/>
        <v/>
      </c>
      <c r="CG73" s="47" t="str">
        <f t="shared" si="40"/>
        <v/>
      </c>
      <c r="CH73" s="47" t="str">
        <f t="shared" si="40"/>
        <v/>
      </c>
      <c r="CI73" s="48" t="str">
        <f t="shared" si="40"/>
        <v/>
      </c>
      <c r="CJ73" s="45" t="str">
        <f t="shared" si="40"/>
        <v/>
      </c>
      <c r="CK73" s="47" t="str">
        <f t="shared" si="40"/>
        <v/>
      </c>
      <c r="CL73" s="47" t="str">
        <f t="shared" si="40"/>
        <v/>
      </c>
      <c r="CM73" s="47" t="str">
        <f t="shared" si="40"/>
        <v/>
      </c>
      <c r="CN73" s="47" t="str">
        <f t="shared" si="42"/>
        <v/>
      </c>
      <c r="CO73" s="47" t="str">
        <f t="shared" si="43"/>
        <v/>
      </c>
      <c r="CP73" s="48" t="str">
        <f t="shared" si="44"/>
        <v/>
      </c>
      <c r="CQ73" s="38" t="str">
        <f t="shared" si="41"/>
        <v/>
      </c>
      <c r="CR73" s="47" t="str">
        <f t="shared" si="33"/>
        <v/>
      </c>
      <c r="CS73" s="47" t="str">
        <f t="shared" si="34"/>
        <v/>
      </c>
      <c r="CT73" s="47" t="str">
        <f t="shared" si="35"/>
        <v/>
      </c>
      <c r="CU73" s="47" t="str">
        <f t="shared" si="36"/>
        <v/>
      </c>
      <c r="CV73" s="47" t="str">
        <f t="shared" si="37"/>
        <v/>
      </c>
      <c r="CW73" s="48" t="str">
        <f t="shared" si="38"/>
        <v/>
      </c>
      <c r="CX73" s="49">
        <f t="shared" si="10"/>
        <v>0</v>
      </c>
      <c r="DD73" s="67" t="str">
        <f t="shared" si="45"/>
        <v/>
      </c>
    </row>
    <row r="74" spans="1:108" ht="21" hidden="1" customHeight="1">
      <c r="A74" s="44">
        <v>65</v>
      </c>
      <c r="B74" s="356"/>
      <c r="C74" s="357"/>
      <c r="D74" s="357"/>
      <c r="E74" s="357"/>
      <c r="F74" s="357"/>
      <c r="G74" s="357"/>
      <c r="H74" s="358"/>
      <c r="I74" s="358"/>
      <c r="J74" s="358"/>
      <c r="K74" s="358"/>
      <c r="L74" s="358"/>
      <c r="M74" s="368"/>
      <c r="N74" s="368"/>
      <c r="O74" s="368"/>
      <c r="P74" s="368"/>
      <c r="Q74" s="368"/>
      <c r="R74" s="368"/>
      <c r="S74" s="359"/>
      <c r="T74" s="109"/>
      <c r="U74" s="121"/>
      <c r="V74" s="121"/>
      <c r="W74" s="121"/>
      <c r="X74" s="121"/>
      <c r="Y74" s="110"/>
      <c r="Z74" s="111"/>
      <c r="AA74" s="109"/>
      <c r="AB74" s="110"/>
      <c r="AC74" s="110"/>
      <c r="AD74" s="110"/>
      <c r="AE74" s="110"/>
      <c r="AF74" s="110"/>
      <c r="AG74" s="111"/>
      <c r="AH74" s="109"/>
      <c r="AI74" s="110"/>
      <c r="AJ74" s="110"/>
      <c r="AK74" s="110"/>
      <c r="AL74" s="110"/>
      <c r="AM74" s="110"/>
      <c r="AN74" s="111"/>
      <c r="AO74" s="112"/>
      <c r="AP74" s="110"/>
      <c r="AQ74" s="110"/>
      <c r="AR74" s="110"/>
      <c r="AS74" s="110"/>
      <c r="AT74" s="110"/>
      <c r="AU74" s="111"/>
      <c r="AV74" s="362">
        <f t="shared" si="7"/>
        <v>0</v>
      </c>
      <c r="AW74" s="362"/>
      <c r="AX74" s="363"/>
      <c r="AY74" s="364">
        <f t="shared" si="8"/>
        <v>0</v>
      </c>
      <c r="AZ74" s="362"/>
      <c r="BA74" s="363"/>
      <c r="BB74" s="365" t="str">
        <f t="shared" si="39"/>
        <v>0.0</v>
      </c>
      <c r="BC74" s="366" t="e">
        <f>IF(#REF!="","",ROUNDDOWN(BB74/#REF!,1))</f>
        <v>#REF!</v>
      </c>
      <c r="BD74" s="367" t="e">
        <f>IF(#REF!="","",ROUNDDOWN(BC74/#REF!,1))</f>
        <v>#REF!</v>
      </c>
      <c r="BE74" s="122"/>
      <c r="BG74" s="44">
        <v>65</v>
      </c>
      <c r="BH74" s="258"/>
      <c r="BI74" s="135" t="s">
        <v>88</v>
      </c>
      <c r="BJ74" s="136"/>
      <c r="BK74" s="135" t="s">
        <v>81</v>
      </c>
      <c r="BL74" s="137"/>
      <c r="BM74" s="135" t="s">
        <v>88</v>
      </c>
      <c r="BN74" s="257"/>
      <c r="BO74" s="258"/>
      <c r="BP74" s="135" t="s">
        <v>88</v>
      </c>
      <c r="BQ74" s="138"/>
      <c r="BR74" s="139" t="str">
        <f t="shared" si="11"/>
        <v/>
      </c>
      <c r="BS74" s="53" t="str">
        <f t="shared" si="12"/>
        <v/>
      </c>
      <c r="BU74" s="44">
        <v>65</v>
      </c>
      <c r="BV74" s="45" t="str">
        <f t="shared" si="29"/>
        <v/>
      </c>
      <c r="BW74" s="47" t="str">
        <f t="shared" si="29"/>
        <v/>
      </c>
      <c r="BX74" s="47" t="str">
        <f t="shared" si="29"/>
        <v/>
      </c>
      <c r="BY74" s="47" t="str">
        <f t="shared" si="29"/>
        <v/>
      </c>
      <c r="BZ74" s="47" t="str">
        <f t="shared" si="29"/>
        <v/>
      </c>
      <c r="CA74" s="47" t="str">
        <f t="shared" si="40"/>
        <v/>
      </c>
      <c r="CB74" s="48" t="str">
        <f t="shared" si="40"/>
        <v/>
      </c>
      <c r="CC74" s="45" t="str">
        <f t="shared" si="40"/>
        <v/>
      </c>
      <c r="CD74" s="47" t="str">
        <f t="shared" si="40"/>
        <v/>
      </c>
      <c r="CE74" s="47" t="str">
        <f t="shared" si="40"/>
        <v/>
      </c>
      <c r="CF74" s="47" t="str">
        <f t="shared" si="40"/>
        <v/>
      </c>
      <c r="CG74" s="47" t="str">
        <f t="shared" si="40"/>
        <v/>
      </c>
      <c r="CH74" s="47" t="str">
        <f t="shared" si="40"/>
        <v/>
      </c>
      <c r="CI74" s="48" t="str">
        <f t="shared" si="40"/>
        <v/>
      </c>
      <c r="CJ74" s="45" t="str">
        <f t="shared" si="40"/>
        <v/>
      </c>
      <c r="CK74" s="47" t="str">
        <f t="shared" si="40"/>
        <v/>
      </c>
      <c r="CL74" s="47" t="str">
        <f t="shared" si="40"/>
        <v/>
      </c>
      <c r="CM74" s="47" t="str">
        <f t="shared" si="40"/>
        <v/>
      </c>
      <c r="CN74" s="47" t="str">
        <f t="shared" si="42"/>
        <v/>
      </c>
      <c r="CO74" s="47" t="str">
        <f t="shared" si="43"/>
        <v/>
      </c>
      <c r="CP74" s="48" t="str">
        <f t="shared" si="44"/>
        <v/>
      </c>
      <c r="CQ74" s="38" t="str">
        <f t="shared" si="41"/>
        <v/>
      </c>
      <c r="CR74" s="47" t="str">
        <f t="shared" si="33"/>
        <v/>
      </c>
      <c r="CS74" s="47" t="str">
        <f t="shared" si="34"/>
        <v/>
      </c>
      <c r="CT74" s="47" t="str">
        <f t="shared" si="35"/>
        <v/>
      </c>
      <c r="CU74" s="47" t="str">
        <f t="shared" si="36"/>
        <v/>
      </c>
      <c r="CV74" s="47" t="str">
        <f t="shared" si="37"/>
        <v/>
      </c>
      <c r="CW74" s="48" t="str">
        <f t="shared" si="38"/>
        <v/>
      </c>
      <c r="CX74" s="49">
        <f t="shared" si="10"/>
        <v>0</v>
      </c>
      <c r="DD74" s="67" t="str">
        <f t="shared" si="45"/>
        <v/>
      </c>
    </row>
    <row r="75" spans="1:108" ht="21" hidden="1" customHeight="1">
      <c r="A75" s="44">
        <v>66</v>
      </c>
      <c r="B75" s="356"/>
      <c r="C75" s="357"/>
      <c r="D75" s="357"/>
      <c r="E75" s="357"/>
      <c r="F75" s="357"/>
      <c r="G75" s="357"/>
      <c r="H75" s="358"/>
      <c r="I75" s="358"/>
      <c r="J75" s="358"/>
      <c r="K75" s="358"/>
      <c r="L75" s="358"/>
      <c r="M75" s="368"/>
      <c r="N75" s="368"/>
      <c r="O75" s="368"/>
      <c r="P75" s="368"/>
      <c r="Q75" s="368"/>
      <c r="R75" s="368"/>
      <c r="S75" s="359"/>
      <c r="T75" s="109"/>
      <c r="U75" s="121"/>
      <c r="V75" s="121"/>
      <c r="W75" s="121"/>
      <c r="X75" s="121"/>
      <c r="Y75" s="110"/>
      <c r="Z75" s="111"/>
      <c r="AA75" s="109"/>
      <c r="AB75" s="110"/>
      <c r="AC75" s="110"/>
      <c r="AD75" s="110"/>
      <c r="AE75" s="110"/>
      <c r="AF75" s="110"/>
      <c r="AG75" s="111"/>
      <c r="AH75" s="109"/>
      <c r="AI75" s="110"/>
      <c r="AJ75" s="110"/>
      <c r="AK75" s="110"/>
      <c r="AL75" s="110"/>
      <c r="AM75" s="110"/>
      <c r="AN75" s="111"/>
      <c r="AO75" s="112"/>
      <c r="AP75" s="110"/>
      <c r="AQ75" s="110"/>
      <c r="AR75" s="110"/>
      <c r="AS75" s="110"/>
      <c r="AT75" s="110"/>
      <c r="AU75" s="111"/>
      <c r="AV75" s="362">
        <f t="shared" ref="AV75:AV108" si="46">CX75</f>
        <v>0</v>
      </c>
      <c r="AW75" s="362"/>
      <c r="AX75" s="363"/>
      <c r="AY75" s="364">
        <f t="shared" ref="AY75:AY108" si="47">ROUNDDOWN(AV75/4,1)</f>
        <v>0</v>
      </c>
      <c r="AZ75" s="362"/>
      <c r="BA75" s="363"/>
      <c r="BB75" s="365" t="str">
        <f t="shared" si="39"/>
        <v>0.0</v>
      </c>
      <c r="BC75" s="366" t="e">
        <f>IF(#REF!="","",ROUNDDOWN(BB75/#REF!,1))</f>
        <v>#REF!</v>
      </c>
      <c r="BD75" s="367" t="e">
        <f>IF(#REF!="","",ROUNDDOWN(BC75/#REF!,1))</f>
        <v>#REF!</v>
      </c>
      <c r="BE75" s="122"/>
      <c r="BG75" s="44">
        <v>66</v>
      </c>
      <c r="BH75" s="258"/>
      <c r="BI75" s="135" t="s">
        <v>88</v>
      </c>
      <c r="BJ75" s="136"/>
      <c r="BK75" s="135" t="s">
        <v>81</v>
      </c>
      <c r="BL75" s="137"/>
      <c r="BM75" s="135" t="s">
        <v>88</v>
      </c>
      <c r="BN75" s="257"/>
      <c r="BO75" s="258"/>
      <c r="BP75" s="135" t="s">
        <v>88</v>
      </c>
      <c r="BQ75" s="138"/>
      <c r="BR75" s="139" t="str">
        <f t="shared" si="11"/>
        <v/>
      </c>
      <c r="BS75" s="53" t="str">
        <f t="shared" si="12"/>
        <v/>
      </c>
      <c r="BU75" s="44">
        <v>66</v>
      </c>
      <c r="BV75" s="45" t="str">
        <f t="shared" si="29"/>
        <v/>
      </c>
      <c r="BW75" s="47" t="str">
        <f t="shared" si="29"/>
        <v/>
      </c>
      <c r="BX75" s="47" t="str">
        <f t="shared" si="29"/>
        <v/>
      </c>
      <c r="BY75" s="47" t="str">
        <f t="shared" si="29"/>
        <v/>
      </c>
      <c r="BZ75" s="47" t="str">
        <f t="shared" si="29"/>
        <v/>
      </c>
      <c r="CA75" s="47" t="str">
        <f t="shared" si="40"/>
        <v/>
      </c>
      <c r="CB75" s="48" t="str">
        <f t="shared" si="40"/>
        <v/>
      </c>
      <c r="CC75" s="45" t="str">
        <f t="shared" si="40"/>
        <v/>
      </c>
      <c r="CD75" s="47" t="str">
        <f t="shared" si="40"/>
        <v/>
      </c>
      <c r="CE75" s="47" t="str">
        <f t="shared" si="40"/>
        <v/>
      </c>
      <c r="CF75" s="47" t="str">
        <f t="shared" si="40"/>
        <v/>
      </c>
      <c r="CG75" s="47" t="str">
        <f t="shared" si="40"/>
        <v/>
      </c>
      <c r="CH75" s="47" t="str">
        <f t="shared" si="40"/>
        <v/>
      </c>
      <c r="CI75" s="48" t="str">
        <f t="shared" si="40"/>
        <v/>
      </c>
      <c r="CJ75" s="45" t="str">
        <f t="shared" si="40"/>
        <v/>
      </c>
      <c r="CK75" s="47" t="str">
        <f t="shared" si="40"/>
        <v/>
      </c>
      <c r="CL75" s="47" t="str">
        <f t="shared" si="40"/>
        <v/>
      </c>
      <c r="CM75" s="47" t="str">
        <f t="shared" si="40"/>
        <v/>
      </c>
      <c r="CN75" s="47" t="str">
        <f t="shared" si="42"/>
        <v/>
      </c>
      <c r="CO75" s="47" t="str">
        <f t="shared" si="43"/>
        <v/>
      </c>
      <c r="CP75" s="48" t="str">
        <f t="shared" si="44"/>
        <v/>
      </c>
      <c r="CQ75" s="38" t="str">
        <f t="shared" si="41"/>
        <v/>
      </c>
      <c r="CR75" s="47" t="str">
        <f t="shared" si="33"/>
        <v/>
      </c>
      <c r="CS75" s="47" t="str">
        <f t="shared" si="34"/>
        <v/>
      </c>
      <c r="CT75" s="47" t="str">
        <f t="shared" si="35"/>
        <v/>
      </c>
      <c r="CU75" s="47" t="str">
        <f t="shared" si="36"/>
        <v/>
      </c>
      <c r="CV75" s="47" t="str">
        <f t="shared" si="37"/>
        <v/>
      </c>
      <c r="CW75" s="48" t="str">
        <f t="shared" si="38"/>
        <v/>
      </c>
      <c r="CX75" s="49">
        <f t="shared" ref="CX75:CX108" si="48">SUM(BV75:CW75)</f>
        <v>0</v>
      </c>
      <c r="DD75" s="67" t="str">
        <f t="shared" si="45"/>
        <v/>
      </c>
    </row>
    <row r="76" spans="1:108" ht="21" hidden="1" customHeight="1">
      <c r="A76" s="44">
        <v>67</v>
      </c>
      <c r="B76" s="356"/>
      <c r="C76" s="357"/>
      <c r="D76" s="357"/>
      <c r="E76" s="357"/>
      <c r="F76" s="357"/>
      <c r="G76" s="357"/>
      <c r="H76" s="358"/>
      <c r="I76" s="358"/>
      <c r="J76" s="358"/>
      <c r="K76" s="358"/>
      <c r="L76" s="358"/>
      <c r="M76" s="368"/>
      <c r="N76" s="368"/>
      <c r="O76" s="368"/>
      <c r="P76" s="368"/>
      <c r="Q76" s="368"/>
      <c r="R76" s="368"/>
      <c r="S76" s="359"/>
      <c r="T76" s="109"/>
      <c r="U76" s="121"/>
      <c r="V76" s="121"/>
      <c r="W76" s="121"/>
      <c r="X76" s="121"/>
      <c r="Y76" s="110"/>
      <c r="Z76" s="111"/>
      <c r="AA76" s="109"/>
      <c r="AB76" s="110"/>
      <c r="AC76" s="110"/>
      <c r="AD76" s="110"/>
      <c r="AE76" s="110"/>
      <c r="AF76" s="110"/>
      <c r="AG76" s="111"/>
      <c r="AH76" s="109"/>
      <c r="AI76" s="110"/>
      <c r="AJ76" s="110"/>
      <c r="AK76" s="110"/>
      <c r="AL76" s="110"/>
      <c r="AM76" s="110"/>
      <c r="AN76" s="111"/>
      <c r="AO76" s="112"/>
      <c r="AP76" s="110"/>
      <c r="AQ76" s="110"/>
      <c r="AR76" s="110"/>
      <c r="AS76" s="110"/>
      <c r="AT76" s="110"/>
      <c r="AU76" s="111"/>
      <c r="AV76" s="362">
        <f t="shared" si="46"/>
        <v>0</v>
      </c>
      <c r="AW76" s="362"/>
      <c r="AX76" s="363"/>
      <c r="AY76" s="364">
        <f t="shared" si="47"/>
        <v>0</v>
      </c>
      <c r="AZ76" s="362"/>
      <c r="BA76" s="363"/>
      <c r="BB76" s="365" t="str">
        <f t="shared" si="39"/>
        <v>0.0</v>
      </c>
      <c r="BC76" s="366" t="e">
        <f>IF(#REF!="","",ROUNDDOWN(BB76/#REF!,1))</f>
        <v>#REF!</v>
      </c>
      <c r="BD76" s="367" t="e">
        <f>IF(#REF!="","",ROUNDDOWN(BC76/#REF!,1))</f>
        <v>#REF!</v>
      </c>
      <c r="BE76" s="122"/>
      <c r="BG76" s="44">
        <v>67</v>
      </c>
      <c r="BH76" s="258"/>
      <c r="BI76" s="135" t="s">
        <v>88</v>
      </c>
      <c r="BJ76" s="136"/>
      <c r="BK76" s="135" t="s">
        <v>81</v>
      </c>
      <c r="BL76" s="137"/>
      <c r="BM76" s="135" t="s">
        <v>88</v>
      </c>
      <c r="BN76" s="257"/>
      <c r="BO76" s="258"/>
      <c r="BP76" s="135" t="s">
        <v>88</v>
      </c>
      <c r="BQ76" s="138"/>
      <c r="BR76" s="139" t="str">
        <f t="shared" ref="BR76:BR108" si="49">IF(BH76="","",(BL76*60+BN76)+IF(BH76&gt;=BL76,1440,0) -(BH76*60+BJ76)-(BO76*60+BQ76))</f>
        <v/>
      </c>
      <c r="BS76" s="53" t="str">
        <f t="shared" ref="BS76:BS108" si="50">IF(BR76="","",BR76/60)</f>
        <v/>
      </c>
      <c r="BU76" s="44">
        <v>67</v>
      </c>
      <c r="BV76" s="45" t="str">
        <f t="shared" si="29"/>
        <v/>
      </c>
      <c r="BW76" s="47" t="str">
        <f t="shared" si="29"/>
        <v/>
      </c>
      <c r="BX76" s="47" t="str">
        <f t="shared" si="29"/>
        <v/>
      </c>
      <c r="BY76" s="47" t="str">
        <f t="shared" si="29"/>
        <v/>
      </c>
      <c r="BZ76" s="47" t="str">
        <f t="shared" si="29"/>
        <v/>
      </c>
      <c r="CA76" s="47" t="str">
        <f t="shared" si="40"/>
        <v/>
      </c>
      <c r="CB76" s="48" t="str">
        <f t="shared" si="40"/>
        <v/>
      </c>
      <c r="CC76" s="45" t="str">
        <f t="shared" si="40"/>
        <v/>
      </c>
      <c r="CD76" s="47" t="str">
        <f t="shared" si="40"/>
        <v/>
      </c>
      <c r="CE76" s="47" t="str">
        <f t="shared" si="40"/>
        <v/>
      </c>
      <c r="CF76" s="47" t="str">
        <f t="shared" si="40"/>
        <v/>
      </c>
      <c r="CG76" s="47" t="str">
        <f t="shared" si="40"/>
        <v/>
      </c>
      <c r="CH76" s="47" t="str">
        <f t="shared" si="40"/>
        <v/>
      </c>
      <c r="CI76" s="48" t="str">
        <f t="shared" si="40"/>
        <v/>
      </c>
      <c r="CJ76" s="45" t="str">
        <f t="shared" si="40"/>
        <v/>
      </c>
      <c r="CK76" s="47" t="str">
        <f t="shared" si="40"/>
        <v/>
      </c>
      <c r="CL76" s="47" t="str">
        <f t="shared" si="40"/>
        <v/>
      </c>
      <c r="CM76" s="47" t="str">
        <f t="shared" si="40"/>
        <v/>
      </c>
      <c r="CN76" s="47" t="str">
        <f t="shared" si="42"/>
        <v/>
      </c>
      <c r="CO76" s="47" t="str">
        <f t="shared" si="43"/>
        <v/>
      </c>
      <c r="CP76" s="48" t="str">
        <f t="shared" si="44"/>
        <v/>
      </c>
      <c r="CQ76" s="38" t="str">
        <f t="shared" si="41"/>
        <v/>
      </c>
      <c r="CR76" s="47" t="str">
        <f t="shared" si="33"/>
        <v/>
      </c>
      <c r="CS76" s="47" t="str">
        <f t="shared" si="34"/>
        <v/>
      </c>
      <c r="CT76" s="47" t="str">
        <f t="shared" si="35"/>
        <v/>
      </c>
      <c r="CU76" s="47" t="str">
        <f t="shared" si="36"/>
        <v/>
      </c>
      <c r="CV76" s="47" t="str">
        <f t="shared" si="37"/>
        <v/>
      </c>
      <c r="CW76" s="48" t="str">
        <f t="shared" si="38"/>
        <v/>
      </c>
      <c r="CX76" s="49">
        <f t="shared" si="48"/>
        <v>0</v>
      </c>
      <c r="DD76" s="67" t="str">
        <f t="shared" si="45"/>
        <v/>
      </c>
    </row>
    <row r="77" spans="1:108" ht="21" hidden="1" customHeight="1">
      <c r="A77" s="44">
        <v>68</v>
      </c>
      <c r="B77" s="356"/>
      <c r="C77" s="357"/>
      <c r="D77" s="357"/>
      <c r="E77" s="357"/>
      <c r="F77" s="357"/>
      <c r="G77" s="357"/>
      <c r="H77" s="358"/>
      <c r="I77" s="358"/>
      <c r="J77" s="358"/>
      <c r="K77" s="358"/>
      <c r="L77" s="358"/>
      <c r="M77" s="368"/>
      <c r="N77" s="368"/>
      <c r="O77" s="368"/>
      <c r="P77" s="368"/>
      <c r="Q77" s="368"/>
      <c r="R77" s="368"/>
      <c r="S77" s="359"/>
      <c r="T77" s="109"/>
      <c r="U77" s="121"/>
      <c r="V77" s="121"/>
      <c r="W77" s="121"/>
      <c r="X77" s="121"/>
      <c r="Y77" s="110"/>
      <c r="Z77" s="111"/>
      <c r="AA77" s="109"/>
      <c r="AB77" s="110"/>
      <c r="AC77" s="110"/>
      <c r="AD77" s="110"/>
      <c r="AE77" s="110"/>
      <c r="AF77" s="110"/>
      <c r="AG77" s="111"/>
      <c r="AH77" s="109"/>
      <c r="AI77" s="110"/>
      <c r="AJ77" s="110"/>
      <c r="AK77" s="110"/>
      <c r="AL77" s="110"/>
      <c r="AM77" s="110"/>
      <c r="AN77" s="111"/>
      <c r="AO77" s="112"/>
      <c r="AP77" s="110"/>
      <c r="AQ77" s="110"/>
      <c r="AR77" s="110"/>
      <c r="AS77" s="110"/>
      <c r="AT77" s="110"/>
      <c r="AU77" s="111"/>
      <c r="AV77" s="362">
        <f t="shared" si="46"/>
        <v>0</v>
      </c>
      <c r="AW77" s="362"/>
      <c r="AX77" s="363"/>
      <c r="AY77" s="364">
        <f t="shared" si="47"/>
        <v>0</v>
      </c>
      <c r="AZ77" s="362"/>
      <c r="BA77" s="363"/>
      <c r="BB77" s="365" t="str">
        <f t="shared" si="39"/>
        <v>0.0</v>
      </c>
      <c r="BC77" s="366" t="e">
        <f>IF(#REF!="","",ROUNDDOWN(BB77/#REF!,1))</f>
        <v>#REF!</v>
      </c>
      <c r="BD77" s="367" t="e">
        <f>IF(#REF!="","",ROUNDDOWN(BC77/#REF!,1))</f>
        <v>#REF!</v>
      </c>
      <c r="BE77" s="122"/>
      <c r="BG77" s="44">
        <v>68</v>
      </c>
      <c r="BH77" s="258"/>
      <c r="BI77" s="135" t="s">
        <v>88</v>
      </c>
      <c r="BJ77" s="136"/>
      <c r="BK77" s="135" t="s">
        <v>81</v>
      </c>
      <c r="BL77" s="137"/>
      <c r="BM77" s="135" t="s">
        <v>88</v>
      </c>
      <c r="BN77" s="257"/>
      <c r="BO77" s="258"/>
      <c r="BP77" s="135" t="s">
        <v>88</v>
      </c>
      <c r="BQ77" s="138"/>
      <c r="BR77" s="139" t="str">
        <f t="shared" si="49"/>
        <v/>
      </c>
      <c r="BS77" s="53" t="str">
        <f t="shared" si="50"/>
        <v/>
      </c>
      <c r="BU77" s="44">
        <v>68</v>
      </c>
      <c r="BV77" s="45" t="str">
        <f t="shared" si="29"/>
        <v/>
      </c>
      <c r="BW77" s="47" t="str">
        <f t="shared" si="29"/>
        <v/>
      </c>
      <c r="BX77" s="47" t="str">
        <f t="shared" si="29"/>
        <v/>
      </c>
      <c r="BY77" s="47" t="str">
        <f t="shared" si="29"/>
        <v/>
      </c>
      <c r="BZ77" s="47" t="str">
        <f t="shared" si="29"/>
        <v/>
      </c>
      <c r="CA77" s="47" t="str">
        <f t="shared" si="40"/>
        <v/>
      </c>
      <c r="CB77" s="48" t="str">
        <f t="shared" si="40"/>
        <v/>
      </c>
      <c r="CC77" s="45" t="str">
        <f t="shared" si="40"/>
        <v/>
      </c>
      <c r="CD77" s="47" t="str">
        <f t="shared" si="40"/>
        <v/>
      </c>
      <c r="CE77" s="47" t="str">
        <f t="shared" si="40"/>
        <v/>
      </c>
      <c r="CF77" s="47" t="str">
        <f t="shared" si="40"/>
        <v/>
      </c>
      <c r="CG77" s="47" t="str">
        <f t="shared" si="40"/>
        <v/>
      </c>
      <c r="CH77" s="47" t="str">
        <f t="shared" si="40"/>
        <v/>
      </c>
      <c r="CI77" s="48" t="str">
        <f t="shared" si="40"/>
        <v/>
      </c>
      <c r="CJ77" s="45" t="str">
        <f t="shared" si="40"/>
        <v/>
      </c>
      <c r="CK77" s="47" t="str">
        <f t="shared" si="40"/>
        <v/>
      </c>
      <c r="CL77" s="47" t="str">
        <f t="shared" si="40"/>
        <v/>
      </c>
      <c r="CM77" s="47" t="str">
        <f t="shared" si="40"/>
        <v/>
      </c>
      <c r="CN77" s="47" t="str">
        <f t="shared" si="42"/>
        <v/>
      </c>
      <c r="CO77" s="47" t="str">
        <f t="shared" si="43"/>
        <v/>
      </c>
      <c r="CP77" s="48" t="str">
        <f t="shared" si="44"/>
        <v/>
      </c>
      <c r="CQ77" s="38" t="str">
        <f t="shared" si="41"/>
        <v/>
      </c>
      <c r="CR77" s="47" t="str">
        <f t="shared" si="33"/>
        <v/>
      </c>
      <c r="CS77" s="47" t="str">
        <f t="shared" si="34"/>
        <v/>
      </c>
      <c r="CT77" s="47" t="str">
        <f t="shared" si="35"/>
        <v/>
      </c>
      <c r="CU77" s="47" t="str">
        <f t="shared" si="36"/>
        <v/>
      </c>
      <c r="CV77" s="47" t="str">
        <f t="shared" si="37"/>
        <v/>
      </c>
      <c r="CW77" s="48" t="str">
        <f t="shared" si="38"/>
        <v/>
      </c>
      <c r="CX77" s="49">
        <f t="shared" si="48"/>
        <v>0</v>
      </c>
      <c r="DD77" s="67" t="str">
        <f t="shared" si="45"/>
        <v/>
      </c>
    </row>
    <row r="78" spans="1:108" ht="21" hidden="1" customHeight="1">
      <c r="A78" s="44">
        <v>69</v>
      </c>
      <c r="B78" s="356"/>
      <c r="C78" s="357"/>
      <c r="D78" s="357"/>
      <c r="E78" s="357"/>
      <c r="F78" s="357"/>
      <c r="G78" s="357"/>
      <c r="H78" s="358"/>
      <c r="I78" s="358"/>
      <c r="J78" s="358"/>
      <c r="K78" s="358"/>
      <c r="L78" s="358"/>
      <c r="M78" s="368"/>
      <c r="N78" s="368"/>
      <c r="O78" s="368"/>
      <c r="P78" s="368"/>
      <c r="Q78" s="368"/>
      <c r="R78" s="368"/>
      <c r="S78" s="359"/>
      <c r="T78" s="109"/>
      <c r="U78" s="121"/>
      <c r="V78" s="121"/>
      <c r="W78" s="121"/>
      <c r="X78" s="121"/>
      <c r="Y78" s="110"/>
      <c r="Z78" s="111"/>
      <c r="AA78" s="109"/>
      <c r="AB78" s="110"/>
      <c r="AC78" s="110"/>
      <c r="AD78" s="110"/>
      <c r="AE78" s="110"/>
      <c r="AF78" s="110"/>
      <c r="AG78" s="111"/>
      <c r="AH78" s="109"/>
      <c r="AI78" s="110"/>
      <c r="AJ78" s="110"/>
      <c r="AK78" s="110"/>
      <c r="AL78" s="110"/>
      <c r="AM78" s="110"/>
      <c r="AN78" s="111"/>
      <c r="AO78" s="112"/>
      <c r="AP78" s="110"/>
      <c r="AQ78" s="110"/>
      <c r="AR78" s="110"/>
      <c r="AS78" s="110"/>
      <c r="AT78" s="110"/>
      <c r="AU78" s="111"/>
      <c r="AV78" s="362">
        <f t="shared" si="46"/>
        <v>0</v>
      </c>
      <c r="AW78" s="362"/>
      <c r="AX78" s="363"/>
      <c r="AY78" s="364">
        <f t="shared" si="47"/>
        <v>0</v>
      </c>
      <c r="AZ78" s="362"/>
      <c r="BA78" s="363"/>
      <c r="BB78" s="365" t="str">
        <f t="shared" si="39"/>
        <v>0.0</v>
      </c>
      <c r="BC78" s="366" t="e">
        <f>IF(#REF!="","",ROUNDDOWN(BB78/#REF!,1))</f>
        <v>#REF!</v>
      </c>
      <c r="BD78" s="367" t="e">
        <f>IF(#REF!="","",ROUNDDOWN(BC78/#REF!,1))</f>
        <v>#REF!</v>
      </c>
      <c r="BE78" s="122"/>
      <c r="BG78" s="44">
        <v>69</v>
      </c>
      <c r="BH78" s="258"/>
      <c r="BI78" s="135" t="s">
        <v>88</v>
      </c>
      <c r="BJ78" s="136"/>
      <c r="BK78" s="135" t="s">
        <v>81</v>
      </c>
      <c r="BL78" s="137"/>
      <c r="BM78" s="135" t="s">
        <v>88</v>
      </c>
      <c r="BN78" s="257"/>
      <c r="BO78" s="258"/>
      <c r="BP78" s="135" t="s">
        <v>88</v>
      </c>
      <c r="BQ78" s="138"/>
      <c r="BR78" s="139" t="str">
        <f t="shared" si="49"/>
        <v/>
      </c>
      <c r="BS78" s="53" t="str">
        <f t="shared" si="50"/>
        <v/>
      </c>
      <c r="BU78" s="44">
        <v>69</v>
      </c>
      <c r="BV78" s="45" t="str">
        <f t="shared" si="29"/>
        <v/>
      </c>
      <c r="BW78" s="47" t="str">
        <f t="shared" si="29"/>
        <v/>
      </c>
      <c r="BX78" s="47" t="str">
        <f t="shared" si="29"/>
        <v/>
      </c>
      <c r="BY78" s="47" t="str">
        <f t="shared" si="29"/>
        <v/>
      </c>
      <c r="BZ78" s="47" t="str">
        <f t="shared" si="29"/>
        <v/>
      </c>
      <c r="CA78" s="47" t="str">
        <f t="shared" si="40"/>
        <v/>
      </c>
      <c r="CB78" s="48" t="str">
        <f t="shared" si="40"/>
        <v/>
      </c>
      <c r="CC78" s="45" t="str">
        <f t="shared" si="40"/>
        <v/>
      </c>
      <c r="CD78" s="47" t="str">
        <f t="shared" si="40"/>
        <v/>
      </c>
      <c r="CE78" s="47" t="str">
        <f t="shared" si="40"/>
        <v/>
      </c>
      <c r="CF78" s="47" t="str">
        <f t="shared" si="40"/>
        <v/>
      </c>
      <c r="CG78" s="47" t="str">
        <f t="shared" si="40"/>
        <v/>
      </c>
      <c r="CH78" s="47" t="str">
        <f t="shared" si="40"/>
        <v/>
      </c>
      <c r="CI78" s="48" t="str">
        <f t="shared" si="40"/>
        <v/>
      </c>
      <c r="CJ78" s="45" t="str">
        <f t="shared" si="40"/>
        <v/>
      </c>
      <c r="CK78" s="47" t="str">
        <f t="shared" si="40"/>
        <v/>
      </c>
      <c r="CL78" s="47" t="str">
        <f t="shared" si="40"/>
        <v/>
      </c>
      <c r="CM78" s="47" t="str">
        <f t="shared" si="40"/>
        <v/>
      </c>
      <c r="CN78" s="47" t="str">
        <f t="shared" si="42"/>
        <v/>
      </c>
      <c r="CO78" s="47" t="str">
        <f t="shared" si="43"/>
        <v/>
      </c>
      <c r="CP78" s="48" t="str">
        <f t="shared" si="44"/>
        <v/>
      </c>
      <c r="CQ78" s="38" t="str">
        <f t="shared" si="41"/>
        <v/>
      </c>
      <c r="CR78" s="47" t="str">
        <f t="shared" si="33"/>
        <v/>
      </c>
      <c r="CS78" s="47" t="str">
        <f t="shared" si="34"/>
        <v/>
      </c>
      <c r="CT78" s="47" t="str">
        <f t="shared" si="35"/>
        <v/>
      </c>
      <c r="CU78" s="47" t="str">
        <f t="shared" si="36"/>
        <v/>
      </c>
      <c r="CV78" s="47" t="str">
        <f t="shared" si="37"/>
        <v/>
      </c>
      <c r="CW78" s="48" t="str">
        <f t="shared" si="38"/>
        <v/>
      </c>
      <c r="CX78" s="49">
        <f t="shared" si="48"/>
        <v>0</v>
      </c>
      <c r="DD78" s="67" t="str">
        <f t="shared" si="45"/>
        <v/>
      </c>
    </row>
    <row r="79" spans="1:108" ht="21" hidden="1" customHeight="1">
      <c r="A79" s="44">
        <v>70</v>
      </c>
      <c r="B79" s="356"/>
      <c r="C79" s="357"/>
      <c r="D79" s="357"/>
      <c r="E79" s="357"/>
      <c r="F79" s="357"/>
      <c r="G79" s="357"/>
      <c r="H79" s="358"/>
      <c r="I79" s="358"/>
      <c r="J79" s="358"/>
      <c r="K79" s="358"/>
      <c r="L79" s="358"/>
      <c r="M79" s="368"/>
      <c r="N79" s="368"/>
      <c r="O79" s="368"/>
      <c r="P79" s="368"/>
      <c r="Q79" s="368"/>
      <c r="R79" s="368"/>
      <c r="S79" s="359"/>
      <c r="T79" s="109"/>
      <c r="U79" s="121"/>
      <c r="V79" s="121"/>
      <c r="W79" s="121"/>
      <c r="X79" s="121"/>
      <c r="Y79" s="110"/>
      <c r="Z79" s="111"/>
      <c r="AA79" s="109"/>
      <c r="AB79" s="110"/>
      <c r="AC79" s="110"/>
      <c r="AD79" s="110"/>
      <c r="AE79" s="110"/>
      <c r="AF79" s="110"/>
      <c r="AG79" s="111"/>
      <c r="AH79" s="109"/>
      <c r="AI79" s="110"/>
      <c r="AJ79" s="110"/>
      <c r="AK79" s="110"/>
      <c r="AL79" s="110"/>
      <c r="AM79" s="110"/>
      <c r="AN79" s="111"/>
      <c r="AO79" s="112"/>
      <c r="AP79" s="110"/>
      <c r="AQ79" s="110"/>
      <c r="AR79" s="110"/>
      <c r="AS79" s="110"/>
      <c r="AT79" s="110"/>
      <c r="AU79" s="111"/>
      <c r="AV79" s="362">
        <f t="shared" si="46"/>
        <v>0</v>
      </c>
      <c r="AW79" s="362"/>
      <c r="AX79" s="363"/>
      <c r="AY79" s="364">
        <f t="shared" si="47"/>
        <v>0</v>
      </c>
      <c r="AZ79" s="362"/>
      <c r="BA79" s="363"/>
      <c r="BB79" s="365" t="str">
        <f t="shared" si="39"/>
        <v>0.0</v>
      </c>
      <c r="BC79" s="366" t="e">
        <f>IF(#REF!="","",ROUNDDOWN(BB79/#REF!,1))</f>
        <v>#REF!</v>
      </c>
      <c r="BD79" s="367" t="e">
        <f>IF(#REF!="","",ROUNDDOWN(BC79/#REF!,1))</f>
        <v>#REF!</v>
      </c>
      <c r="BE79" s="122"/>
      <c r="BG79" s="44">
        <v>70</v>
      </c>
      <c r="BH79" s="258"/>
      <c r="BI79" s="135" t="s">
        <v>88</v>
      </c>
      <c r="BJ79" s="136"/>
      <c r="BK79" s="135" t="s">
        <v>81</v>
      </c>
      <c r="BL79" s="137"/>
      <c r="BM79" s="135" t="s">
        <v>88</v>
      </c>
      <c r="BN79" s="257"/>
      <c r="BO79" s="258"/>
      <c r="BP79" s="135" t="s">
        <v>88</v>
      </c>
      <c r="BQ79" s="138"/>
      <c r="BR79" s="139" t="str">
        <f t="shared" si="49"/>
        <v/>
      </c>
      <c r="BS79" s="53" t="str">
        <f t="shared" si="50"/>
        <v/>
      </c>
      <c r="BU79" s="44">
        <v>70</v>
      </c>
      <c r="BV79" s="45" t="str">
        <f t="shared" si="29"/>
        <v/>
      </c>
      <c r="BW79" s="47" t="str">
        <f t="shared" si="29"/>
        <v/>
      </c>
      <c r="BX79" s="47" t="str">
        <f t="shared" si="29"/>
        <v/>
      </c>
      <c r="BY79" s="47" t="str">
        <f t="shared" si="29"/>
        <v/>
      </c>
      <c r="BZ79" s="47" t="str">
        <f t="shared" si="29"/>
        <v/>
      </c>
      <c r="CA79" s="47" t="str">
        <f t="shared" si="40"/>
        <v/>
      </c>
      <c r="CB79" s="48" t="str">
        <f t="shared" si="40"/>
        <v/>
      </c>
      <c r="CC79" s="45" t="str">
        <f t="shared" si="40"/>
        <v/>
      </c>
      <c r="CD79" s="47" t="str">
        <f t="shared" si="40"/>
        <v/>
      </c>
      <c r="CE79" s="47" t="str">
        <f t="shared" si="40"/>
        <v/>
      </c>
      <c r="CF79" s="47" t="str">
        <f t="shared" si="40"/>
        <v/>
      </c>
      <c r="CG79" s="47" t="str">
        <f t="shared" si="40"/>
        <v/>
      </c>
      <c r="CH79" s="47" t="str">
        <f t="shared" si="40"/>
        <v/>
      </c>
      <c r="CI79" s="48" t="str">
        <f t="shared" si="40"/>
        <v/>
      </c>
      <c r="CJ79" s="45" t="str">
        <f t="shared" si="40"/>
        <v/>
      </c>
      <c r="CK79" s="47" t="str">
        <f t="shared" si="40"/>
        <v/>
      </c>
      <c r="CL79" s="47" t="str">
        <f t="shared" si="40"/>
        <v/>
      </c>
      <c r="CM79" s="47" t="str">
        <f t="shared" si="40"/>
        <v/>
      </c>
      <c r="CN79" s="47" t="str">
        <f t="shared" si="42"/>
        <v/>
      </c>
      <c r="CO79" s="47" t="str">
        <f t="shared" si="43"/>
        <v/>
      </c>
      <c r="CP79" s="48" t="str">
        <f t="shared" si="44"/>
        <v/>
      </c>
      <c r="CQ79" s="38" t="str">
        <f t="shared" si="41"/>
        <v/>
      </c>
      <c r="CR79" s="47" t="str">
        <f t="shared" si="33"/>
        <v/>
      </c>
      <c r="CS79" s="47" t="str">
        <f t="shared" si="34"/>
        <v/>
      </c>
      <c r="CT79" s="47" t="str">
        <f t="shared" si="35"/>
        <v/>
      </c>
      <c r="CU79" s="47" t="str">
        <f t="shared" si="36"/>
        <v/>
      </c>
      <c r="CV79" s="47" t="str">
        <f t="shared" si="37"/>
        <v/>
      </c>
      <c r="CW79" s="48" t="str">
        <f t="shared" si="38"/>
        <v/>
      </c>
      <c r="CX79" s="49">
        <f t="shared" si="48"/>
        <v>0</v>
      </c>
      <c r="DD79" s="67" t="str">
        <f t="shared" si="45"/>
        <v/>
      </c>
    </row>
    <row r="80" spans="1:108" ht="21" hidden="1" customHeight="1">
      <c r="A80" s="44">
        <v>71</v>
      </c>
      <c r="B80" s="356"/>
      <c r="C80" s="357"/>
      <c r="D80" s="357"/>
      <c r="E80" s="357"/>
      <c r="F80" s="357"/>
      <c r="G80" s="357"/>
      <c r="H80" s="358"/>
      <c r="I80" s="358"/>
      <c r="J80" s="358"/>
      <c r="K80" s="358"/>
      <c r="L80" s="358"/>
      <c r="M80" s="368"/>
      <c r="N80" s="368"/>
      <c r="O80" s="368"/>
      <c r="P80" s="368"/>
      <c r="Q80" s="368"/>
      <c r="R80" s="368"/>
      <c r="S80" s="359"/>
      <c r="T80" s="109"/>
      <c r="U80" s="121"/>
      <c r="V80" s="121"/>
      <c r="W80" s="121"/>
      <c r="X80" s="121"/>
      <c r="Y80" s="110"/>
      <c r="Z80" s="111"/>
      <c r="AA80" s="109"/>
      <c r="AB80" s="110"/>
      <c r="AC80" s="110"/>
      <c r="AD80" s="110"/>
      <c r="AE80" s="110"/>
      <c r="AF80" s="110"/>
      <c r="AG80" s="111"/>
      <c r="AH80" s="109"/>
      <c r="AI80" s="110"/>
      <c r="AJ80" s="110"/>
      <c r="AK80" s="110"/>
      <c r="AL80" s="110"/>
      <c r="AM80" s="110"/>
      <c r="AN80" s="111"/>
      <c r="AO80" s="112"/>
      <c r="AP80" s="110"/>
      <c r="AQ80" s="110"/>
      <c r="AR80" s="110"/>
      <c r="AS80" s="110"/>
      <c r="AT80" s="110"/>
      <c r="AU80" s="111"/>
      <c r="AV80" s="362">
        <f t="shared" si="46"/>
        <v>0</v>
      </c>
      <c r="AW80" s="362"/>
      <c r="AX80" s="363"/>
      <c r="AY80" s="364">
        <f t="shared" si="47"/>
        <v>0</v>
      </c>
      <c r="AZ80" s="362"/>
      <c r="BA80" s="363"/>
      <c r="BB80" s="365" t="str">
        <f t="shared" si="39"/>
        <v>0.0</v>
      </c>
      <c r="BC80" s="366" t="e">
        <f>IF(#REF!="","",ROUNDDOWN(BB80/#REF!,1))</f>
        <v>#REF!</v>
      </c>
      <c r="BD80" s="367" t="e">
        <f>IF(#REF!="","",ROUNDDOWN(BC80/#REF!,1))</f>
        <v>#REF!</v>
      </c>
      <c r="BE80" s="122"/>
      <c r="BG80" s="44">
        <v>71</v>
      </c>
      <c r="BH80" s="258"/>
      <c r="BI80" s="135" t="s">
        <v>88</v>
      </c>
      <c r="BJ80" s="136"/>
      <c r="BK80" s="135" t="s">
        <v>81</v>
      </c>
      <c r="BL80" s="137"/>
      <c r="BM80" s="135" t="s">
        <v>88</v>
      </c>
      <c r="BN80" s="257"/>
      <c r="BO80" s="258"/>
      <c r="BP80" s="135" t="s">
        <v>88</v>
      </c>
      <c r="BQ80" s="138"/>
      <c r="BR80" s="139" t="str">
        <f t="shared" si="49"/>
        <v/>
      </c>
      <c r="BS80" s="53" t="str">
        <f t="shared" si="50"/>
        <v/>
      </c>
      <c r="BU80" s="44">
        <v>71</v>
      </c>
      <c r="BV80" s="45" t="str">
        <f t="shared" si="29"/>
        <v/>
      </c>
      <c r="BW80" s="47" t="str">
        <f t="shared" si="29"/>
        <v/>
      </c>
      <c r="BX80" s="47" t="str">
        <f t="shared" si="29"/>
        <v/>
      </c>
      <c r="BY80" s="47" t="str">
        <f t="shared" si="29"/>
        <v/>
      </c>
      <c r="BZ80" s="47" t="str">
        <f t="shared" si="29"/>
        <v/>
      </c>
      <c r="CA80" s="47" t="str">
        <f t="shared" si="40"/>
        <v/>
      </c>
      <c r="CB80" s="48" t="str">
        <f t="shared" si="40"/>
        <v/>
      </c>
      <c r="CC80" s="45" t="str">
        <f t="shared" si="40"/>
        <v/>
      </c>
      <c r="CD80" s="47" t="str">
        <f t="shared" si="40"/>
        <v/>
      </c>
      <c r="CE80" s="47" t="str">
        <f t="shared" si="40"/>
        <v/>
      </c>
      <c r="CF80" s="47" t="str">
        <f t="shared" si="40"/>
        <v/>
      </c>
      <c r="CG80" s="47" t="str">
        <f t="shared" si="40"/>
        <v/>
      </c>
      <c r="CH80" s="47" t="str">
        <f t="shared" si="40"/>
        <v/>
      </c>
      <c r="CI80" s="48" t="str">
        <f t="shared" si="40"/>
        <v/>
      </c>
      <c r="CJ80" s="45" t="str">
        <f t="shared" si="40"/>
        <v/>
      </c>
      <c r="CK80" s="47" t="str">
        <f t="shared" si="40"/>
        <v/>
      </c>
      <c r="CL80" s="47" t="str">
        <f t="shared" si="40"/>
        <v/>
      </c>
      <c r="CM80" s="47" t="str">
        <f t="shared" si="40"/>
        <v/>
      </c>
      <c r="CN80" s="47" t="str">
        <f t="shared" si="42"/>
        <v/>
      </c>
      <c r="CO80" s="47" t="str">
        <f t="shared" si="43"/>
        <v/>
      </c>
      <c r="CP80" s="48" t="str">
        <f t="shared" si="44"/>
        <v/>
      </c>
      <c r="CQ80" s="38" t="str">
        <f t="shared" si="41"/>
        <v/>
      </c>
      <c r="CR80" s="47" t="str">
        <f t="shared" si="33"/>
        <v/>
      </c>
      <c r="CS80" s="47" t="str">
        <f t="shared" si="34"/>
        <v/>
      </c>
      <c r="CT80" s="47" t="str">
        <f t="shared" si="35"/>
        <v/>
      </c>
      <c r="CU80" s="47" t="str">
        <f t="shared" si="36"/>
        <v/>
      </c>
      <c r="CV80" s="47" t="str">
        <f t="shared" si="37"/>
        <v/>
      </c>
      <c r="CW80" s="48" t="str">
        <f t="shared" si="38"/>
        <v/>
      </c>
      <c r="CX80" s="49">
        <f t="shared" si="48"/>
        <v>0</v>
      </c>
      <c r="DD80" s="67" t="str">
        <f t="shared" si="45"/>
        <v/>
      </c>
    </row>
    <row r="81" spans="1:108" ht="21" hidden="1" customHeight="1">
      <c r="A81" s="44">
        <v>72</v>
      </c>
      <c r="B81" s="356"/>
      <c r="C81" s="357"/>
      <c r="D81" s="357"/>
      <c r="E81" s="357"/>
      <c r="F81" s="357"/>
      <c r="G81" s="357"/>
      <c r="H81" s="358"/>
      <c r="I81" s="358"/>
      <c r="J81" s="358"/>
      <c r="K81" s="358"/>
      <c r="L81" s="358"/>
      <c r="M81" s="368"/>
      <c r="N81" s="368"/>
      <c r="O81" s="368"/>
      <c r="P81" s="368"/>
      <c r="Q81" s="368"/>
      <c r="R81" s="368"/>
      <c r="S81" s="359"/>
      <c r="T81" s="109"/>
      <c r="U81" s="121"/>
      <c r="V81" s="121"/>
      <c r="W81" s="121"/>
      <c r="X81" s="121"/>
      <c r="Y81" s="110"/>
      <c r="Z81" s="111"/>
      <c r="AA81" s="109"/>
      <c r="AB81" s="110"/>
      <c r="AC81" s="110"/>
      <c r="AD81" s="110"/>
      <c r="AE81" s="110"/>
      <c r="AF81" s="110"/>
      <c r="AG81" s="111"/>
      <c r="AH81" s="109"/>
      <c r="AI81" s="110"/>
      <c r="AJ81" s="110"/>
      <c r="AK81" s="110"/>
      <c r="AL81" s="110"/>
      <c r="AM81" s="110"/>
      <c r="AN81" s="111"/>
      <c r="AO81" s="112"/>
      <c r="AP81" s="110"/>
      <c r="AQ81" s="110"/>
      <c r="AR81" s="110"/>
      <c r="AS81" s="110"/>
      <c r="AT81" s="110"/>
      <c r="AU81" s="111"/>
      <c r="AV81" s="362">
        <f t="shared" si="46"/>
        <v>0</v>
      </c>
      <c r="AW81" s="362"/>
      <c r="AX81" s="363"/>
      <c r="AY81" s="364">
        <f t="shared" si="47"/>
        <v>0</v>
      </c>
      <c r="AZ81" s="362"/>
      <c r="BA81" s="363"/>
      <c r="BB81" s="365" t="str">
        <f t="shared" si="39"/>
        <v>0.0</v>
      </c>
      <c r="BC81" s="366" t="e">
        <f>IF(#REF!="","",ROUNDDOWN(BB81/#REF!,1))</f>
        <v>#REF!</v>
      </c>
      <c r="BD81" s="367" t="e">
        <f>IF(#REF!="","",ROUNDDOWN(BC81/#REF!,1))</f>
        <v>#REF!</v>
      </c>
      <c r="BE81" s="122"/>
      <c r="BG81" s="44">
        <v>72</v>
      </c>
      <c r="BH81" s="258"/>
      <c r="BI81" s="135" t="s">
        <v>88</v>
      </c>
      <c r="BJ81" s="136"/>
      <c r="BK81" s="135" t="s">
        <v>81</v>
      </c>
      <c r="BL81" s="137"/>
      <c r="BM81" s="135" t="s">
        <v>88</v>
      </c>
      <c r="BN81" s="257"/>
      <c r="BO81" s="258"/>
      <c r="BP81" s="135" t="s">
        <v>88</v>
      </c>
      <c r="BQ81" s="138"/>
      <c r="BR81" s="139" t="str">
        <f t="shared" si="49"/>
        <v/>
      </c>
      <c r="BS81" s="53" t="str">
        <f t="shared" si="50"/>
        <v/>
      </c>
      <c r="BU81" s="44">
        <v>72</v>
      </c>
      <c r="BV81" s="45" t="str">
        <f t="shared" si="29"/>
        <v/>
      </c>
      <c r="BW81" s="47" t="str">
        <f t="shared" si="29"/>
        <v/>
      </c>
      <c r="BX81" s="47" t="str">
        <f t="shared" si="29"/>
        <v/>
      </c>
      <c r="BY81" s="47" t="str">
        <f t="shared" si="29"/>
        <v/>
      </c>
      <c r="BZ81" s="47" t="str">
        <f t="shared" si="29"/>
        <v/>
      </c>
      <c r="CA81" s="47" t="str">
        <f t="shared" si="40"/>
        <v/>
      </c>
      <c r="CB81" s="48" t="str">
        <f t="shared" si="40"/>
        <v/>
      </c>
      <c r="CC81" s="45" t="str">
        <f t="shared" si="40"/>
        <v/>
      </c>
      <c r="CD81" s="47" t="str">
        <f t="shared" si="40"/>
        <v/>
      </c>
      <c r="CE81" s="47" t="str">
        <f t="shared" si="40"/>
        <v/>
      </c>
      <c r="CF81" s="47" t="str">
        <f t="shared" si="40"/>
        <v/>
      </c>
      <c r="CG81" s="47" t="str">
        <f t="shared" si="40"/>
        <v/>
      </c>
      <c r="CH81" s="47" t="str">
        <f t="shared" si="40"/>
        <v/>
      </c>
      <c r="CI81" s="48" t="str">
        <f t="shared" si="40"/>
        <v/>
      </c>
      <c r="CJ81" s="45" t="str">
        <f t="shared" si="40"/>
        <v/>
      </c>
      <c r="CK81" s="47" t="str">
        <f t="shared" si="40"/>
        <v/>
      </c>
      <c r="CL81" s="47" t="str">
        <f t="shared" si="40"/>
        <v/>
      </c>
      <c r="CM81" s="47" t="str">
        <f t="shared" si="40"/>
        <v/>
      </c>
      <c r="CN81" s="47" t="str">
        <f t="shared" si="42"/>
        <v/>
      </c>
      <c r="CO81" s="47" t="str">
        <f t="shared" si="43"/>
        <v/>
      </c>
      <c r="CP81" s="48" t="str">
        <f t="shared" si="44"/>
        <v/>
      </c>
      <c r="CQ81" s="38" t="str">
        <f t="shared" si="41"/>
        <v/>
      </c>
      <c r="CR81" s="47" t="str">
        <f t="shared" si="33"/>
        <v/>
      </c>
      <c r="CS81" s="47" t="str">
        <f t="shared" si="34"/>
        <v/>
      </c>
      <c r="CT81" s="47" t="str">
        <f t="shared" si="35"/>
        <v/>
      </c>
      <c r="CU81" s="47" t="str">
        <f t="shared" si="36"/>
        <v/>
      </c>
      <c r="CV81" s="47" t="str">
        <f t="shared" si="37"/>
        <v/>
      </c>
      <c r="CW81" s="48" t="str">
        <f t="shared" si="38"/>
        <v/>
      </c>
      <c r="CX81" s="49">
        <f t="shared" si="48"/>
        <v>0</v>
      </c>
      <c r="DD81" s="67" t="str">
        <f t="shared" si="45"/>
        <v/>
      </c>
    </row>
    <row r="82" spans="1:108" ht="21" hidden="1" customHeight="1">
      <c r="A82" s="44">
        <v>73</v>
      </c>
      <c r="B82" s="356"/>
      <c r="C82" s="357"/>
      <c r="D82" s="357"/>
      <c r="E82" s="357"/>
      <c r="F82" s="357"/>
      <c r="G82" s="357"/>
      <c r="H82" s="358"/>
      <c r="I82" s="358"/>
      <c r="J82" s="358"/>
      <c r="K82" s="358"/>
      <c r="L82" s="358"/>
      <c r="M82" s="368"/>
      <c r="N82" s="368"/>
      <c r="O82" s="368"/>
      <c r="P82" s="368"/>
      <c r="Q82" s="368"/>
      <c r="R82" s="368"/>
      <c r="S82" s="359"/>
      <c r="T82" s="109"/>
      <c r="U82" s="121"/>
      <c r="V82" s="121"/>
      <c r="W82" s="121"/>
      <c r="X82" s="121"/>
      <c r="Y82" s="110"/>
      <c r="Z82" s="111"/>
      <c r="AA82" s="109"/>
      <c r="AB82" s="110"/>
      <c r="AC82" s="110"/>
      <c r="AD82" s="110"/>
      <c r="AE82" s="110"/>
      <c r="AF82" s="110"/>
      <c r="AG82" s="111"/>
      <c r="AH82" s="109"/>
      <c r="AI82" s="110"/>
      <c r="AJ82" s="110"/>
      <c r="AK82" s="110"/>
      <c r="AL82" s="110"/>
      <c r="AM82" s="110"/>
      <c r="AN82" s="111"/>
      <c r="AO82" s="112"/>
      <c r="AP82" s="110"/>
      <c r="AQ82" s="110"/>
      <c r="AR82" s="110"/>
      <c r="AS82" s="110"/>
      <c r="AT82" s="110"/>
      <c r="AU82" s="111"/>
      <c r="AV82" s="362">
        <f t="shared" si="46"/>
        <v>0</v>
      </c>
      <c r="AW82" s="362"/>
      <c r="AX82" s="363"/>
      <c r="AY82" s="364">
        <f t="shared" si="47"/>
        <v>0</v>
      </c>
      <c r="AZ82" s="362"/>
      <c r="BA82" s="363"/>
      <c r="BB82" s="365" t="str">
        <f t="shared" si="39"/>
        <v>0.0</v>
      </c>
      <c r="BC82" s="366" t="e">
        <f>IF(#REF!="","",ROUNDDOWN(BB82/#REF!,1))</f>
        <v>#REF!</v>
      </c>
      <c r="BD82" s="367" t="e">
        <f>IF(#REF!="","",ROUNDDOWN(BC82/#REF!,1))</f>
        <v>#REF!</v>
      </c>
      <c r="BE82" s="122"/>
      <c r="BG82" s="44">
        <v>73</v>
      </c>
      <c r="BH82" s="258"/>
      <c r="BI82" s="135" t="s">
        <v>88</v>
      </c>
      <c r="BJ82" s="136"/>
      <c r="BK82" s="135" t="s">
        <v>81</v>
      </c>
      <c r="BL82" s="137"/>
      <c r="BM82" s="135" t="s">
        <v>88</v>
      </c>
      <c r="BN82" s="257"/>
      <c r="BO82" s="258"/>
      <c r="BP82" s="135" t="s">
        <v>88</v>
      </c>
      <c r="BQ82" s="138"/>
      <c r="BR82" s="139" t="str">
        <f t="shared" si="49"/>
        <v/>
      </c>
      <c r="BS82" s="53" t="str">
        <f t="shared" si="50"/>
        <v/>
      </c>
      <c r="BU82" s="44">
        <v>73</v>
      </c>
      <c r="BV82" s="45" t="str">
        <f t="shared" si="29"/>
        <v/>
      </c>
      <c r="BW82" s="47" t="str">
        <f t="shared" si="29"/>
        <v/>
      </c>
      <c r="BX82" s="47" t="str">
        <f t="shared" si="29"/>
        <v/>
      </c>
      <c r="BY82" s="47" t="str">
        <f t="shared" si="29"/>
        <v/>
      </c>
      <c r="BZ82" s="47" t="str">
        <f t="shared" si="29"/>
        <v/>
      </c>
      <c r="CA82" s="47" t="str">
        <f t="shared" si="40"/>
        <v/>
      </c>
      <c r="CB82" s="48" t="str">
        <f t="shared" si="40"/>
        <v/>
      </c>
      <c r="CC82" s="45" t="str">
        <f t="shared" si="40"/>
        <v/>
      </c>
      <c r="CD82" s="47" t="str">
        <f t="shared" si="40"/>
        <v/>
      </c>
      <c r="CE82" s="47" t="str">
        <f t="shared" si="40"/>
        <v/>
      </c>
      <c r="CF82" s="47" t="str">
        <f t="shared" si="40"/>
        <v/>
      </c>
      <c r="CG82" s="47" t="str">
        <f t="shared" si="40"/>
        <v/>
      </c>
      <c r="CH82" s="47" t="str">
        <f t="shared" si="40"/>
        <v/>
      </c>
      <c r="CI82" s="48" t="str">
        <f t="shared" si="40"/>
        <v/>
      </c>
      <c r="CJ82" s="45" t="str">
        <f t="shared" si="40"/>
        <v/>
      </c>
      <c r="CK82" s="47" t="str">
        <f t="shared" si="40"/>
        <v/>
      </c>
      <c r="CL82" s="47" t="str">
        <f t="shared" si="40"/>
        <v/>
      </c>
      <c r="CM82" s="47" t="str">
        <f t="shared" si="40"/>
        <v/>
      </c>
      <c r="CN82" s="47" t="str">
        <f t="shared" si="42"/>
        <v/>
      </c>
      <c r="CO82" s="47" t="str">
        <f t="shared" si="43"/>
        <v/>
      </c>
      <c r="CP82" s="48" t="str">
        <f t="shared" si="44"/>
        <v/>
      </c>
      <c r="CQ82" s="38" t="str">
        <f t="shared" si="41"/>
        <v/>
      </c>
      <c r="CR82" s="47" t="str">
        <f t="shared" si="33"/>
        <v/>
      </c>
      <c r="CS82" s="47" t="str">
        <f t="shared" si="34"/>
        <v/>
      </c>
      <c r="CT82" s="47" t="str">
        <f t="shared" si="35"/>
        <v/>
      </c>
      <c r="CU82" s="47" t="str">
        <f t="shared" si="36"/>
        <v/>
      </c>
      <c r="CV82" s="47" t="str">
        <f t="shared" si="37"/>
        <v/>
      </c>
      <c r="CW82" s="48" t="str">
        <f t="shared" si="38"/>
        <v/>
      </c>
      <c r="CX82" s="49">
        <f t="shared" si="48"/>
        <v>0</v>
      </c>
      <c r="DD82" s="67" t="str">
        <f t="shared" si="45"/>
        <v/>
      </c>
    </row>
    <row r="83" spans="1:108" ht="21" hidden="1" customHeight="1">
      <c r="A83" s="44">
        <v>74</v>
      </c>
      <c r="B83" s="356"/>
      <c r="C83" s="357"/>
      <c r="D83" s="357"/>
      <c r="E83" s="357"/>
      <c r="F83" s="357"/>
      <c r="G83" s="357"/>
      <c r="H83" s="358"/>
      <c r="I83" s="358"/>
      <c r="J83" s="358"/>
      <c r="K83" s="358"/>
      <c r="L83" s="358"/>
      <c r="M83" s="368"/>
      <c r="N83" s="368"/>
      <c r="O83" s="368"/>
      <c r="P83" s="368"/>
      <c r="Q83" s="368"/>
      <c r="R83" s="368"/>
      <c r="S83" s="359"/>
      <c r="T83" s="109"/>
      <c r="U83" s="121"/>
      <c r="V83" s="121"/>
      <c r="W83" s="121"/>
      <c r="X83" s="121"/>
      <c r="Y83" s="110"/>
      <c r="Z83" s="111"/>
      <c r="AA83" s="109"/>
      <c r="AB83" s="110"/>
      <c r="AC83" s="110"/>
      <c r="AD83" s="110"/>
      <c r="AE83" s="110"/>
      <c r="AF83" s="110"/>
      <c r="AG83" s="111"/>
      <c r="AH83" s="109"/>
      <c r="AI83" s="110"/>
      <c r="AJ83" s="110"/>
      <c r="AK83" s="110"/>
      <c r="AL83" s="110"/>
      <c r="AM83" s="110"/>
      <c r="AN83" s="111"/>
      <c r="AO83" s="112"/>
      <c r="AP83" s="110"/>
      <c r="AQ83" s="110"/>
      <c r="AR83" s="110"/>
      <c r="AS83" s="110"/>
      <c r="AT83" s="110"/>
      <c r="AU83" s="111"/>
      <c r="AV83" s="362">
        <f t="shared" si="46"/>
        <v>0</v>
      </c>
      <c r="AW83" s="362"/>
      <c r="AX83" s="363"/>
      <c r="AY83" s="364">
        <f t="shared" si="47"/>
        <v>0</v>
      </c>
      <c r="AZ83" s="362"/>
      <c r="BA83" s="363"/>
      <c r="BB83" s="365" t="str">
        <f t="shared" si="39"/>
        <v>0.0</v>
      </c>
      <c r="BC83" s="366" t="e">
        <f>IF(#REF!="","",ROUNDDOWN(BB83/#REF!,1))</f>
        <v>#REF!</v>
      </c>
      <c r="BD83" s="367" t="e">
        <f>IF(#REF!="","",ROUNDDOWN(BC83/#REF!,1))</f>
        <v>#REF!</v>
      </c>
      <c r="BE83" s="122"/>
      <c r="BG83" s="44">
        <v>74</v>
      </c>
      <c r="BH83" s="258"/>
      <c r="BI83" s="135" t="s">
        <v>88</v>
      </c>
      <c r="BJ83" s="136"/>
      <c r="BK83" s="135" t="s">
        <v>81</v>
      </c>
      <c r="BL83" s="137"/>
      <c r="BM83" s="135" t="s">
        <v>88</v>
      </c>
      <c r="BN83" s="257"/>
      <c r="BO83" s="258"/>
      <c r="BP83" s="135" t="s">
        <v>88</v>
      </c>
      <c r="BQ83" s="138"/>
      <c r="BR83" s="139" t="str">
        <f t="shared" si="49"/>
        <v/>
      </c>
      <c r="BS83" s="53" t="str">
        <f t="shared" si="50"/>
        <v/>
      </c>
      <c r="BU83" s="44">
        <v>74</v>
      </c>
      <c r="BV83" s="45" t="str">
        <f t="shared" si="29"/>
        <v/>
      </c>
      <c r="BW83" s="47" t="str">
        <f t="shared" si="29"/>
        <v/>
      </c>
      <c r="BX83" s="47" t="str">
        <f t="shared" si="29"/>
        <v/>
      </c>
      <c r="BY83" s="47" t="str">
        <f t="shared" si="29"/>
        <v/>
      </c>
      <c r="BZ83" s="47" t="str">
        <f t="shared" si="29"/>
        <v/>
      </c>
      <c r="CA83" s="47" t="str">
        <f t="shared" si="40"/>
        <v/>
      </c>
      <c r="CB83" s="48" t="str">
        <f t="shared" si="40"/>
        <v/>
      </c>
      <c r="CC83" s="45" t="str">
        <f t="shared" si="40"/>
        <v/>
      </c>
      <c r="CD83" s="47" t="str">
        <f t="shared" si="40"/>
        <v/>
      </c>
      <c r="CE83" s="47" t="str">
        <f t="shared" si="40"/>
        <v/>
      </c>
      <c r="CF83" s="47" t="str">
        <f t="shared" si="40"/>
        <v/>
      </c>
      <c r="CG83" s="47" t="str">
        <f t="shared" si="40"/>
        <v/>
      </c>
      <c r="CH83" s="47" t="str">
        <f t="shared" si="40"/>
        <v/>
      </c>
      <c r="CI83" s="48" t="str">
        <f t="shared" si="40"/>
        <v/>
      </c>
      <c r="CJ83" s="45" t="str">
        <f t="shared" si="40"/>
        <v/>
      </c>
      <c r="CK83" s="47" t="str">
        <f t="shared" si="40"/>
        <v/>
      </c>
      <c r="CL83" s="47" t="str">
        <f t="shared" si="40"/>
        <v/>
      </c>
      <c r="CM83" s="47" t="str">
        <f t="shared" si="40"/>
        <v/>
      </c>
      <c r="CN83" s="47" t="str">
        <f t="shared" si="42"/>
        <v/>
      </c>
      <c r="CO83" s="47" t="str">
        <f t="shared" si="43"/>
        <v/>
      </c>
      <c r="CP83" s="48" t="str">
        <f t="shared" si="44"/>
        <v/>
      </c>
      <c r="CQ83" s="38" t="str">
        <f t="shared" si="41"/>
        <v/>
      </c>
      <c r="CR83" s="47" t="str">
        <f t="shared" si="33"/>
        <v/>
      </c>
      <c r="CS83" s="47" t="str">
        <f t="shared" si="34"/>
        <v/>
      </c>
      <c r="CT83" s="47" t="str">
        <f t="shared" si="35"/>
        <v/>
      </c>
      <c r="CU83" s="47" t="str">
        <f t="shared" si="36"/>
        <v/>
      </c>
      <c r="CV83" s="47" t="str">
        <f t="shared" si="37"/>
        <v/>
      </c>
      <c r="CW83" s="48" t="str">
        <f t="shared" si="38"/>
        <v/>
      </c>
      <c r="CX83" s="49">
        <f t="shared" si="48"/>
        <v>0</v>
      </c>
      <c r="DD83" s="67" t="str">
        <f t="shared" si="45"/>
        <v/>
      </c>
    </row>
    <row r="84" spans="1:108" ht="21" hidden="1" customHeight="1">
      <c r="A84" s="44">
        <v>75</v>
      </c>
      <c r="B84" s="356"/>
      <c r="C84" s="357"/>
      <c r="D84" s="357"/>
      <c r="E84" s="357"/>
      <c r="F84" s="357"/>
      <c r="G84" s="357"/>
      <c r="H84" s="358"/>
      <c r="I84" s="358"/>
      <c r="J84" s="358"/>
      <c r="K84" s="358"/>
      <c r="L84" s="358"/>
      <c r="M84" s="368"/>
      <c r="N84" s="368"/>
      <c r="O84" s="368"/>
      <c r="P84" s="368"/>
      <c r="Q84" s="368"/>
      <c r="R84" s="368"/>
      <c r="S84" s="369"/>
      <c r="T84" s="109"/>
      <c r="U84" s="121"/>
      <c r="V84" s="121"/>
      <c r="W84" s="121"/>
      <c r="X84" s="121"/>
      <c r="Y84" s="110"/>
      <c r="Z84" s="111"/>
      <c r="AA84" s="109"/>
      <c r="AB84" s="110"/>
      <c r="AC84" s="110"/>
      <c r="AD84" s="110"/>
      <c r="AE84" s="110"/>
      <c r="AF84" s="110"/>
      <c r="AG84" s="111"/>
      <c r="AH84" s="109"/>
      <c r="AI84" s="110"/>
      <c r="AJ84" s="110"/>
      <c r="AK84" s="110"/>
      <c r="AL84" s="110"/>
      <c r="AM84" s="110"/>
      <c r="AN84" s="111"/>
      <c r="AO84" s="112"/>
      <c r="AP84" s="110"/>
      <c r="AQ84" s="110"/>
      <c r="AR84" s="110"/>
      <c r="AS84" s="110"/>
      <c r="AT84" s="110"/>
      <c r="AU84" s="111"/>
      <c r="AV84" s="362">
        <f t="shared" si="46"/>
        <v>0</v>
      </c>
      <c r="AW84" s="362"/>
      <c r="AX84" s="363"/>
      <c r="AY84" s="364">
        <f t="shared" si="47"/>
        <v>0</v>
      </c>
      <c r="AZ84" s="362"/>
      <c r="BA84" s="363"/>
      <c r="BB84" s="365" t="str">
        <f t="shared" si="39"/>
        <v>0.0</v>
      </c>
      <c r="BC84" s="366" t="e">
        <f>IF(#REF!="","",ROUNDDOWN(BB84/#REF!,1))</f>
        <v>#REF!</v>
      </c>
      <c r="BD84" s="367" t="e">
        <f>IF(#REF!="","",ROUNDDOWN(BC84/#REF!,1))</f>
        <v>#REF!</v>
      </c>
      <c r="BE84" s="122"/>
      <c r="BG84" s="44">
        <v>75</v>
      </c>
      <c r="BH84" s="258"/>
      <c r="BI84" s="135" t="s">
        <v>88</v>
      </c>
      <c r="BJ84" s="136"/>
      <c r="BK84" s="135" t="s">
        <v>81</v>
      </c>
      <c r="BL84" s="137"/>
      <c r="BM84" s="135" t="s">
        <v>88</v>
      </c>
      <c r="BN84" s="257"/>
      <c r="BO84" s="258"/>
      <c r="BP84" s="135" t="s">
        <v>88</v>
      </c>
      <c r="BQ84" s="138"/>
      <c r="BR84" s="139" t="str">
        <f t="shared" si="49"/>
        <v/>
      </c>
      <c r="BS84" s="53" t="str">
        <f t="shared" si="50"/>
        <v/>
      </c>
      <c r="BU84" s="44">
        <v>75</v>
      </c>
      <c r="BV84" s="45" t="str">
        <f t="shared" si="29"/>
        <v/>
      </c>
      <c r="BW84" s="47" t="str">
        <f t="shared" si="29"/>
        <v/>
      </c>
      <c r="BX84" s="47" t="str">
        <f t="shared" si="29"/>
        <v/>
      </c>
      <c r="BY84" s="47" t="str">
        <f t="shared" si="29"/>
        <v/>
      </c>
      <c r="BZ84" s="47" t="str">
        <f t="shared" si="29"/>
        <v/>
      </c>
      <c r="CA84" s="47" t="str">
        <f t="shared" si="40"/>
        <v/>
      </c>
      <c r="CB84" s="48" t="str">
        <f t="shared" si="40"/>
        <v/>
      </c>
      <c r="CC84" s="45" t="str">
        <f t="shared" si="40"/>
        <v/>
      </c>
      <c r="CD84" s="47" t="str">
        <f t="shared" si="40"/>
        <v/>
      </c>
      <c r="CE84" s="47" t="str">
        <f t="shared" si="40"/>
        <v/>
      </c>
      <c r="CF84" s="47" t="str">
        <f t="shared" si="40"/>
        <v/>
      </c>
      <c r="CG84" s="47" t="str">
        <f t="shared" si="40"/>
        <v/>
      </c>
      <c r="CH84" s="47" t="str">
        <f t="shared" si="40"/>
        <v/>
      </c>
      <c r="CI84" s="48" t="str">
        <f t="shared" si="40"/>
        <v/>
      </c>
      <c r="CJ84" s="45" t="str">
        <f t="shared" si="40"/>
        <v/>
      </c>
      <c r="CK84" s="47" t="str">
        <f t="shared" si="40"/>
        <v/>
      </c>
      <c r="CL84" s="47" t="str">
        <f t="shared" si="40"/>
        <v/>
      </c>
      <c r="CM84" s="47" t="str">
        <f t="shared" si="40"/>
        <v/>
      </c>
      <c r="CN84" s="47" t="str">
        <f t="shared" si="42"/>
        <v/>
      </c>
      <c r="CO84" s="47" t="str">
        <f t="shared" si="43"/>
        <v/>
      </c>
      <c r="CP84" s="48" t="str">
        <f t="shared" si="44"/>
        <v/>
      </c>
      <c r="CQ84" s="38" t="str">
        <f t="shared" si="41"/>
        <v/>
      </c>
      <c r="CR84" s="47" t="str">
        <f t="shared" si="33"/>
        <v/>
      </c>
      <c r="CS84" s="47" t="str">
        <f t="shared" si="34"/>
        <v/>
      </c>
      <c r="CT84" s="47" t="str">
        <f t="shared" si="35"/>
        <v/>
      </c>
      <c r="CU84" s="47" t="str">
        <f t="shared" si="36"/>
        <v/>
      </c>
      <c r="CV84" s="47" t="str">
        <f t="shared" si="37"/>
        <v/>
      </c>
      <c r="CW84" s="48" t="str">
        <f t="shared" si="38"/>
        <v/>
      </c>
      <c r="CX84" s="49">
        <f t="shared" si="48"/>
        <v>0</v>
      </c>
      <c r="DD84" s="67" t="str">
        <f t="shared" si="45"/>
        <v/>
      </c>
    </row>
    <row r="85" spans="1:108" ht="21" hidden="1" customHeight="1">
      <c r="A85" s="44">
        <v>76</v>
      </c>
      <c r="B85" s="356"/>
      <c r="C85" s="357"/>
      <c r="D85" s="357"/>
      <c r="E85" s="357"/>
      <c r="F85" s="357"/>
      <c r="G85" s="357"/>
      <c r="H85" s="358"/>
      <c r="I85" s="358"/>
      <c r="J85" s="358"/>
      <c r="K85" s="358"/>
      <c r="L85" s="358"/>
      <c r="M85" s="368"/>
      <c r="N85" s="368"/>
      <c r="O85" s="368"/>
      <c r="P85" s="368"/>
      <c r="Q85" s="368"/>
      <c r="R85" s="368"/>
      <c r="S85" s="369"/>
      <c r="T85" s="109"/>
      <c r="U85" s="121"/>
      <c r="V85" s="121"/>
      <c r="W85" s="121"/>
      <c r="X85" s="121"/>
      <c r="Y85" s="110"/>
      <c r="Z85" s="111"/>
      <c r="AA85" s="109"/>
      <c r="AB85" s="110"/>
      <c r="AC85" s="110"/>
      <c r="AD85" s="110"/>
      <c r="AE85" s="110"/>
      <c r="AF85" s="110"/>
      <c r="AG85" s="111"/>
      <c r="AH85" s="109"/>
      <c r="AI85" s="110"/>
      <c r="AJ85" s="110"/>
      <c r="AK85" s="110"/>
      <c r="AL85" s="110"/>
      <c r="AM85" s="110"/>
      <c r="AN85" s="111"/>
      <c r="AO85" s="112"/>
      <c r="AP85" s="110"/>
      <c r="AQ85" s="110"/>
      <c r="AR85" s="110"/>
      <c r="AS85" s="110"/>
      <c r="AT85" s="110"/>
      <c r="AU85" s="111"/>
      <c r="AV85" s="362">
        <f t="shared" si="46"/>
        <v>0</v>
      </c>
      <c r="AW85" s="362"/>
      <c r="AX85" s="363"/>
      <c r="AY85" s="364">
        <f t="shared" si="47"/>
        <v>0</v>
      </c>
      <c r="AZ85" s="362"/>
      <c r="BA85" s="363"/>
      <c r="BB85" s="365" t="str">
        <f t="shared" si="39"/>
        <v>0.0</v>
      </c>
      <c r="BC85" s="366" t="e">
        <f>IF(#REF!="","",ROUNDDOWN(BB85/#REF!,1))</f>
        <v>#REF!</v>
      </c>
      <c r="BD85" s="367" t="e">
        <f>IF(#REF!="","",ROUNDDOWN(BC85/#REF!,1))</f>
        <v>#REF!</v>
      </c>
      <c r="BE85" s="122"/>
      <c r="BG85" s="44">
        <v>76</v>
      </c>
      <c r="BH85" s="258"/>
      <c r="BI85" s="135" t="s">
        <v>88</v>
      </c>
      <c r="BJ85" s="136"/>
      <c r="BK85" s="135" t="s">
        <v>81</v>
      </c>
      <c r="BL85" s="137"/>
      <c r="BM85" s="135" t="s">
        <v>88</v>
      </c>
      <c r="BN85" s="257"/>
      <c r="BO85" s="258"/>
      <c r="BP85" s="135" t="s">
        <v>88</v>
      </c>
      <c r="BQ85" s="138"/>
      <c r="BR85" s="139" t="str">
        <f t="shared" si="49"/>
        <v/>
      </c>
      <c r="BS85" s="53" t="str">
        <f t="shared" si="50"/>
        <v/>
      </c>
      <c r="BU85" s="44">
        <v>76</v>
      </c>
      <c r="BV85" s="45" t="str">
        <f t="shared" si="29"/>
        <v/>
      </c>
      <c r="BW85" s="47" t="str">
        <f t="shared" si="29"/>
        <v/>
      </c>
      <c r="BX85" s="47" t="str">
        <f t="shared" si="29"/>
        <v/>
      </c>
      <c r="BY85" s="47" t="str">
        <f t="shared" si="29"/>
        <v/>
      </c>
      <c r="BZ85" s="47" t="str">
        <f t="shared" si="29"/>
        <v/>
      </c>
      <c r="CA85" s="47" t="str">
        <f t="shared" si="40"/>
        <v/>
      </c>
      <c r="CB85" s="48" t="str">
        <f t="shared" si="40"/>
        <v/>
      </c>
      <c r="CC85" s="45" t="str">
        <f t="shared" si="40"/>
        <v/>
      </c>
      <c r="CD85" s="47" t="str">
        <f t="shared" si="40"/>
        <v/>
      </c>
      <c r="CE85" s="47" t="str">
        <f t="shared" si="40"/>
        <v/>
      </c>
      <c r="CF85" s="47" t="str">
        <f t="shared" si="40"/>
        <v/>
      </c>
      <c r="CG85" s="47" t="str">
        <f t="shared" si="40"/>
        <v/>
      </c>
      <c r="CH85" s="47" t="str">
        <f t="shared" si="40"/>
        <v/>
      </c>
      <c r="CI85" s="48" t="str">
        <f t="shared" si="40"/>
        <v/>
      </c>
      <c r="CJ85" s="45" t="str">
        <f t="shared" si="40"/>
        <v/>
      </c>
      <c r="CK85" s="47" t="str">
        <f t="shared" si="40"/>
        <v/>
      </c>
      <c r="CL85" s="47" t="str">
        <f t="shared" si="40"/>
        <v/>
      </c>
      <c r="CM85" s="47" t="str">
        <f t="shared" si="40"/>
        <v/>
      </c>
      <c r="CN85" s="47" t="str">
        <f t="shared" si="42"/>
        <v/>
      </c>
      <c r="CO85" s="47" t="str">
        <f t="shared" si="43"/>
        <v/>
      </c>
      <c r="CP85" s="48" t="str">
        <f t="shared" si="44"/>
        <v/>
      </c>
      <c r="CQ85" s="38" t="str">
        <f t="shared" si="41"/>
        <v/>
      </c>
      <c r="CR85" s="47" t="str">
        <f t="shared" si="33"/>
        <v/>
      </c>
      <c r="CS85" s="47" t="str">
        <f t="shared" si="34"/>
        <v/>
      </c>
      <c r="CT85" s="47" t="str">
        <f t="shared" si="35"/>
        <v/>
      </c>
      <c r="CU85" s="47" t="str">
        <f t="shared" si="36"/>
        <v/>
      </c>
      <c r="CV85" s="47" t="str">
        <f t="shared" si="37"/>
        <v/>
      </c>
      <c r="CW85" s="48" t="str">
        <f t="shared" si="38"/>
        <v/>
      </c>
      <c r="CX85" s="49">
        <f t="shared" si="48"/>
        <v>0</v>
      </c>
      <c r="DD85" s="67" t="str">
        <f t="shared" si="45"/>
        <v/>
      </c>
    </row>
    <row r="86" spans="1:108" ht="21" hidden="1" customHeight="1">
      <c r="A86" s="44">
        <v>77</v>
      </c>
      <c r="B86" s="356"/>
      <c r="C86" s="357"/>
      <c r="D86" s="357"/>
      <c r="E86" s="357"/>
      <c r="F86" s="357"/>
      <c r="G86" s="357"/>
      <c r="H86" s="358"/>
      <c r="I86" s="358"/>
      <c r="J86" s="358"/>
      <c r="K86" s="358"/>
      <c r="L86" s="358"/>
      <c r="M86" s="368"/>
      <c r="N86" s="368"/>
      <c r="O86" s="368"/>
      <c r="P86" s="368"/>
      <c r="Q86" s="368"/>
      <c r="R86" s="368"/>
      <c r="S86" s="369"/>
      <c r="T86" s="109"/>
      <c r="U86" s="121"/>
      <c r="V86" s="121"/>
      <c r="W86" s="121"/>
      <c r="X86" s="121"/>
      <c r="Y86" s="110"/>
      <c r="Z86" s="111"/>
      <c r="AA86" s="109"/>
      <c r="AB86" s="110"/>
      <c r="AC86" s="110"/>
      <c r="AD86" s="110"/>
      <c r="AE86" s="110"/>
      <c r="AF86" s="110"/>
      <c r="AG86" s="111"/>
      <c r="AH86" s="109"/>
      <c r="AI86" s="110"/>
      <c r="AJ86" s="110"/>
      <c r="AK86" s="110"/>
      <c r="AL86" s="110"/>
      <c r="AM86" s="110"/>
      <c r="AN86" s="111"/>
      <c r="AO86" s="112"/>
      <c r="AP86" s="110"/>
      <c r="AQ86" s="110"/>
      <c r="AR86" s="110"/>
      <c r="AS86" s="110"/>
      <c r="AT86" s="110"/>
      <c r="AU86" s="111"/>
      <c r="AV86" s="362">
        <f t="shared" si="46"/>
        <v>0</v>
      </c>
      <c r="AW86" s="362"/>
      <c r="AX86" s="363"/>
      <c r="AY86" s="364">
        <f t="shared" si="47"/>
        <v>0</v>
      </c>
      <c r="AZ86" s="362"/>
      <c r="BA86" s="363"/>
      <c r="BB86" s="365" t="str">
        <f t="shared" si="39"/>
        <v>0.0</v>
      </c>
      <c r="BC86" s="366" t="e">
        <f>IF(#REF!="","",ROUNDDOWN(BB86/#REF!,1))</f>
        <v>#REF!</v>
      </c>
      <c r="BD86" s="367" t="e">
        <f>IF(#REF!="","",ROUNDDOWN(BC86/#REF!,1))</f>
        <v>#REF!</v>
      </c>
      <c r="BE86" s="122"/>
      <c r="BG86" s="44">
        <v>77</v>
      </c>
      <c r="BH86" s="258"/>
      <c r="BI86" s="135" t="s">
        <v>88</v>
      </c>
      <c r="BJ86" s="136"/>
      <c r="BK86" s="135" t="s">
        <v>81</v>
      </c>
      <c r="BL86" s="137"/>
      <c r="BM86" s="135" t="s">
        <v>88</v>
      </c>
      <c r="BN86" s="257"/>
      <c r="BO86" s="258"/>
      <c r="BP86" s="135" t="s">
        <v>88</v>
      </c>
      <c r="BQ86" s="138"/>
      <c r="BR86" s="139" t="str">
        <f t="shared" si="49"/>
        <v/>
      </c>
      <c r="BS86" s="53" t="str">
        <f t="shared" si="50"/>
        <v/>
      </c>
      <c r="BU86" s="44">
        <v>77</v>
      </c>
      <c r="BV86" s="45" t="str">
        <f t="shared" si="29"/>
        <v/>
      </c>
      <c r="BW86" s="47" t="str">
        <f t="shared" si="29"/>
        <v/>
      </c>
      <c r="BX86" s="47" t="str">
        <f t="shared" si="29"/>
        <v/>
      </c>
      <c r="BY86" s="47" t="str">
        <f t="shared" si="29"/>
        <v/>
      </c>
      <c r="BZ86" s="47" t="str">
        <f t="shared" si="29"/>
        <v/>
      </c>
      <c r="CA86" s="47" t="str">
        <f t="shared" si="40"/>
        <v/>
      </c>
      <c r="CB86" s="48" t="str">
        <f t="shared" si="40"/>
        <v/>
      </c>
      <c r="CC86" s="45" t="str">
        <f t="shared" si="40"/>
        <v/>
      </c>
      <c r="CD86" s="47" t="str">
        <f t="shared" si="40"/>
        <v/>
      </c>
      <c r="CE86" s="47" t="str">
        <f t="shared" si="40"/>
        <v/>
      </c>
      <c r="CF86" s="47" t="str">
        <f t="shared" si="40"/>
        <v/>
      </c>
      <c r="CG86" s="47" t="str">
        <f t="shared" si="40"/>
        <v/>
      </c>
      <c r="CH86" s="47" t="str">
        <f t="shared" si="40"/>
        <v/>
      </c>
      <c r="CI86" s="48" t="str">
        <f t="shared" si="40"/>
        <v/>
      </c>
      <c r="CJ86" s="45" t="str">
        <f t="shared" si="40"/>
        <v/>
      </c>
      <c r="CK86" s="47" t="str">
        <f t="shared" si="40"/>
        <v/>
      </c>
      <c r="CL86" s="47" t="str">
        <f t="shared" si="40"/>
        <v/>
      </c>
      <c r="CM86" s="47" t="str">
        <f t="shared" si="40"/>
        <v/>
      </c>
      <c r="CN86" s="47" t="str">
        <f t="shared" si="42"/>
        <v/>
      </c>
      <c r="CO86" s="47" t="str">
        <f t="shared" si="43"/>
        <v/>
      </c>
      <c r="CP86" s="48" t="str">
        <f t="shared" si="44"/>
        <v/>
      </c>
      <c r="CQ86" s="38" t="str">
        <f t="shared" si="41"/>
        <v/>
      </c>
      <c r="CR86" s="47" t="str">
        <f t="shared" si="33"/>
        <v/>
      </c>
      <c r="CS86" s="47" t="str">
        <f t="shared" si="34"/>
        <v/>
      </c>
      <c r="CT86" s="47" t="str">
        <f t="shared" si="35"/>
        <v/>
      </c>
      <c r="CU86" s="47" t="str">
        <f t="shared" si="36"/>
        <v/>
      </c>
      <c r="CV86" s="47" t="str">
        <f t="shared" si="37"/>
        <v/>
      </c>
      <c r="CW86" s="48" t="str">
        <f t="shared" si="38"/>
        <v/>
      </c>
      <c r="CX86" s="49">
        <f t="shared" si="48"/>
        <v>0</v>
      </c>
      <c r="DD86" s="67" t="str">
        <f t="shared" si="45"/>
        <v/>
      </c>
    </row>
    <row r="87" spans="1:108" ht="21" hidden="1" customHeight="1">
      <c r="A87" s="44">
        <v>78</v>
      </c>
      <c r="B87" s="356"/>
      <c r="C87" s="357"/>
      <c r="D87" s="357"/>
      <c r="E87" s="357"/>
      <c r="F87" s="357"/>
      <c r="G87" s="357"/>
      <c r="H87" s="358"/>
      <c r="I87" s="358"/>
      <c r="J87" s="358"/>
      <c r="K87" s="358"/>
      <c r="L87" s="358"/>
      <c r="M87" s="368"/>
      <c r="N87" s="368"/>
      <c r="O87" s="368"/>
      <c r="P87" s="368"/>
      <c r="Q87" s="368"/>
      <c r="R87" s="368"/>
      <c r="S87" s="369"/>
      <c r="T87" s="109"/>
      <c r="U87" s="121"/>
      <c r="V87" s="121"/>
      <c r="W87" s="121"/>
      <c r="X87" s="121"/>
      <c r="Y87" s="110"/>
      <c r="Z87" s="111"/>
      <c r="AA87" s="109"/>
      <c r="AB87" s="110"/>
      <c r="AC87" s="110"/>
      <c r="AD87" s="110"/>
      <c r="AE87" s="110"/>
      <c r="AF87" s="110"/>
      <c r="AG87" s="111"/>
      <c r="AH87" s="109"/>
      <c r="AI87" s="110"/>
      <c r="AJ87" s="110"/>
      <c r="AK87" s="110"/>
      <c r="AL87" s="110"/>
      <c r="AM87" s="110"/>
      <c r="AN87" s="111"/>
      <c r="AO87" s="112"/>
      <c r="AP87" s="110"/>
      <c r="AQ87" s="110"/>
      <c r="AR87" s="110"/>
      <c r="AS87" s="110"/>
      <c r="AT87" s="110"/>
      <c r="AU87" s="111"/>
      <c r="AV87" s="362">
        <f t="shared" si="46"/>
        <v>0</v>
      </c>
      <c r="AW87" s="362"/>
      <c r="AX87" s="363"/>
      <c r="AY87" s="364">
        <f t="shared" si="47"/>
        <v>0</v>
      </c>
      <c r="AZ87" s="362"/>
      <c r="BA87" s="363"/>
      <c r="BB87" s="365" t="str">
        <f t="shared" si="39"/>
        <v>0.0</v>
      </c>
      <c r="BC87" s="366" t="e">
        <f>IF(#REF!="","",ROUNDDOWN(BB87/#REF!,1))</f>
        <v>#REF!</v>
      </c>
      <c r="BD87" s="367" t="e">
        <f>IF(#REF!="","",ROUNDDOWN(BC87/#REF!,1))</f>
        <v>#REF!</v>
      </c>
      <c r="BE87" s="122"/>
      <c r="BG87" s="44">
        <v>78</v>
      </c>
      <c r="BH87" s="258"/>
      <c r="BI87" s="135" t="s">
        <v>88</v>
      </c>
      <c r="BJ87" s="136"/>
      <c r="BK87" s="135" t="s">
        <v>81</v>
      </c>
      <c r="BL87" s="137"/>
      <c r="BM87" s="135" t="s">
        <v>88</v>
      </c>
      <c r="BN87" s="257"/>
      <c r="BO87" s="258"/>
      <c r="BP87" s="135" t="s">
        <v>88</v>
      </c>
      <c r="BQ87" s="138"/>
      <c r="BR87" s="139" t="str">
        <f t="shared" si="49"/>
        <v/>
      </c>
      <c r="BS87" s="53" t="str">
        <f t="shared" si="50"/>
        <v/>
      </c>
      <c r="BU87" s="44">
        <v>78</v>
      </c>
      <c r="BV87" s="45" t="str">
        <f t="shared" si="29"/>
        <v/>
      </c>
      <c r="BW87" s="47" t="str">
        <f t="shared" si="29"/>
        <v/>
      </c>
      <c r="BX87" s="47" t="str">
        <f t="shared" si="29"/>
        <v/>
      </c>
      <c r="BY87" s="47" t="str">
        <f t="shared" si="29"/>
        <v/>
      </c>
      <c r="BZ87" s="47" t="str">
        <f t="shared" si="29"/>
        <v/>
      </c>
      <c r="CA87" s="47" t="str">
        <f t="shared" si="40"/>
        <v/>
      </c>
      <c r="CB87" s="48" t="str">
        <f t="shared" si="40"/>
        <v/>
      </c>
      <c r="CC87" s="45" t="str">
        <f t="shared" si="40"/>
        <v/>
      </c>
      <c r="CD87" s="47" t="str">
        <f t="shared" si="40"/>
        <v/>
      </c>
      <c r="CE87" s="47" t="str">
        <f t="shared" si="40"/>
        <v/>
      </c>
      <c r="CF87" s="47" t="str">
        <f t="shared" ref="CA87:CP107" si="51">IF(AD87="","",VLOOKUP(AD87,$BG$10:$BS$57,13,TRUE))</f>
        <v/>
      </c>
      <c r="CG87" s="47" t="str">
        <f t="shared" si="51"/>
        <v/>
      </c>
      <c r="CH87" s="47" t="str">
        <f t="shared" si="51"/>
        <v/>
      </c>
      <c r="CI87" s="48" t="str">
        <f t="shared" si="51"/>
        <v/>
      </c>
      <c r="CJ87" s="45" t="str">
        <f t="shared" si="51"/>
        <v/>
      </c>
      <c r="CK87" s="47" t="str">
        <f t="shared" si="51"/>
        <v/>
      </c>
      <c r="CL87" s="47" t="str">
        <f t="shared" si="51"/>
        <v/>
      </c>
      <c r="CM87" s="47" t="str">
        <f t="shared" si="51"/>
        <v/>
      </c>
      <c r="CN87" s="47" t="str">
        <f t="shared" si="42"/>
        <v/>
      </c>
      <c r="CO87" s="47" t="str">
        <f t="shared" si="43"/>
        <v/>
      </c>
      <c r="CP87" s="48" t="str">
        <f t="shared" si="44"/>
        <v/>
      </c>
      <c r="CQ87" s="38" t="str">
        <f t="shared" si="41"/>
        <v/>
      </c>
      <c r="CR87" s="47" t="str">
        <f t="shared" si="33"/>
        <v/>
      </c>
      <c r="CS87" s="47" t="str">
        <f t="shared" si="34"/>
        <v/>
      </c>
      <c r="CT87" s="47" t="str">
        <f t="shared" si="35"/>
        <v/>
      </c>
      <c r="CU87" s="47" t="str">
        <f t="shared" si="36"/>
        <v/>
      </c>
      <c r="CV87" s="47" t="str">
        <f t="shared" si="37"/>
        <v/>
      </c>
      <c r="CW87" s="48" t="str">
        <f t="shared" si="38"/>
        <v/>
      </c>
      <c r="CX87" s="49">
        <f t="shared" si="48"/>
        <v>0</v>
      </c>
      <c r="DD87" s="67" t="str">
        <f t="shared" si="45"/>
        <v/>
      </c>
    </row>
    <row r="88" spans="1:108" ht="21" hidden="1" customHeight="1">
      <c r="A88" s="44">
        <v>79</v>
      </c>
      <c r="B88" s="356"/>
      <c r="C88" s="357"/>
      <c r="D88" s="357"/>
      <c r="E88" s="357"/>
      <c r="F88" s="357"/>
      <c r="G88" s="357"/>
      <c r="H88" s="358"/>
      <c r="I88" s="358"/>
      <c r="J88" s="358"/>
      <c r="K88" s="358"/>
      <c r="L88" s="358"/>
      <c r="M88" s="368"/>
      <c r="N88" s="368"/>
      <c r="O88" s="368"/>
      <c r="P88" s="368"/>
      <c r="Q88" s="368"/>
      <c r="R88" s="368"/>
      <c r="S88" s="369"/>
      <c r="T88" s="109"/>
      <c r="U88" s="121"/>
      <c r="V88" s="121"/>
      <c r="W88" s="121"/>
      <c r="X88" s="121"/>
      <c r="Y88" s="110"/>
      <c r="Z88" s="111"/>
      <c r="AA88" s="109"/>
      <c r="AB88" s="110"/>
      <c r="AC88" s="110"/>
      <c r="AD88" s="110"/>
      <c r="AE88" s="110"/>
      <c r="AF88" s="110"/>
      <c r="AG88" s="111"/>
      <c r="AH88" s="109"/>
      <c r="AI88" s="110"/>
      <c r="AJ88" s="110"/>
      <c r="AK88" s="110"/>
      <c r="AL88" s="110"/>
      <c r="AM88" s="110"/>
      <c r="AN88" s="111"/>
      <c r="AO88" s="112"/>
      <c r="AP88" s="110"/>
      <c r="AQ88" s="110"/>
      <c r="AR88" s="110"/>
      <c r="AS88" s="110"/>
      <c r="AT88" s="110"/>
      <c r="AU88" s="111"/>
      <c r="AV88" s="362">
        <f t="shared" si="46"/>
        <v>0</v>
      </c>
      <c r="AW88" s="362"/>
      <c r="AX88" s="363"/>
      <c r="AY88" s="364">
        <f t="shared" si="47"/>
        <v>0</v>
      </c>
      <c r="AZ88" s="362"/>
      <c r="BA88" s="363"/>
      <c r="BB88" s="365" t="str">
        <f t="shared" si="39"/>
        <v>0.0</v>
      </c>
      <c r="BC88" s="366" t="e">
        <f>IF(#REF!="","",ROUNDDOWN(BB88/#REF!,1))</f>
        <v>#REF!</v>
      </c>
      <c r="BD88" s="367" t="e">
        <f>IF(#REF!="","",ROUNDDOWN(BC88/#REF!,1))</f>
        <v>#REF!</v>
      </c>
      <c r="BE88" s="122"/>
      <c r="BG88" s="44">
        <v>79</v>
      </c>
      <c r="BH88" s="258"/>
      <c r="BI88" s="135" t="s">
        <v>88</v>
      </c>
      <c r="BJ88" s="136"/>
      <c r="BK88" s="135" t="s">
        <v>81</v>
      </c>
      <c r="BL88" s="137"/>
      <c r="BM88" s="135" t="s">
        <v>88</v>
      </c>
      <c r="BN88" s="257"/>
      <c r="BO88" s="258"/>
      <c r="BP88" s="135" t="s">
        <v>88</v>
      </c>
      <c r="BQ88" s="138"/>
      <c r="BR88" s="139" t="str">
        <f t="shared" si="49"/>
        <v/>
      </c>
      <c r="BS88" s="53" t="str">
        <f t="shared" si="50"/>
        <v/>
      </c>
      <c r="BU88" s="44">
        <v>79</v>
      </c>
      <c r="BV88" s="45" t="str">
        <f t="shared" si="29"/>
        <v/>
      </c>
      <c r="BW88" s="47" t="str">
        <f t="shared" si="29"/>
        <v/>
      </c>
      <c r="BX88" s="47" t="str">
        <f t="shared" si="29"/>
        <v/>
      </c>
      <c r="BY88" s="47" t="str">
        <f t="shared" si="29"/>
        <v/>
      </c>
      <c r="BZ88" s="47" t="str">
        <f t="shared" si="29"/>
        <v/>
      </c>
      <c r="CA88" s="47" t="str">
        <f t="shared" si="51"/>
        <v/>
      </c>
      <c r="CB88" s="48" t="str">
        <f t="shared" si="51"/>
        <v/>
      </c>
      <c r="CC88" s="45" t="str">
        <f t="shared" si="51"/>
        <v/>
      </c>
      <c r="CD88" s="47" t="str">
        <f t="shared" si="51"/>
        <v/>
      </c>
      <c r="CE88" s="47" t="str">
        <f t="shared" si="51"/>
        <v/>
      </c>
      <c r="CF88" s="47" t="str">
        <f t="shared" si="51"/>
        <v/>
      </c>
      <c r="CG88" s="47" t="str">
        <f t="shared" si="51"/>
        <v/>
      </c>
      <c r="CH88" s="47" t="str">
        <f t="shared" si="51"/>
        <v/>
      </c>
      <c r="CI88" s="48" t="str">
        <f t="shared" si="51"/>
        <v/>
      </c>
      <c r="CJ88" s="45" t="str">
        <f t="shared" si="51"/>
        <v/>
      </c>
      <c r="CK88" s="47" t="str">
        <f t="shared" si="51"/>
        <v/>
      </c>
      <c r="CL88" s="47" t="str">
        <f t="shared" si="51"/>
        <v/>
      </c>
      <c r="CM88" s="47" t="str">
        <f t="shared" si="51"/>
        <v/>
      </c>
      <c r="CN88" s="47" t="str">
        <f t="shared" si="42"/>
        <v/>
      </c>
      <c r="CO88" s="47" t="str">
        <f t="shared" si="43"/>
        <v/>
      </c>
      <c r="CP88" s="48" t="str">
        <f t="shared" si="44"/>
        <v/>
      </c>
      <c r="CQ88" s="38" t="str">
        <f t="shared" si="41"/>
        <v/>
      </c>
      <c r="CR88" s="47" t="str">
        <f t="shared" si="33"/>
        <v/>
      </c>
      <c r="CS88" s="47" t="str">
        <f t="shared" si="34"/>
        <v/>
      </c>
      <c r="CT88" s="47" t="str">
        <f t="shared" si="35"/>
        <v/>
      </c>
      <c r="CU88" s="47" t="str">
        <f t="shared" si="36"/>
        <v/>
      </c>
      <c r="CV88" s="47" t="str">
        <f t="shared" si="37"/>
        <v/>
      </c>
      <c r="CW88" s="48" t="str">
        <f t="shared" si="38"/>
        <v/>
      </c>
      <c r="CX88" s="49">
        <f t="shared" si="48"/>
        <v>0</v>
      </c>
      <c r="DD88" s="67" t="str">
        <f t="shared" si="45"/>
        <v/>
      </c>
    </row>
    <row r="89" spans="1:108" ht="21" hidden="1" customHeight="1">
      <c r="A89" s="44">
        <v>80</v>
      </c>
      <c r="B89" s="356"/>
      <c r="C89" s="357"/>
      <c r="D89" s="357"/>
      <c r="E89" s="357"/>
      <c r="F89" s="357"/>
      <c r="G89" s="357"/>
      <c r="H89" s="358"/>
      <c r="I89" s="358"/>
      <c r="J89" s="358"/>
      <c r="K89" s="358"/>
      <c r="L89" s="358"/>
      <c r="M89" s="368"/>
      <c r="N89" s="368"/>
      <c r="O89" s="368"/>
      <c r="P89" s="368"/>
      <c r="Q89" s="368"/>
      <c r="R89" s="368"/>
      <c r="S89" s="369"/>
      <c r="T89" s="109"/>
      <c r="U89" s="121"/>
      <c r="V89" s="121"/>
      <c r="W89" s="121"/>
      <c r="X89" s="121"/>
      <c r="Y89" s="110"/>
      <c r="Z89" s="111"/>
      <c r="AA89" s="109"/>
      <c r="AB89" s="110"/>
      <c r="AC89" s="110"/>
      <c r="AD89" s="110"/>
      <c r="AE89" s="110"/>
      <c r="AF89" s="110"/>
      <c r="AG89" s="111"/>
      <c r="AH89" s="109"/>
      <c r="AI89" s="110"/>
      <c r="AJ89" s="110"/>
      <c r="AK89" s="110"/>
      <c r="AL89" s="110"/>
      <c r="AM89" s="110"/>
      <c r="AN89" s="111"/>
      <c r="AO89" s="112"/>
      <c r="AP89" s="110"/>
      <c r="AQ89" s="110"/>
      <c r="AR89" s="110"/>
      <c r="AS89" s="110"/>
      <c r="AT89" s="110"/>
      <c r="AU89" s="111"/>
      <c r="AV89" s="362">
        <f t="shared" si="46"/>
        <v>0</v>
      </c>
      <c r="AW89" s="362"/>
      <c r="AX89" s="363"/>
      <c r="AY89" s="364">
        <f t="shared" si="47"/>
        <v>0</v>
      </c>
      <c r="AZ89" s="362"/>
      <c r="BA89" s="363"/>
      <c r="BB89" s="365" t="str">
        <f t="shared" si="39"/>
        <v>0.0</v>
      </c>
      <c r="BC89" s="366" t="e">
        <f>IF(#REF!="","",ROUNDDOWN(BB89/#REF!,1))</f>
        <v>#REF!</v>
      </c>
      <c r="BD89" s="367" t="e">
        <f>IF(#REF!="","",ROUNDDOWN(BC89/#REF!,1))</f>
        <v>#REF!</v>
      </c>
      <c r="BE89" s="122"/>
      <c r="BG89" s="44">
        <v>80</v>
      </c>
      <c r="BH89" s="258"/>
      <c r="BI89" s="135" t="s">
        <v>88</v>
      </c>
      <c r="BJ89" s="136"/>
      <c r="BK89" s="135" t="s">
        <v>81</v>
      </c>
      <c r="BL89" s="137"/>
      <c r="BM89" s="135" t="s">
        <v>88</v>
      </c>
      <c r="BN89" s="257"/>
      <c r="BO89" s="258"/>
      <c r="BP89" s="135" t="s">
        <v>88</v>
      </c>
      <c r="BQ89" s="138"/>
      <c r="BR89" s="139" t="str">
        <f t="shared" si="49"/>
        <v/>
      </c>
      <c r="BS89" s="53" t="str">
        <f t="shared" si="50"/>
        <v/>
      </c>
      <c r="BU89" s="44">
        <v>80</v>
      </c>
      <c r="BV89" s="45" t="str">
        <f t="shared" si="29"/>
        <v/>
      </c>
      <c r="BW89" s="47" t="str">
        <f t="shared" si="29"/>
        <v/>
      </c>
      <c r="BX89" s="47" t="str">
        <f t="shared" si="29"/>
        <v/>
      </c>
      <c r="BY89" s="47" t="str">
        <f t="shared" si="29"/>
        <v/>
      </c>
      <c r="BZ89" s="47" t="str">
        <f t="shared" si="29"/>
        <v/>
      </c>
      <c r="CA89" s="47" t="str">
        <f t="shared" si="51"/>
        <v/>
      </c>
      <c r="CB89" s="48" t="str">
        <f t="shared" si="51"/>
        <v/>
      </c>
      <c r="CC89" s="45" t="str">
        <f t="shared" si="51"/>
        <v/>
      </c>
      <c r="CD89" s="47" t="str">
        <f t="shared" si="51"/>
        <v/>
      </c>
      <c r="CE89" s="47" t="str">
        <f t="shared" si="51"/>
        <v/>
      </c>
      <c r="CF89" s="47" t="str">
        <f t="shared" si="51"/>
        <v/>
      </c>
      <c r="CG89" s="47" t="str">
        <f t="shared" si="51"/>
        <v/>
      </c>
      <c r="CH89" s="47" t="str">
        <f t="shared" si="51"/>
        <v/>
      </c>
      <c r="CI89" s="48" t="str">
        <f t="shared" si="51"/>
        <v/>
      </c>
      <c r="CJ89" s="45" t="str">
        <f t="shared" si="51"/>
        <v/>
      </c>
      <c r="CK89" s="47" t="str">
        <f t="shared" si="51"/>
        <v/>
      </c>
      <c r="CL89" s="47" t="str">
        <f t="shared" si="51"/>
        <v/>
      </c>
      <c r="CM89" s="47" t="str">
        <f t="shared" si="51"/>
        <v/>
      </c>
      <c r="CN89" s="47" t="str">
        <f t="shared" si="42"/>
        <v/>
      </c>
      <c r="CO89" s="47" t="str">
        <f t="shared" si="43"/>
        <v/>
      </c>
      <c r="CP89" s="48" t="str">
        <f t="shared" si="44"/>
        <v/>
      </c>
      <c r="CQ89" s="38" t="str">
        <f t="shared" si="41"/>
        <v/>
      </c>
      <c r="CR89" s="47" t="str">
        <f t="shared" si="33"/>
        <v/>
      </c>
      <c r="CS89" s="47" t="str">
        <f t="shared" si="34"/>
        <v/>
      </c>
      <c r="CT89" s="47" t="str">
        <f t="shared" si="35"/>
        <v/>
      </c>
      <c r="CU89" s="47" t="str">
        <f t="shared" si="36"/>
        <v/>
      </c>
      <c r="CV89" s="47" t="str">
        <f t="shared" si="37"/>
        <v/>
      </c>
      <c r="CW89" s="48" t="str">
        <f t="shared" si="38"/>
        <v/>
      </c>
      <c r="CX89" s="49">
        <f t="shared" si="48"/>
        <v>0</v>
      </c>
      <c r="DD89" s="67" t="str">
        <f t="shared" si="45"/>
        <v/>
      </c>
    </row>
    <row r="90" spans="1:108" ht="21" hidden="1" customHeight="1">
      <c r="A90" s="44">
        <v>81</v>
      </c>
      <c r="B90" s="356"/>
      <c r="C90" s="357"/>
      <c r="D90" s="357"/>
      <c r="E90" s="357"/>
      <c r="F90" s="357"/>
      <c r="G90" s="357"/>
      <c r="H90" s="358"/>
      <c r="I90" s="358"/>
      <c r="J90" s="358"/>
      <c r="K90" s="358"/>
      <c r="L90" s="358"/>
      <c r="M90" s="368"/>
      <c r="N90" s="368"/>
      <c r="O90" s="368"/>
      <c r="P90" s="368"/>
      <c r="Q90" s="368"/>
      <c r="R90" s="368"/>
      <c r="S90" s="369"/>
      <c r="T90" s="109"/>
      <c r="U90" s="121"/>
      <c r="V90" s="121"/>
      <c r="W90" s="121"/>
      <c r="X90" s="121"/>
      <c r="Y90" s="110"/>
      <c r="Z90" s="111"/>
      <c r="AA90" s="109"/>
      <c r="AB90" s="110"/>
      <c r="AC90" s="110"/>
      <c r="AD90" s="110"/>
      <c r="AE90" s="110"/>
      <c r="AF90" s="110"/>
      <c r="AG90" s="111"/>
      <c r="AH90" s="109"/>
      <c r="AI90" s="110"/>
      <c r="AJ90" s="110"/>
      <c r="AK90" s="110"/>
      <c r="AL90" s="110"/>
      <c r="AM90" s="110"/>
      <c r="AN90" s="111"/>
      <c r="AO90" s="112"/>
      <c r="AP90" s="110"/>
      <c r="AQ90" s="110"/>
      <c r="AR90" s="110"/>
      <c r="AS90" s="110"/>
      <c r="AT90" s="110"/>
      <c r="AU90" s="111"/>
      <c r="AV90" s="362">
        <f t="shared" si="46"/>
        <v>0</v>
      </c>
      <c r="AW90" s="362"/>
      <c r="AX90" s="363"/>
      <c r="AY90" s="364">
        <f t="shared" si="47"/>
        <v>0</v>
      </c>
      <c r="AZ90" s="362"/>
      <c r="BA90" s="363"/>
      <c r="BB90" s="365" t="str">
        <f t="shared" si="39"/>
        <v>0.0</v>
      </c>
      <c r="BC90" s="366" t="e">
        <f>IF(#REF!="","",ROUNDDOWN(BB90/#REF!,1))</f>
        <v>#REF!</v>
      </c>
      <c r="BD90" s="367" t="e">
        <f>IF(#REF!="","",ROUNDDOWN(BC90/#REF!,1))</f>
        <v>#REF!</v>
      </c>
      <c r="BE90" s="122"/>
      <c r="BG90" s="44">
        <v>81</v>
      </c>
      <c r="BH90" s="258"/>
      <c r="BI90" s="135" t="s">
        <v>88</v>
      </c>
      <c r="BJ90" s="136"/>
      <c r="BK90" s="135" t="s">
        <v>81</v>
      </c>
      <c r="BL90" s="137"/>
      <c r="BM90" s="135" t="s">
        <v>88</v>
      </c>
      <c r="BN90" s="257"/>
      <c r="BO90" s="258"/>
      <c r="BP90" s="135" t="s">
        <v>88</v>
      </c>
      <c r="BQ90" s="138"/>
      <c r="BR90" s="139" t="str">
        <f t="shared" si="49"/>
        <v/>
      </c>
      <c r="BS90" s="53" t="str">
        <f t="shared" si="50"/>
        <v/>
      </c>
      <c r="BU90" s="44">
        <v>81</v>
      </c>
      <c r="BV90" s="45" t="str">
        <f t="shared" si="29"/>
        <v/>
      </c>
      <c r="BW90" s="47" t="str">
        <f t="shared" si="29"/>
        <v/>
      </c>
      <c r="BX90" s="47" t="str">
        <f t="shared" si="29"/>
        <v/>
      </c>
      <c r="BY90" s="47" t="str">
        <f t="shared" si="29"/>
        <v/>
      </c>
      <c r="BZ90" s="47" t="str">
        <f t="shared" si="29"/>
        <v/>
      </c>
      <c r="CA90" s="47" t="str">
        <f t="shared" si="29"/>
        <v/>
      </c>
      <c r="CB90" s="48" t="str">
        <f t="shared" si="29"/>
        <v/>
      </c>
      <c r="CC90" s="45" t="str">
        <f t="shared" si="51"/>
        <v/>
      </c>
      <c r="CD90" s="47" t="str">
        <f t="shared" si="51"/>
        <v/>
      </c>
      <c r="CE90" s="47" t="str">
        <f t="shared" si="51"/>
        <v/>
      </c>
      <c r="CF90" s="47" t="str">
        <f t="shared" si="51"/>
        <v/>
      </c>
      <c r="CG90" s="47" t="str">
        <f t="shared" si="51"/>
        <v/>
      </c>
      <c r="CH90" s="47" t="str">
        <f t="shared" si="51"/>
        <v/>
      </c>
      <c r="CI90" s="48" t="str">
        <f t="shared" si="51"/>
        <v/>
      </c>
      <c r="CJ90" s="45" t="str">
        <f t="shared" si="51"/>
        <v/>
      </c>
      <c r="CK90" s="47" t="str">
        <f t="shared" si="51"/>
        <v/>
      </c>
      <c r="CL90" s="47" t="str">
        <f t="shared" si="51"/>
        <v/>
      </c>
      <c r="CM90" s="47" t="str">
        <f t="shared" si="51"/>
        <v/>
      </c>
      <c r="CN90" s="47" t="str">
        <f t="shared" si="42"/>
        <v/>
      </c>
      <c r="CO90" s="47" t="str">
        <f t="shared" si="43"/>
        <v/>
      </c>
      <c r="CP90" s="48" t="str">
        <f t="shared" si="44"/>
        <v/>
      </c>
      <c r="CQ90" s="38" t="str">
        <f t="shared" si="41"/>
        <v/>
      </c>
      <c r="CR90" s="47" t="str">
        <f t="shared" si="33"/>
        <v/>
      </c>
      <c r="CS90" s="47" t="str">
        <f t="shared" si="34"/>
        <v/>
      </c>
      <c r="CT90" s="47" t="str">
        <f t="shared" si="35"/>
        <v/>
      </c>
      <c r="CU90" s="47" t="str">
        <f t="shared" si="36"/>
        <v/>
      </c>
      <c r="CV90" s="47" t="str">
        <f t="shared" si="37"/>
        <v/>
      </c>
      <c r="CW90" s="48" t="str">
        <f t="shared" si="38"/>
        <v/>
      </c>
      <c r="CX90" s="49">
        <f t="shared" si="48"/>
        <v>0</v>
      </c>
      <c r="DD90" s="67" t="str">
        <f t="shared" si="45"/>
        <v/>
      </c>
    </row>
    <row r="91" spans="1:108" ht="21" hidden="1" customHeight="1">
      <c r="A91" s="44">
        <v>82</v>
      </c>
      <c r="B91" s="356"/>
      <c r="C91" s="357"/>
      <c r="D91" s="357"/>
      <c r="E91" s="357"/>
      <c r="F91" s="357"/>
      <c r="G91" s="357"/>
      <c r="H91" s="358"/>
      <c r="I91" s="358"/>
      <c r="J91" s="358"/>
      <c r="K91" s="358"/>
      <c r="L91" s="358"/>
      <c r="M91" s="368"/>
      <c r="N91" s="368"/>
      <c r="O91" s="368"/>
      <c r="P91" s="368"/>
      <c r="Q91" s="368"/>
      <c r="R91" s="368"/>
      <c r="S91" s="369"/>
      <c r="T91" s="109"/>
      <c r="U91" s="121"/>
      <c r="V91" s="121"/>
      <c r="W91" s="121"/>
      <c r="X91" s="121"/>
      <c r="Y91" s="110"/>
      <c r="Z91" s="111"/>
      <c r="AA91" s="109"/>
      <c r="AB91" s="110"/>
      <c r="AC91" s="110"/>
      <c r="AD91" s="110"/>
      <c r="AE91" s="110"/>
      <c r="AF91" s="110"/>
      <c r="AG91" s="111"/>
      <c r="AH91" s="109"/>
      <c r="AI91" s="110"/>
      <c r="AJ91" s="110"/>
      <c r="AK91" s="110"/>
      <c r="AL91" s="110"/>
      <c r="AM91" s="110"/>
      <c r="AN91" s="111"/>
      <c r="AO91" s="112"/>
      <c r="AP91" s="110"/>
      <c r="AQ91" s="110"/>
      <c r="AR91" s="110"/>
      <c r="AS91" s="110"/>
      <c r="AT91" s="110"/>
      <c r="AU91" s="111"/>
      <c r="AV91" s="362">
        <f t="shared" si="46"/>
        <v>0</v>
      </c>
      <c r="AW91" s="362"/>
      <c r="AX91" s="363"/>
      <c r="AY91" s="364">
        <f t="shared" si="47"/>
        <v>0</v>
      </c>
      <c r="AZ91" s="362"/>
      <c r="BA91" s="363"/>
      <c r="BB91" s="365" t="str">
        <f t="shared" si="39"/>
        <v>0.0</v>
      </c>
      <c r="BC91" s="366" t="e">
        <f>IF(#REF!="","",ROUNDDOWN(BB91/#REF!,1))</f>
        <v>#REF!</v>
      </c>
      <c r="BD91" s="367" t="e">
        <f>IF(#REF!="","",ROUNDDOWN(BC91/#REF!,1))</f>
        <v>#REF!</v>
      </c>
      <c r="BE91" s="122"/>
      <c r="BG91" s="44">
        <v>82</v>
      </c>
      <c r="BH91" s="258"/>
      <c r="BI91" s="135" t="s">
        <v>88</v>
      </c>
      <c r="BJ91" s="136"/>
      <c r="BK91" s="135" t="s">
        <v>81</v>
      </c>
      <c r="BL91" s="137"/>
      <c r="BM91" s="135" t="s">
        <v>88</v>
      </c>
      <c r="BN91" s="257"/>
      <c r="BO91" s="258"/>
      <c r="BP91" s="135" t="s">
        <v>88</v>
      </c>
      <c r="BQ91" s="138"/>
      <c r="BR91" s="139" t="str">
        <f t="shared" si="49"/>
        <v/>
      </c>
      <c r="BS91" s="53" t="str">
        <f t="shared" si="50"/>
        <v/>
      </c>
      <c r="BU91" s="44">
        <v>82</v>
      </c>
      <c r="BV91" s="45" t="str">
        <f t="shared" si="29"/>
        <v/>
      </c>
      <c r="BW91" s="47" t="str">
        <f t="shared" si="29"/>
        <v/>
      </c>
      <c r="BX91" s="47" t="str">
        <f t="shared" si="29"/>
        <v/>
      </c>
      <c r="BY91" s="47" t="str">
        <f t="shared" si="29"/>
        <v/>
      </c>
      <c r="BZ91" s="47" t="str">
        <f t="shared" si="29"/>
        <v/>
      </c>
      <c r="CA91" s="47" t="str">
        <f t="shared" si="29"/>
        <v/>
      </c>
      <c r="CB91" s="48" t="str">
        <f t="shared" si="29"/>
        <v/>
      </c>
      <c r="CC91" s="45" t="str">
        <f t="shared" si="51"/>
        <v/>
      </c>
      <c r="CD91" s="47" t="str">
        <f t="shared" si="51"/>
        <v/>
      </c>
      <c r="CE91" s="47" t="str">
        <f t="shared" si="51"/>
        <v/>
      </c>
      <c r="CF91" s="47" t="str">
        <f t="shared" si="51"/>
        <v/>
      </c>
      <c r="CG91" s="47" t="str">
        <f t="shared" si="51"/>
        <v/>
      </c>
      <c r="CH91" s="47" t="str">
        <f t="shared" si="51"/>
        <v/>
      </c>
      <c r="CI91" s="48" t="str">
        <f t="shared" si="51"/>
        <v/>
      </c>
      <c r="CJ91" s="45" t="str">
        <f t="shared" si="51"/>
        <v/>
      </c>
      <c r="CK91" s="47" t="str">
        <f t="shared" si="51"/>
        <v/>
      </c>
      <c r="CL91" s="47" t="str">
        <f t="shared" si="51"/>
        <v/>
      </c>
      <c r="CM91" s="47" t="str">
        <f t="shared" si="51"/>
        <v/>
      </c>
      <c r="CN91" s="47" t="str">
        <f t="shared" si="42"/>
        <v/>
      </c>
      <c r="CO91" s="47" t="str">
        <f t="shared" si="43"/>
        <v/>
      </c>
      <c r="CP91" s="48" t="str">
        <f t="shared" si="44"/>
        <v/>
      </c>
      <c r="CQ91" s="38" t="str">
        <f t="shared" si="41"/>
        <v/>
      </c>
      <c r="CR91" s="47" t="str">
        <f t="shared" si="33"/>
        <v/>
      </c>
      <c r="CS91" s="47" t="str">
        <f t="shared" si="34"/>
        <v/>
      </c>
      <c r="CT91" s="47" t="str">
        <f t="shared" si="35"/>
        <v/>
      </c>
      <c r="CU91" s="47" t="str">
        <f t="shared" si="36"/>
        <v/>
      </c>
      <c r="CV91" s="47" t="str">
        <f t="shared" si="37"/>
        <v/>
      </c>
      <c r="CW91" s="48" t="str">
        <f t="shared" si="38"/>
        <v/>
      </c>
      <c r="CX91" s="49">
        <f t="shared" si="48"/>
        <v>0</v>
      </c>
      <c r="DD91" s="67" t="str">
        <f t="shared" si="45"/>
        <v/>
      </c>
    </row>
    <row r="92" spans="1:108" ht="21" hidden="1" customHeight="1">
      <c r="A92" s="44">
        <v>83</v>
      </c>
      <c r="B92" s="356"/>
      <c r="C92" s="357"/>
      <c r="D92" s="357"/>
      <c r="E92" s="357"/>
      <c r="F92" s="357"/>
      <c r="G92" s="357"/>
      <c r="H92" s="358"/>
      <c r="I92" s="358"/>
      <c r="J92" s="358"/>
      <c r="K92" s="358"/>
      <c r="L92" s="358"/>
      <c r="M92" s="368"/>
      <c r="N92" s="368"/>
      <c r="O92" s="368"/>
      <c r="P92" s="368"/>
      <c r="Q92" s="368"/>
      <c r="R92" s="368"/>
      <c r="S92" s="369"/>
      <c r="T92" s="109"/>
      <c r="U92" s="121"/>
      <c r="V92" s="121"/>
      <c r="W92" s="121"/>
      <c r="X92" s="121"/>
      <c r="Y92" s="110"/>
      <c r="Z92" s="111"/>
      <c r="AA92" s="109"/>
      <c r="AB92" s="110"/>
      <c r="AC92" s="110"/>
      <c r="AD92" s="110"/>
      <c r="AE92" s="110"/>
      <c r="AF92" s="110"/>
      <c r="AG92" s="111"/>
      <c r="AH92" s="109"/>
      <c r="AI92" s="110"/>
      <c r="AJ92" s="110"/>
      <c r="AK92" s="110"/>
      <c r="AL92" s="110"/>
      <c r="AM92" s="110"/>
      <c r="AN92" s="111"/>
      <c r="AO92" s="112"/>
      <c r="AP92" s="110"/>
      <c r="AQ92" s="110"/>
      <c r="AR92" s="110"/>
      <c r="AS92" s="110"/>
      <c r="AT92" s="110"/>
      <c r="AU92" s="111"/>
      <c r="AV92" s="362">
        <f t="shared" si="46"/>
        <v>0</v>
      </c>
      <c r="AW92" s="362"/>
      <c r="AX92" s="363"/>
      <c r="AY92" s="364">
        <f t="shared" si="47"/>
        <v>0</v>
      </c>
      <c r="AZ92" s="362"/>
      <c r="BA92" s="363"/>
      <c r="BB92" s="365" t="str">
        <f t="shared" si="39"/>
        <v>0.0</v>
      </c>
      <c r="BC92" s="366" t="e">
        <f>IF(#REF!="","",ROUNDDOWN(BB92/#REF!,1))</f>
        <v>#REF!</v>
      </c>
      <c r="BD92" s="367" t="e">
        <f>IF(#REF!="","",ROUNDDOWN(BC92/#REF!,1))</f>
        <v>#REF!</v>
      </c>
      <c r="BE92" s="122"/>
      <c r="BG92" s="44">
        <v>83</v>
      </c>
      <c r="BH92" s="258"/>
      <c r="BI92" s="135" t="s">
        <v>88</v>
      </c>
      <c r="BJ92" s="136"/>
      <c r="BK92" s="135" t="s">
        <v>81</v>
      </c>
      <c r="BL92" s="137"/>
      <c r="BM92" s="135" t="s">
        <v>88</v>
      </c>
      <c r="BN92" s="257"/>
      <c r="BO92" s="258"/>
      <c r="BP92" s="135" t="s">
        <v>88</v>
      </c>
      <c r="BQ92" s="138"/>
      <c r="BR92" s="139" t="str">
        <f t="shared" si="49"/>
        <v/>
      </c>
      <c r="BS92" s="53" t="str">
        <f t="shared" si="50"/>
        <v/>
      </c>
      <c r="BU92" s="44">
        <v>83</v>
      </c>
      <c r="BV92" s="45" t="str">
        <f t="shared" si="29"/>
        <v/>
      </c>
      <c r="BW92" s="47" t="str">
        <f t="shared" si="29"/>
        <v/>
      </c>
      <c r="BX92" s="47" t="str">
        <f t="shared" si="29"/>
        <v/>
      </c>
      <c r="BY92" s="47" t="str">
        <f t="shared" si="29"/>
        <v/>
      </c>
      <c r="BZ92" s="47" t="str">
        <f t="shared" si="29"/>
        <v/>
      </c>
      <c r="CA92" s="47" t="str">
        <f t="shared" si="29"/>
        <v/>
      </c>
      <c r="CB92" s="48" t="str">
        <f t="shared" si="29"/>
        <v/>
      </c>
      <c r="CC92" s="45" t="str">
        <f t="shared" si="51"/>
        <v/>
      </c>
      <c r="CD92" s="47" t="str">
        <f t="shared" si="51"/>
        <v/>
      </c>
      <c r="CE92" s="47" t="str">
        <f t="shared" si="51"/>
        <v/>
      </c>
      <c r="CF92" s="47" t="str">
        <f t="shared" si="51"/>
        <v/>
      </c>
      <c r="CG92" s="47" t="str">
        <f t="shared" si="51"/>
        <v/>
      </c>
      <c r="CH92" s="47" t="str">
        <f t="shared" si="51"/>
        <v/>
      </c>
      <c r="CI92" s="48" t="str">
        <f t="shared" si="51"/>
        <v/>
      </c>
      <c r="CJ92" s="45" t="str">
        <f t="shared" si="51"/>
        <v/>
      </c>
      <c r="CK92" s="47" t="str">
        <f t="shared" si="51"/>
        <v/>
      </c>
      <c r="CL92" s="47" t="str">
        <f t="shared" si="51"/>
        <v/>
      </c>
      <c r="CM92" s="47" t="str">
        <f t="shared" si="51"/>
        <v/>
      </c>
      <c r="CN92" s="47" t="str">
        <f t="shared" si="42"/>
        <v/>
      </c>
      <c r="CO92" s="47" t="str">
        <f t="shared" si="43"/>
        <v/>
      </c>
      <c r="CP92" s="48" t="str">
        <f t="shared" si="44"/>
        <v/>
      </c>
      <c r="CQ92" s="38" t="str">
        <f t="shared" si="41"/>
        <v/>
      </c>
      <c r="CR92" s="47" t="str">
        <f t="shared" si="33"/>
        <v/>
      </c>
      <c r="CS92" s="47" t="str">
        <f t="shared" si="34"/>
        <v/>
      </c>
      <c r="CT92" s="47" t="str">
        <f t="shared" si="35"/>
        <v/>
      </c>
      <c r="CU92" s="47" t="str">
        <f t="shared" si="36"/>
        <v/>
      </c>
      <c r="CV92" s="47" t="str">
        <f t="shared" si="37"/>
        <v/>
      </c>
      <c r="CW92" s="48" t="str">
        <f t="shared" si="38"/>
        <v/>
      </c>
      <c r="CX92" s="49">
        <f t="shared" si="48"/>
        <v>0</v>
      </c>
      <c r="DD92" s="67" t="str">
        <f t="shared" si="45"/>
        <v/>
      </c>
    </row>
    <row r="93" spans="1:108" ht="21" hidden="1" customHeight="1">
      <c r="A93" s="44">
        <v>84</v>
      </c>
      <c r="B93" s="356"/>
      <c r="C93" s="357"/>
      <c r="D93" s="357"/>
      <c r="E93" s="357"/>
      <c r="F93" s="357"/>
      <c r="G93" s="357"/>
      <c r="H93" s="358"/>
      <c r="I93" s="358"/>
      <c r="J93" s="358"/>
      <c r="K93" s="358"/>
      <c r="L93" s="358"/>
      <c r="M93" s="368"/>
      <c r="N93" s="368"/>
      <c r="O93" s="368"/>
      <c r="P93" s="368"/>
      <c r="Q93" s="368"/>
      <c r="R93" s="368"/>
      <c r="S93" s="369"/>
      <c r="T93" s="109"/>
      <c r="U93" s="121"/>
      <c r="V93" s="121"/>
      <c r="W93" s="121"/>
      <c r="X93" s="121"/>
      <c r="Y93" s="110"/>
      <c r="Z93" s="111"/>
      <c r="AA93" s="109"/>
      <c r="AB93" s="110"/>
      <c r="AC93" s="110"/>
      <c r="AD93" s="110"/>
      <c r="AE93" s="110"/>
      <c r="AF93" s="110"/>
      <c r="AG93" s="111"/>
      <c r="AH93" s="109"/>
      <c r="AI93" s="110"/>
      <c r="AJ93" s="110"/>
      <c r="AK93" s="110"/>
      <c r="AL93" s="110"/>
      <c r="AM93" s="110"/>
      <c r="AN93" s="111"/>
      <c r="AO93" s="112"/>
      <c r="AP93" s="110"/>
      <c r="AQ93" s="110"/>
      <c r="AR93" s="110"/>
      <c r="AS93" s="110"/>
      <c r="AT93" s="110"/>
      <c r="AU93" s="111"/>
      <c r="AV93" s="362">
        <f t="shared" si="46"/>
        <v>0</v>
      </c>
      <c r="AW93" s="362"/>
      <c r="AX93" s="363"/>
      <c r="AY93" s="364">
        <f t="shared" si="47"/>
        <v>0</v>
      </c>
      <c r="AZ93" s="362"/>
      <c r="BA93" s="363"/>
      <c r="BB93" s="365" t="str">
        <f t="shared" si="39"/>
        <v>0.0</v>
      </c>
      <c r="BC93" s="366" t="e">
        <f>IF(#REF!="","",ROUNDDOWN(BB93/#REF!,1))</f>
        <v>#REF!</v>
      </c>
      <c r="BD93" s="367" t="e">
        <f>IF(#REF!="","",ROUNDDOWN(BC93/#REF!,1))</f>
        <v>#REF!</v>
      </c>
      <c r="BE93" s="122"/>
      <c r="BG93" s="44">
        <v>84</v>
      </c>
      <c r="BH93" s="258"/>
      <c r="BI93" s="135" t="s">
        <v>88</v>
      </c>
      <c r="BJ93" s="136"/>
      <c r="BK93" s="135" t="s">
        <v>81</v>
      </c>
      <c r="BL93" s="137"/>
      <c r="BM93" s="135" t="s">
        <v>88</v>
      </c>
      <c r="BN93" s="257"/>
      <c r="BO93" s="258"/>
      <c r="BP93" s="135" t="s">
        <v>88</v>
      </c>
      <c r="BQ93" s="138"/>
      <c r="BR93" s="139" t="str">
        <f t="shared" si="49"/>
        <v/>
      </c>
      <c r="BS93" s="53" t="str">
        <f t="shared" si="50"/>
        <v/>
      </c>
      <c r="BU93" s="44">
        <v>84</v>
      </c>
      <c r="BV93" s="45" t="str">
        <f t="shared" si="29"/>
        <v/>
      </c>
      <c r="BW93" s="47" t="str">
        <f t="shared" si="29"/>
        <v/>
      </c>
      <c r="BX93" s="47" t="str">
        <f t="shared" si="29"/>
        <v/>
      </c>
      <c r="BY93" s="47" t="str">
        <f t="shared" si="29"/>
        <v/>
      </c>
      <c r="BZ93" s="47" t="str">
        <f t="shared" si="29"/>
        <v/>
      </c>
      <c r="CA93" s="47" t="str">
        <f t="shared" si="29"/>
        <v/>
      </c>
      <c r="CB93" s="48" t="str">
        <f t="shared" si="29"/>
        <v/>
      </c>
      <c r="CC93" s="45" t="str">
        <f t="shared" si="51"/>
        <v/>
      </c>
      <c r="CD93" s="47" t="str">
        <f t="shared" si="51"/>
        <v/>
      </c>
      <c r="CE93" s="47" t="str">
        <f t="shared" si="51"/>
        <v/>
      </c>
      <c r="CF93" s="47" t="str">
        <f t="shared" si="51"/>
        <v/>
      </c>
      <c r="CG93" s="47" t="str">
        <f t="shared" si="51"/>
        <v/>
      </c>
      <c r="CH93" s="47" t="str">
        <f t="shared" si="51"/>
        <v/>
      </c>
      <c r="CI93" s="48" t="str">
        <f t="shared" si="51"/>
        <v/>
      </c>
      <c r="CJ93" s="45" t="str">
        <f t="shared" si="51"/>
        <v/>
      </c>
      <c r="CK93" s="47" t="str">
        <f t="shared" si="51"/>
        <v/>
      </c>
      <c r="CL93" s="47" t="str">
        <f t="shared" si="51"/>
        <v/>
      </c>
      <c r="CM93" s="47" t="str">
        <f t="shared" si="51"/>
        <v/>
      </c>
      <c r="CN93" s="47" t="str">
        <f t="shared" si="42"/>
        <v/>
      </c>
      <c r="CO93" s="47" t="str">
        <f t="shared" si="43"/>
        <v/>
      </c>
      <c r="CP93" s="48" t="str">
        <f t="shared" si="44"/>
        <v/>
      </c>
      <c r="CQ93" s="38" t="str">
        <f t="shared" si="41"/>
        <v/>
      </c>
      <c r="CR93" s="47" t="str">
        <f t="shared" si="33"/>
        <v/>
      </c>
      <c r="CS93" s="47" t="str">
        <f t="shared" si="34"/>
        <v/>
      </c>
      <c r="CT93" s="47" t="str">
        <f t="shared" si="35"/>
        <v/>
      </c>
      <c r="CU93" s="47" t="str">
        <f t="shared" si="36"/>
        <v/>
      </c>
      <c r="CV93" s="47" t="str">
        <f t="shared" si="37"/>
        <v/>
      </c>
      <c r="CW93" s="48" t="str">
        <f t="shared" si="38"/>
        <v/>
      </c>
      <c r="CX93" s="49">
        <f t="shared" si="48"/>
        <v>0</v>
      </c>
      <c r="DD93" s="67" t="str">
        <f t="shared" si="45"/>
        <v/>
      </c>
    </row>
    <row r="94" spans="1:108" ht="21" hidden="1" customHeight="1">
      <c r="A94" s="44">
        <v>85</v>
      </c>
      <c r="B94" s="356"/>
      <c r="C94" s="357"/>
      <c r="D94" s="357"/>
      <c r="E94" s="357"/>
      <c r="F94" s="357"/>
      <c r="G94" s="357"/>
      <c r="H94" s="358"/>
      <c r="I94" s="358"/>
      <c r="J94" s="358"/>
      <c r="K94" s="358"/>
      <c r="L94" s="358"/>
      <c r="M94" s="368"/>
      <c r="N94" s="368"/>
      <c r="O94" s="368"/>
      <c r="P94" s="368"/>
      <c r="Q94" s="368"/>
      <c r="R94" s="368"/>
      <c r="S94" s="369"/>
      <c r="T94" s="109"/>
      <c r="U94" s="121"/>
      <c r="V94" s="121"/>
      <c r="W94" s="121"/>
      <c r="X94" s="121"/>
      <c r="Y94" s="110"/>
      <c r="Z94" s="111"/>
      <c r="AA94" s="109"/>
      <c r="AB94" s="110"/>
      <c r="AC94" s="110"/>
      <c r="AD94" s="110"/>
      <c r="AE94" s="110"/>
      <c r="AF94" s="110"/>
      <c r="AG94" s="111"/>
      <c r="AH94" s="109"/>
      <c r="AI94" s="110"/>
      <c r="AJ94" s="110"/>
      <c r="AK94" s="110"/>
      <c r="AL94" s="110"/>
      <c r="AM94" s="110"/>
      <c r="AN94" s="111"/>
      <c r="AO94" s="112"/>
      <c r="AP94" s="110"/>
      <c r="AQ94" s="110"/>
      <c r="AR94" s="110"/>
      <c r="AS94" s="110"/>
      <c r="AT94" s="110"/>
      <c r="AU94" s="111"/>
      <c r="AV94" s="362">
        <f t="shared" si="46"/>
        <v>0</v>
      </c>
      <c r="AW94" s="362"/>
      <c r="AX94" s="363"/>
      <c r="AY94" s="364">
        <f t="shared" si="47"/>
        <v>0</v>
      </c>
      <c r="AZ94" s="362"/>
      <c r="BA94" s="363"/>
      <c r="BB94" s="365" t="str">
        <f t="shared" si="39"/>
        <v>0.0</v>
      </c>
      <c r="BC94" s="366" t="e">
        <f>IF(#REF!="","",ROUNDDOWN(BB94/#REF!,1))</f>
        <v>#REF!</v>
      </c>
      <c r="BD94" s="367" t="e">
        <f>IF(#REF!="","",ROUNDDOWN(BC94/#REF!,1))</f>
        <v>#REF!</v>
      </c>
      <c r="BE94" s="122"/>
      <c r="BG94" s="44">
        <v>85</v>
      </c>
      <c r="BH94" s="258"/>
      <c r="BI94" s="135" t="s">
        <v>88</v>
      </c>
      <c r="BJ94" s="136"/>
      <c r="BK94" s="135" t="s">
        <v>81</v>
      </c>
      <c r="BL94" s="137"/>
      <c r="BM94" s="135" t="s">
        <v>88</v>
      </c>
      <c r="BN94" s="257"/>
      <c r="BO94" s="258"/>
      <c r="BP94" s="135" t="s">
        <v>88</v>
      </c>
      <c r="BQ94" s="138"/>
      <c r="BR94" s="139" t="str">
        <f t="shared" si="49"/>
        <v/>
      </c>
      <c r="BS94" s="53" t="str">
        <f t="shared" si="50"/>
        <v/>
      </c>
      <c r="BU94" s="44">
        <v>85</v>
      </c>
      <c r="BV94" s="45" t="str">
        <f t="shared" si="29"/>
        <v/>
      </c>
      <c r="BW94" s="47" t="str">
        <f t="shared" si="29"/>
        <v/>
      </c>
      <c r="BX94" s="47" t="str">
        <f t="shared" si="29"/>
        <v/>
      </c>
      <c r="BY94" s="47" t="str">
        <f t="shared" si="29"/>
        <v/>
      </c>
      <c r="BZ94" s="47" t="str">
        <f t="shared" si="29"/>
        <v/>
      </c>
      <c r="CA94" s="47" t="str">
        <f t="shared" si="29"/>
        <v/>
      </c>
      <c r="CB94" s="48" t="str">
        <f t="shared" si="29"/>
        <v/>
      </c>
      <c r="CC94" s="45" t="str">
        <f t="shared" si="51"/>
        <v/>
      </c>
      <c r="CD94" s="47" t="str">
        <f t="shared" si="51"/>
        <v/>
      </c>
      <c r="CE94" s="47" t="str">
        <f t="shared" si="51"/>
        <v/>
      </c>
      <c r="CF94" s="47" t="str">
        <f t="shared" si="51"/>
        <v/>
      </c>
      <c r="CG94" s="47" t="str">
        <f t="shared" si="51"/>
        <v/>
      </c>
      <c r="CH94" s="47" t="str">
        <f t="shared" si="51"/>
        <v/>
      </c>
      <c r="CI94" s="48" t="str">
        <f t="shared" si="51"/>
        <v/>
      </c>
      <c r="CJ94" s="45" t="str">
        <f t="shared" si="51"/>
        <v/>
      </c>
      <c r="CK94" s="47" t="str">
        <f t="shared" si="51"/>
        <v/>
      </c>
      <c r="CL94" s="47" t="str">
        <f t="shared" si="51"/>
        <v/>
      </c>
      <c r="CM94" s="47" t="str">
        <f t="shared" si="51"/>
        <v/>
      </c>
      <c r="CN94" s="47" t="str">
        <f t="shared" si="42"/>
        <v/>
      </c>
      <c r="CO94" s="47" t="str">
        <f t="shared" si="43"/>
        <v/>
      </c>
      <c r="CP94" s="48" t="str">
        <f t="shared" si="44"/>
        <v/>
      </c>
      <c r="CQ94" s="38" t="str">
        <f t="shared" si="41"/>
        <v/>
      </c>
      <c r="CR94" s="47" t="str">
        <f t="shared" si="33"/>
        <v/>
      </c>
      <c r="CS94" s="47" t="str">
        <f t="shared" si="34"/>
        <v/>
      </c>
      <c r="CT94" s="47" t="str">
        <f t="shared" si="35"/>
        <v/>
      </c>
      <c r="CU94" s="47" t="str">
        <f t="shared" si="36"/>
        <v/>
      </c>
      <c r="CV94" s="47" t="str">
        <f t="shared" si="37"/>
        <v/>
      </c>
      <c r="CW94" s="48" t="str">
        <f t="shared" si="38"/>
        <v/>
      </c>
      <c r="CX94" s="49">
        <f t="shared" si="48"/>
        <v>0</v>
      </c>
      <c r="DD94" s="67" t="str">
        <f t="shared" si="45"/>
        <v/>
      </c>
    </row>
    <row r="95" spans="1:108" ht="21" hidden="1" customHeight="1">
      <c r="A95" s="44">
        <v>86</v>
      </c>
      <c r="B95" s="356"/>
      <c r="C95" s="357"/>
      <c r="D95" s="357"/>
      <c r="E95" s="357"/>
      <c r="F95" s="357"/>
      <c r="G95" s="357"/>
      <c r="H95" s="358"/>
      <c r="I95" s="358"/>
      <c r="J95" s="358"/>
      <c r="K95" s="358"/>
      <c r="L95" s="358"/>
      <c r="M95" s="368"/>
      <c r="N95" s="368"/>
      <c r="O95" s="368"/>
      <c r="P95" s="368"/>
      <c r="Q95" s="368"/>
      <c r="R95" s="368"/>
      <c r="S95" s="369"/>
      <c r="T95" s="109"/>
      <c r="U95" s="121"/>
      <c r="V95" s="121"/>
      <c r="W95" s="121"/>
      <c r="X95" s="121"/>
      <c r="Y95" s="110"/>
      <c r="Z95" s="111"/>
      <c r="AA95" s="109"/>
      <c r="AB95" s="110"/>
      <c r="AC95" s="110"/>
      <c r="AD95" s="110"/>
      <c r="AE95" s="110"/>
      <c r="AF95" s="110"/>
      <c r="AG95" s="111"/>
      <c r="AH95" s="109"/>
      <c r="AI95" s="110"/>
      <c r="AJ95" s="110"/>
      <c r="AK95" s="110"/>
      <c r="AL95" s="110"/>
      <c r="AM95" s="110"/>
      <c r="AN95" s="111"/>
      <c r="AO95" s="112"/>
      <c r="AP95" s="110"/>
      <c r="AQ95" s="110"/>
      <c r="AR95" s="110"/>
      <c r="AS95" s="110"/>
      <c r="AT95" s="110"/>
      <c r="AU95" s="111"/>
      <c r="AV95" s="362">
        <f t="shared" si="46"/>
        <v>0</v>
      </c>
      <c r="AW95" s="362"/>
      <c r="AX95" s="363"/>
      <c r="AY95" s="364">
        <f t="shared" si="47"/>
        <v>0</v>
      </c>
      <c r="AZ95" s="362"/>
      <c r="BA95" s="363"/>
      <c r="BB95" s="365" t="str">
        <f t="shared" si="39"/>
        <v>0.0</v>
      </c>
      <c r="BC95" s="366" t="e">
        <f>IF(#REF!="","",ROUNDDOWN(BB95/#REF!,1))</f>
        <v>#REF!</v>
      </c>
      <c r="BD95" s="367" t="e">
        <f>IF(#REF!="","",ROUNDDOWN(BC95/#REF!,1))</f>
        <v>#REF!</v>
      </c>
      <c r="BE95" s="122"/>
      <c r="BG95" s="44">
        <v>86</v>
      </c>
      <c r="BH95" s="258"/>
      <c r="BI95" s="135" t="s">
        <v>88</v>
      </c>
      <c r="BJ95" s="136"/>
      <c r="BK95" s="135" t="s">
        <v>81</v>
      </c>
      <c r="BL95" s="137"/>
      <c r="BM95" s="135" t="s">
        <v>88</v>
      </c>
      <c r="BN95" s="257"/>
      <c r="BO95" s="258"/>
      <c r="BP95" s="135" t="s">
        <v>88</v>
      </c>
      <c r="BQ95" s="138"/>
      <c r="BR95" s="139" t="str">
        <f t="shared" si="49"/>
        <v/>
      </c>
      <c r="BS95" s="53" t="str">
        <f t="shared" si="50"/>
        <v/>
      </c>
      <c r="BU95" s="44">
        <v>86</v>
      </c>
      <c r="BV95" s="45" t="str">
        <f t="shared" si="29"/>
        <v/>
      </c>
      <c r="BW95" s="47" t="str">
        <f t="shared" si="29"/>
        <v/>
      </c>
      <c r="BX95" s="47" t="str">
        <f t="shared" si="29"/>
        <v/>
      </c>
      <c r="BY95" s="47" t="str">
        <f t="shared" si="29"/>
        <v/>
      </c>
      <c r="BZ95" s="47" t="str">
        <f t="shared" si="29"/>
        <v/>
      </c>
      <c r="CA95" s="47" t="str">
        <f t="shared" si="29"/>
        <v/>
      </c>
      <c r="CB95" s="48" t="str">
        <f t="shared" si="29"/>
        <v/>
      </c>
      <c r="CC95" s="45" t="str">
        <f t="shared" si="51"/>
        <v/>
      </c>
      <c r="CD95" s="47" t="str">
        <f t="shared" si="51"/>
        <v/>
      </c>
      <c r="CE95" s="47" t="str">
        <f t="shared" si="51"/>
        <v/>
      </c>
      <c r="CF95" s="47" t="str">
        <f t="shared" si="51"/>
        <v/>
      </c>
      <c r="CG95" s="47" t="str">
        <f t="shared" si="51"/>
        <v/>
      </c>
      <c r="CH95" s="47" t="str">
        <f t="shared" si="51"/>
        <v/>
      </c>
      <c r="CI95" s="48" t="str">
        <f t="shared" si="51"/>
        <v/>
      </c>
      <c r="CJ95" s="45" t="str">
        <f t="shared" si="51"/>
        <v/>
      </c>
      <c r="CK95" s="47" t="str">
        <f t="shared" si="51"/>
        <v/>
      </c>
      <c r="CL95" s="47" t="str">
        <f t="shared" si="51"/>
        <v/>
      </c>
      <c r="CM95" s="47" t="str">
        <f t="shared" si="51"/>
        <v/>
      </c>
      <c r="CN95" s="47" t="str">
        <f t="shared" si="42"/>
        <v/>
      </c>
      <c r="CO95" s="47" t="str">
        <f t="shared" si="43"/>
        <v/>
      </c>
      <c r="CP95" s="48" t="str">
        <f t="shared" si="44"/>
        <v/>
      </c>
      <c r="CQ95" s="38" t="str">
        <f t="shared" si="41"/>
        <v/>
      </c>
      <c r="CR95" s="47" t="str">
        <f t="shared" si="33"/>
        <v/>
      </c>
      <c r="CS95" s="47" t="str">
        <f t="shared" si="34"/>
        <v/>
      </c>
      <c r="CT95" s="47" t="str">
        <f t="shared" si="35"/>
        <v/>
      </c>
      <c r="CU95" s="47" t="str">
        <f t="shared" si="36"/>
        <v/>
      </c>
      <c r="CV95" s="47" t="str">
        <f t="shared" si="37"/>
        <v/>
      </c>
      <c r="CW95" s="48" t="str">
        <f t="shared" si="38"/>
        <v/>
      </c>
      <c r="CX95" s="49">
        <f t="shared" si="48"/>
        <v>0</v>
      </c>
      <c r="DD95" s="67" t="str">
        <f t="shared" si="45"/>
        <v/>
      </c>
    </row>
    <row r="96" spans="1:108" ht="21" hidden="1" customHeight="1">
      <c r="A96" s="44">
        <v>87</v>
      </c>
      <c r="B96" s="356"/>
      <c r="C96" s="357"/>
      <c r="D96" s="357"/>
      <c r="E96" s="357"/>
      <c r="F96" s="357"/>
      <c r="G96" s="357"/>
      <c r="H96" s="358"/>
      <c r="I96" s="358"/>
      <c r="J96" s="358"/>
      <c r="K96" s="358"/>
      <c r="L96" s="358"/>
      <c r="M96" s="368"/>
      <c r="N96" s="368"/>
      <c r="O96" s="368"/>
      <c r="P96" s="368"/>
      <c r="Q96" s="368"/>
      <c r="R96" s="368"/>
      <c r="S96" s="369"/>
      <c r="T96" s="109"/>
      <c r="U96" s="121"/>
      <c r="V96" s="121"/>
      <c r="W96" s="121"/>
      <c r="X96" s="121"/>
      <c r="Y96" s="110"/>
      <c r="Z96" s="111"/>
      <c r="AA96" s="109"/>
      <c r="AB96" s="110"/>
      <c r="AC96" s="110"/>
      <c r="AD96" s="110"/>
      <c r="AE96" s="110"/>
      <c r="AF96" s="110"/>
      <c r="AG96" s="111"/>
      <c r="AH96" s="109"/>
      <c r="AI96" s="110"/>
      <c r="AJ96" s="110"/>
      <c r="AK96" s="110"/>
      <c r="AL96" s="110"/>
      <c r="AM96" s="110"/>
      <c r="AN96" s="111"/>
      <c r="AO96" s="112"/>
      <c r="AP96" s="110"/>
      <c r="AQ96" s="110"/>
      <c r="AR96" s="110"/>
      <c r="AS96" s="110"/>
      <c r="AT96" s="110"/>
      <c r="AU96" s="111"/>
      <c r="AV96" s="362">
        <f t="shared" si="46"/>
        <v>0</v>
      </c>
      <c r="AW96" s="362"/>
      <c r="AX96" s="363"/>
      <c r="AY96" s="364">
        <f t="shared" si="47"/>
        <v>0</v>
      </c>
      <c r="AZ96" s="362"/>
      <c r="BA96" s="363"/>
      <c r="BB96" s="365" t="str">
        <f t="shared" si="39"/>
        <v>0.0</v>
      </c>
      <c r="BC96" s="366" t="e">
        <f>IF(#REF!="","",ROUNDDOWN(BB96/#REF!,1))</f>
        <v>#REF!</v>
      </c>
      <c r="BD96" s="367" t="e">
        <f>IF(#REF!="","",ROUNDDOWN(BC96/#REF!,1))</f>
        <v>#REF!</v>
      </c>
      <c r="BE96" s="122"/>
      <c r="BG96" s="44">
        <v>87</v>
      </c>
      <c r="BH96" s="258"/>
      <c r="BI96" s="135" t="s">
        <v>88</v>
      </c>
      <c r="BJ96" s="136"/>
      <c r="BK96" s="135" t="s">
        <v>81</v>
      </c>
      <c r="BL96" s="137"/>
      <c r="BM96" s="135" t="s">
        <v>88</v>
      </c>
      <c r="BN96" s="257"/>
      <c r="BO96" s="258"/>
      <c r="BP96" s="135" t="s">
        <v>88</v>
      </c>
      <c r="BQ96" s="138"/>
      <c r="BR96" s="139" t="str">
        <f t="shared" si="49"/>
        <v/>
      </c>
      <c r="BS96" s="53" t="str">
        <f t="shared" si="50"/>
        <v/>
      </c>
      <c r="BU96" s="44">
        <v>87</v>
      </c>
      <c r="BV96" s="45" t="str">
        <f t="shared" si="29"/>
        <v/>
      </c>
      <c r="BW96" s="47" t="str">
        <f t="shared" si="29"/>
        <v/>
      </c>
      <c r="BX96" s="47" t="str">
        <f t="shared" si="29"/>
        <v/>
      </c>
      <c r="BY96" s="47" t="str">
        <f t="shared" si="29"/>
        <v/>
      </c>
      <c r="BZ96" s="47" t="str">
        <f t="shared" si="29"/>
        <v/>
      </c>
      <c r="CA96" s="47" t="str">
        <f t="shared" si="29"/>
        <v/>
      </c>
      <c r="CB96" s="48" t="str">
        <f t="shared" si="29"/>
        <v/>
      </c>
      <c r="CC96" s="45" t="str">
        <f t="shared" si="51"/>
        <v/>
      </c>
      <c r="CD96" s="47" t="str">
        <f t="shared" si="51"/>
        <v/>
      </c>
      <c r="CE96" s="47" t="str">
        <f t="shared" si="51"/>
        <v/>
      </c>
      <c r="CF96" s="47" t="str">
        <f t="shared" si="51"/>
        <v/>
      </c>
      <c r="CG96" s="47" t="str">
        <f t="shared" si="51"/>
        <v/>
      </c>
      <c r="CH96" s="47" t="str">
        <f t="shared" si="51"/>
        <v/>
      </c>
      <c r="CI96" s="48" t="str">
        <f t="shared" si="51"/>
        <v/>
      </c>
      <c r="CJ96" s="45" t="str">
        <f t="shared" si="51"/>
        <v/>
      </c>
      <c r="CK96" s="47" t="str">
        <f t="shared" si="51"/>
        <v/>
      </c>
      <c r="CL96" s="47" t="str">
        <f t="shared" si="51"/>
        <v/>
      </c>
      <c r="CM96" s="47" t="str">
        <f t="shared" si="51"/>
        <v/>
      </c>
      <c r="CN96" s="47" t="str">
        <f t="shared" si="42"/>
        <v/>
      </c>
      <c r="CO96" s="47" t="str">
        <f t="shared" si="43"/>
        <v/>
      </c>
      <c r="CP96" s="48" t="str">
        <f t="shared" si="44"/>
        <v/>
      </c>
      <c r="CQ96" s="38" t="str">
        <f t="shared" si="41"/>
        <v/>
      </c>
      <c r="CR96" s="47" t="str">
        <f>IF(AP96="","",VLOOKUP(AP96,$BG$10:$BS$57,13,TRUE))</f>
        <v/>
      </c>
      <c r="CS96" s="47" t="str">
        <f>IF(AQ96="","",VLOOKUP(AQ96,$BG$10:$BS$57,13,TRUE))</f>
        <v/>
      </c>
      <c r="CT96" s="47" t="str">
        <f>IF(AR96="","",VLOOKUP(AR96,$BG$10:$BS$57,13,TRUE))</f>
        <v/>
      </c>
      <c r="CU96" s="47" t="str">
        <f>IF(AS96="","",VLOOKUP(AS96,$BG$10:$BS$57,13,TRUE))</f>
        <v/>
      </c>
      <c r="CV96" s="47" t="str">
        <f t="shared" ref="CU96:CW108" si="52">IF(AT96="","",VLOOKUP(AT96,$BG$10:$BS$57,13,TRUE))</f>
        <v/>
      </c>
      <c r="CW96" s="48" t="str">
        <f t="shared" si="52"/>
        <v/>
      </c>
      <c r="CX96" s="49">
        <f t="shared" si="48"/>
        <v>0</v>
      </c>
      <c r="DD96" s="67" t="str">
        <f t="shared" si="45"/>
        <v/>
      </c>
    </row>
    <row r="97" spans="1:108" ht="21" hidden="1" customHeight="1">
      <c r="A97" s="44">
        <v>88</v>
      </c>
      <c r="B97" s="356"/>
      <c r="C97" s="357"/>
      <c r="D97" s="357"/>
      <c r="E97" s="357"/>
      <c r="F97" s="357"/>
      <c r="G97" s="357"/>
      <c r="H97" s="358"/>
      <c r="I97" s="358"/>
      <c r="J97" s="358"/>
      <c r="K97" s="358"/>
      <c r="L97" s="358"/>
      <c r="M97" s="368"/>
      <c r="N97" s="368"/>
      <c r="O97" s="368"/>
      <c r="P97" s="368"/>
      <c r="Q97" s="368"/>
      <c r="R97" s="368"/>
      <c r="S97" s="369"/>
      <c r="T97" s="109"/>
      <c r="U97" s="121"/>
      <c r="V97" s="121"/>
      <c r="W97" s="121"/>
      <c r="X97" s="121"/>
      <c r="Y97" s="110"/>
      <c r="Z97" s="111"/>
      <c r="AA97" s="109"/>
      <c r="AB97" s="110"/>
      <c r="AC97" s="110"/>
      <c r="AD97" s="110"/>
      <c r="AE97" s="110"/>
      <c r="AF97" s="110"/>
      <c r="AG97" s="111"/>
      <c r="AH97" s="109"/>
      <c r="AI97" s="110"/>
      <c r="AJ97" s="110"/>
      <c r="AK97" s="110"/>
      <c r="AL97" s="110"/>
      <c r="AM97" s="110"/>
      <c r="AN97" s="111"/>
      <c r="AO97" s="112"/>
      <c r="AP97" s="110"/>
      <c r="AQ97" s="110"/>
      <c r="AR97" s="110"/>
      <c r="AS97" s="110"/>
      <c r="AT97" s="110"/>
      <c r="AU97" s="111"/>
      <c r="AV97" s="362">
        <f t="shared" si="46"/>
        <v>0</v>
      </c>
      <c r="AW97" s="362"/>
      <c r="AX97" s="363"/>
      <c r="AY97" s="364">
        <f t="shared" si="47"/>
        <v>0</v>
      </c>
      <c r="AZ97" s="362"/>
      <c r="BA97" s="363"/>
      <c r="BB97" s="365" t="str">
        <f t="shared" si="39"/>
        <v>0.0</v>
      </c>
      <c r="BC97" s="366" t="e">
        <f>IF(#REF!="","",ROUNDDOWN(BB97/#REF!,1))</f>
        <v>#REF!</v>
      </c>
      <c r="BD97" s="367" t="e">
        <f>IF(#REF!="","",ROUNDDOWN(BC97/#REF!,1))</f>
        <v>#REF!</v>
      </c>
      <c r="BE97" s="122"/>
      <c r="BG97" s="44">
        <v>88</v>
      </c>
      <c r="BH97" s="258"/>
      <c r="BI97" s="135" t="s">
        <v>88</v>
      </c>
      <c r="BJ97" s="136"/>
      <c r="BK97" s="135" t="s">
        <v>81</v>
      </c>
      <c r="BL97" s="137"/>
      <c r="BM97" s="135" t="s">
        <v>88</v>
      </c>
      <c r="BN97" s="257"/>
      <c r="BO97" s="258"/>
      <c r="BP97" s="135" t="s">
        <v>88</v>
      </c>
      <c r="BQ97" s="138"/>
      <c r="BR97" s="139" t="str">
        <f t="shared" si="49"/>
        <v/>
      </c>
      <c r="BS97" s="53" t="str">
        <f t="shared" si="50"/>
        <v/>
      </c>
      <c r="BU97" s="44">
        <v>88</v>
      </c>
      <c r="BV97" s="45" t="str">
        <f t="shared" si="29"/>
        <v/>
      </c>
      <c r="BW97" s="47" t="str">
        <f t="shared" si="29"/>
        <v/>
      </c>
      <c r="BX97" s="47" t="str">
        <f t="shared" si="29"/>
        <v/>
      </c>
      <c r="BY97" s="47" t="str">
        <f t="shared" si="29"/>
        <v/>
      </c>
      <c r="BZ97" s="47" t="str">
        <f t="shared" si="29"/>
        <v/>
      </c>
      <c r="CA97" s="47" t="str">
        <f t="shared" si="29"/>
        <v/>
      </c>
      <c r="CB97" s="48" t="str">
        <f t="shared" si="29"/>
        <v/>
      </c>
      <c r="CC97" s="45" t="str">
        <f t="shared" si="51"/>
        <v/>
      </c>
      <c r="CD97" s="47" t="str">
        <f t="shared" si="51"/>
        <v/>
      </c>
      <c r="CE97" s="47" t="str">
        <f t="shared" si="51"/>
        <v/>
      </c>
      <c r="CF97" s="47" t="str">
        <f t="shared" si="51"/>
        <v/>
      </c>
      <c r="CG97" s="47" t="str">
        <f t="shared" si="51"/>
        <v/>
      </c>
      <c r="CH97" s="47" t="str">
        <f t="shared" si="51"/>
        <v/>
      </c>
      <c r="CI97" s="48" t="str">
        <f t="shared" si="51"/>
        <v/>
      </c>
      <c r="CJ97" s="45" t="str">
        <f t="shared" si="51"/>
        <v/>
      </c>
      <c r="CK97" s="47" t="str">
        <f t="shared" si="51"/>
        <v/>
      </c>
      <c r="CL97" s="47" t="str">
        <f t="shared" si="51"/>
        <v/>
      </c>
      <c r="CM97" s="47" t="str">
        <f t="shared" si="51"/>
        <v/>
      </c>
      <c r="CN97" s="47" t="str">
        <f t="shared" si="51"/>
        <v/>
      </c>
      <c r="CO97" s="47" t="str">
        <f t="shared" si="51"/>
        <v/>
      </c>
      <c r="CP97" s="48" t="str">
        <f t="shared" si="51"/>
        <v/>
      </c>
      <c r="CQ97" s="38" t="str">
        <f t="shared" si="41"/>
        <v/>
      </c>
      <c r="CR97" s="47" t="str">
        <f t="shared" ref="CR97:CR108" si="53">IF(AP97="","",VLOOKUP(AP97,$BG$10:$BS$57,13,TRUE))</f>
        <v/>
      </c>
      <c r="CS97" s="47" t="str">
        <f t="shared" ref="CS97:CS108" si="54">IF(AQ97="","",VLOOKUP(AQ97,$BG$10:$BS$57,13,TRUE))</f>
        <v/>
      </c>
      <c r="CT97" s="47" t="str">
        <f t="shared" ref="CT97:CT108" si="55">IF(AR97="","",VLOOKUP(AR97,$BG$10:$BS$57,13,TRUE))</f>
        <v/>
      </c>
      <c r="CU97" s="47" t="str">
        <f t="shared" si="52"/>
        <v/>
      </c>
      <c r="CV97" s="47" t="str">
        <f t="shared" si="52"/>
        <v/>
      </c>
      <c r="CW97" s="48" t="str">
        <f t="shared" si="52"/>
        <v/>
      </c>
      <c r="CX97" s="49">
        <f t="shared" si="48"/>
        <v>0</v>
      </c>
      <c r="DD97" s="67" t="str">
        <f t="shared" si="45"/>
        <v/>
      </c>
    </row>
    <row r="98" spans="1:108" ht="21" hidden="1" customHeight="1">
      <c r="A98" s="44">
        <v>89</v>
      </c>
      <c r="B98" s="356"/>
      <c r="C98" s="357"/>
      <c r="D98" s="357"/>
      <c r="E98" s="357"/>
      <c r="F98" s="357"/>
      <c r="G98" s="357"/>
      <c r="H98" s="358"/>
      <c r="I98" s="358"/>
      <c r="J98" s="358"/>
      <c r="K98" s="358"/>
      <c r="L98" s="358"/>
      <c r="M98" s="368"/>
      <c r="N98" s="368"/>
      <c r="O98" s="368"/>
      <c r="P98" s="368"/>
      <c r="Q98" s="368"/>
      <c r="R98" s="368"/>
      <c r="S98" s="369"/>
      <c r="T98" s="109"/>
      <c r="U98" s="121"/>
      <c r="V98" s="121"/>
      <c r="W98" s="121"/>
      <c r="X98" s="121"/>
      <c r="Y98" s="110"/>
      <c r="Z98" s="111"/>
      <c r="AA98" s="109"/>
      <c r="AB98" s="110"/>
      <c r="AC98" s="110"/>
      <c r="AD98" s="110"/>
      <c r="AE98" s="110"/>
      <c r="AF98" s="110"/>
      <c r="AG98" s="111"/>
      <c r="AH98" s="109"/>
      <c r="AI98" s="110"/>
      <c r="AJ98" s="110"/>
      <c r="AK98" s="110"/>
      <c r="AL98" s="110"/>
      <c r="AM98" s="110"/>
      <c r="AN98" s="111"/>
      <c r="AO98" s="112"/>
      <c r="AP98" s="110"/>
      <c r="AQ98" s="110"/>
      <c r="AR98" s="110"/>
      <c r="AS98" s="110"/>
      <c r="AT98" s="110"/>
      <c r="AU98" s="111"/>
      <c r="AV98" s="362">
        <f t="shared" si="46"/>
        <v>0</v>
      </c>
      <c r="AW98" s="362"/>
      <c r="AX98" s="363"/>
      <c r="AY98" s="364">
        <f t="shared" si="47"/>
        <v>0</v>
      </c>
      <c r="AZ98" s="362"/>
      <c r="BA98" s="363"/>
      <c r="BB98" s="365" t="str">
        <f t="shared" si="39"/>
        <v>0.0</v>
      </c>
      <c r="BC98" s="366" t="e">
        <f>IF(#REF!="","",ROUNDDOWN(BB98/#REF!,1))</f>
        <v>#REF!</v>
      </c>
      <c r="BD98" s="367" t="e">
        <f>IF(#REF!="","",ROUNDDOWN(BC98/#REF!,1))</f>
        <v>#REF!</v>
      </c>
      <c r="BE98" s="122"/>
      <c r="BG98" s="44">
        <v>89</v>
      </c>
      <c r="BH98" s="258"/>
      <c r="BI98" s="135" t="s">
        <v>88</v>
      </c>
      <c r="BJ98" s="136"/>
      <c r="BK98" s="135" t="s">
        <v>81</v>
      </c>
      <c r="BL98" s="137"/>
      <c r="BM98" s="135" t="s">
        <v>88</v>
      </c>
      <c r="BN98" s="257"/>
      <c r="BO98" s="258"/>
      <c r="BP98" s="135" t="s">
        <v>88</v>
      </c>
      <c r="BQ98" s="138"/>
      <c r="BR98" s="139" t="str">
        <f t="shared" si="49"/>
        <v/>
      </c>
      <c r="BS98" s="53" t="str">
        <f t="shared" si="50"/>
        <v/>
      </c>
      <c r="BU98" s="44">
        <v>89</v>
      </c>
      <c r="BV98" s="45" t="str">
        <f t="shared" si="29"/>
        <v/>
      </c>
      <c r="BW98" s="47" t="str">
        <f t="shared" si="29"/>
        <v/>
      </c>
      <c r="BX98" s="47" t="str">
        <f t="shared" si="29"/>
        <v/>
      </c>
      <c r="BY98" s="47" t="str">
        <f t="shared" si="29"/>
        <v/>
      </c>
      <c r="BZ98" s="47" t="str">
        <f t="shared" si="29"/>
        <v/>
      </c>
      <c r="CA98" s="47" t="str">
        <f t="shared" si="29"/>
        <v/>
      </c>
      <c r="CB98" s="48" t="str">
        <f t="shared" si="29"/>
        <v/>
      </c>
      <c r="CC98" s="45" t="str">
        <f t="shared" si="51"/>
        <v/>
      </c>
      <c r="CD98" s="47" t="str">
        <f t="shared" si="51"/>
        <v/>
      </c>
      <c r="CE98" s="47" t="str">
        <f t="shared" si="51"/>
        <v/>
      </c>
      <c r="CF98" s="47" t="str">
        <f t="shared" si="51"/>
        <v/>
      </c>
      <c r="CG98" s="47" t="str">
        <f t="shared" si="51"/>
        <v/>
      </c>
      <c r="CH98" s="47" t="str">
        <f t="shared" si="51"/>
        <v/>
      </c>
      <c r="CI98" s="48" t="str">
        <f t="shared" si="51"/>
        <v/>
      </c>
      <c r="CJ98" s="45" t="str">
        <f t="shared" si="51"/>
        <v/>
      </c>
      <c r="CK98" s="47" t="str">
        <f t="shared" si="51"/>
        <v/>
      </c>
      <c r="CL98" s="47" t="str">
        <f t="shared" si="51"/>
        <v/>
      </c>
      <c r="CM98" s="47" t="str">
        <f t="shared" si="51"/>
        <v/>
      </c>
      <c r="CN98" s="47" t="str">
        <f t="shared" si="51"/>
        <v/>
      </c>
      <c r="CO98" s="47" t="str">
        <f t="shared" si="51"/>
        <v/>
      </c>
      <c r="CP98" s="48" t="str">
        <f t="shared" si="51"/>
        <v/>
      </c>
      <c r="CQ98" s="38" t="str">
        <f t="shared" si="41"/>
        <v/>
      </c>
      <c r="CR98" s="47" t="str">
        <f t="shared" si="53"/>
        <v/>
      </c>
      <c r="CS98" s="47" t="str">
        <f t="shared" si="54"/>
        <v/>
      </c>
      <c r="CT98" s="47" t="str">
        <f t="shared" si="55"/>
        <v/>
      </c>
      <c r="CU98" s="47" t="str">
        <f t="shared" si="52"/>
        <v/>
      </c>
      <c r="CV98" s="47" t="str">
        <f t="shared" si="52"/>
        <v/>
      </c>
      <c r="CW98" s="48" t="str">
        <f t="shared" si="52"/>
        <v/>
      </c>
      <c r="CX98" s="49">
        <f t="shared" si="48"/>
        <v>0</v>
      </c>
      <c r="DD98" s="67" t="str">
        <f t="shared" si="45"/>
        <v/>
      </c>
    </row>
    <row r="99" spans="1:108" ht="21" hidden="1" customHeight="1">
      <c r="A99" s="44">
        <v>90</v>
      </c>
      <c r="B99" s="356"/>
      <c r="C99" s="357"/>
      <c r="D99" s="357"/>
      <c r="E99" s="357"/>
      <c r="F99" s="357"/>
      <c r="G99" s="357"/>
      <c r="H99" s="358"/>
      <c r="I99" s="358"/>
      <c r="J99" s="358"/>
      <c r="K99" s="358"/>
      <c r="L99" s="358"/>
      <c r="M99" s="368"/>
      <c r="N99" s="368"/>
      <c r="O99" s="368"/>
      <c r="P99" s="368"/>
      <c r="Q99" s="368"/>
      <c r="R99" s="368"/>
      <c r="S99" s="369"/>
      <c r="T99" s="109"/>
      <c r="U99" s="121"/>
      <c r="V99" s="121"/>
      <c r="W99" s="121"/>
      <c r="X99" s="121"/>
      <c r="Y99" s="110"/>
      <c r="Z99" s="111"/>
      <c r="AA99" s="109"/>
      <c r="AB99" s="110"/>
      <c r="AC99" s="110"/>
      <c r="AD99" s="110"/>
      <c r="AE99" s="110"/>
      <c r="AF99" s="110"/>
      <c r="AG99" s="111"/>
      <c r="AH99" s="109"/>
      <c r="AI99" s="110"/>
      <c r="AJ99" s="110"/>
      <c r="AK99" s="110"/>
      <c r="AL99" s="110"/>
      <c r="AM99" s="110"/>
      <c r="AN99" s="111"/>
      <c r="AO99" s="112"/>
      <c r="AP99" s="110"/>
      <c r="AQ99" s="110"/>
      <c r="AR99" s="110"/>
      <c r="AS99" s="110"/>
      <c r="AT99" s="110"/>
      <c r="AU99" s="111"/>
      <c r="AV99" s="362">
        <f t="shared" si="46"/>
        <v>0</v>
      </c>
      <c r="AW99" s="362"/>
      <c r="AX99" s="363"/>
      <c r="AY99" s="364">
        <f t="shared" si="47"/>
        <v>0</v>
      </c>
      <c r="AZ99" s="362"/>
      <c r="BA99" s="363"/>
      <c r="BB99" s="365" t="str">
        <f t="shared" si="39"/>
        <v>0.0</v>
      </c>
      <c r="BC99" s="366" t="e">
        <f>IF(#REF!="","",ROUNDDOWN(BB99/#REF!,1))</f>
        <v>#REF!</v>
      </c>
      <c r="BD99" s="367" t="e">
        <f>IF(#REF!="","",ROUNDDOWN(BC99/#REF!,1))</f>
        <v>#REF!</v>
      </c>
      <c r="BE99" s="122"/>
      <c r="BG99" s="44">
        <v>90</v>
      </c>
      <c r="BH99" s="258"/>
      <c r="BI99" s="135" t="s">
        <v>88</v>
      </c>
      <c r="BJ99" s="136"/>
      <c r="BK99" s="135" t="s">
        <v>81</v>
      </c>
      <c r="BL99" s="137"/>
      <c r="BM99" s="135" t="s">
        <v>88</v>
      </c>
      <c r="BN99" s="257"/>
      <c r="BO99" s="258"/>
      <c r="BP99" s="135" t="s">
        <v>88</v>
      </c>
      <c r="BQ99" s="138"/>
      <c r="BR99" s="139" t="str">
        <f t="shared" si="49"/>
        <v/>
      </c>
      <c r="BS99" s="53" t="str">
        <f t="shared" si="50"/>
        <v/>
      </c>
      <c r="BU99" s="44">
        <v>90</v>
      </c>
      <c r="BV99" s="45" t="str">
        <f t="shared" si="29"/>
        <v/>
      </c>
      <c r="BW99" s="47" t="str">
        <f t="shared" si="29"/>
        <v/>
      </c>
      <c r="BX99" s="47" t="str">
        <f t="shared" si="29"/>
        <v/>
      </c>
      <c r="BY99" s="47" t="str">
        <f t="shared" si="29"/>
        <v/>
      </c>
      <c r="BZ99" s="47" t="str">
        <f t="shared" si="29"/>
        <v/>
      </c>
      <c r="CA99" s="47" t="str">
        <f t="shared" si="29"/>
        <v/>
      </c>
      <c r="CB99" s="48" t="str">
        <f t="shared" si="29"/>
        <v/>
      </c>
      <c r="CC99" s="45" t="str">
        <f t="shared" si="51"/>
        <v/>
      </c>
      <c r="CD99" s="47" t="str">
        <f t="shared" si="51"/>
        <v/>
      </c>
      <c r="CE99" s="47" t="str">
        <f t="shared" si="51"/>
        <v/>
      </c>
      <c r="CF99" s="47" t="str">
        <f t="shared" si="51"/>
        <v/>
      </c>
      <c r="CG99" s="47" t="str">
        <f t="shared" si="51"/>
        <v/>
      </c>
      <c r="CH99" s="47" t="str">
        <f t="shared" si="51"/>
        <v/>
      </c>
      <c r="CI99" s="48" t="str">
        <f t="shared" si="51"/>
        <v/>
      </c>
      <c r="CJ99" s="45" t="str">
        <f t="shared" si="51"/>
        <v/>
      </c>
      <c r="CK99" s="47" t="str">
        <f t="shared" si="51"/>
        <v/>
      </c>
      <c r="CL99" s="47" t="str">
        <f t="shared" si="51"/>
        <v/>
      </c>
      <c r="CM99" s="47" t="str">
        <f t="shared" si="51"/>
        <v/>
      </c>
      <c r="CN99" s="47" t="str">
        <f t="shared" si="51"/>
        <v/>
      </c>
      <c r="CO99" s="47" t="str">
        <f t="shared" si="51"/>
        <v/>
      </c>
      <c r="CP99" s="48" t="str">
        <f t="shared" si="51"/>
        <v/>
      </c>
      <c r="CQ99" s="38" t="str">
        <f t="shared" si="41"/>
        <v/>
      </c>
      <c r="CR99" s="47" t="str">
        <f t="shared" si="53"/>
        <v/>
      </c>
      <c r="CS99" s="47" t="str">
        <f t="shared" si="54"/>
        <v/>
      </c>
      <c r="CT99" s="47" t="str">
        <f t="shared" si="55"/>
        <v/>
      </c>
      <c r="CU99" s="47" t="str">
        <f t="shared" si="52"/>
        <v/>
      </c>
      <c r="CV99" s="47" t="str">
        <f t="shared" si="52"/>
        <v/>
      </c>
      <c r="CW99" s="48" t="str">
        <f t="shared" si="52"/>
        <v/>
      </c>
      <c r="CX99" s="49">
        <f t="shared" si="48"/>
        <v>0</v>
      </c>
      <c r="DD99" s="67" t="str">
        <f t="shared" si="45"/>
        <v/>
      </c>
    </row>
    <row r="100" spans="1:108" ht="21" hidden="1" customHeight="1">
      <c r="A100" s="44">
        <v>91</v>
      </c>
      <c r="B100" s="356"/>
      <c r="C100" s="357"/>
      <c r="D100" s="357"/>
      <c r="E100" s="357"/>
      <c r="F100" s="357"/>
      <c r="G100" s="357"/>
      <c r="H100" s="358"/>
      <c r="I100" s="358"/>
      <c r="J100" s="358"/>
      <c r="K100" s="358"/>
      <c r="L100" s="358"/>
      <c r="M100" s="368"/>
      <c r="N100" s="368"/>
      <c r="O100" s="368"/>
      <c r="P100" s="368"/>
      <c r="Q100" s="368"/>
      <c r="R100" s="368"/>
      <c r="S100" s="369"/>
      <c r="T100" s="109"/>
      <c r="U100" s="121"/>
      <c r="V100" s="121"/>
      <c r="W100" s="121"/>
      <c r="X100" s="121"/>
      <c r="Y100" s="110"/>
      <c r="Z100" s="111"/>
      <c r="AA100" s="109"/>
      <c r="AB100" s="110"/>
      <c r="AC100" s="110"/>
      <c r="AD100" s="110"/>
      <c r="AE100" s="110"/>
      <c r="AF100" s="110"/>
      <c r="AG100" s="111"/>
      <c r="AH100" s="109"/>
      <c r="AI100" s="110"/>
      <c r="AJ100" s="110"/>
      <c r="AK100" s="110"/>
      <c r="AL100" s="110"/>
      <c r="AM100" s="110"/>
      <c r="AN100" s="111"/>
      <c r="AO100" s="112"/>
      <c r="AP100" s="110"/>
      <c r="AQ100" s="110"/>
      <c r="AR100" s="110"/>
      <c r="AS100" s="110"/>
      <c r="AT100" s="110"/>
      <c r="AU100" s="111"/>
      <c r="AV100" s="362">
        <f t="shared" si="46"/>
        <v>0</v>
      </c>
      <c r="AW100" s="362"/>
      <c r="AX100" s="363"/>
      <c r="AY100" s="364">
        <f t="shared" si="47"/>
        <v>0</v>
      </c>
      <c r="AZ100" s="362"/>
      <c r="BA100" s="363"/>
      <c r="BB100" s="365" t="str">
        <f t="shared" si="39"/>
        <v>0.0</v>
      </c>
      <c r="BC100" s="366" t="e">
        <f>IF(#REF!="","",ROUNDDOWN(BB100/#REF!,1))</f>
        <v>#REF!</v>
      </c>
      <c r="BD100" s="367" t="e">
        <f>IF(#REF!="","",ROUNDDOWN(BC100/#REF!,1))</f>
        <v>#REF!</v>
      </c>
      <c r="BE100" s="122"/>
      <c r="BG100" s="44">
        <v>91</v>
      </c>
      <c r="BH100" s="258"/>
      <c r="BI100" s="135" t="s">
        <v>88</v>
      </c>
      <c r="BJ100" s="136"/>
      <c r="BK100" s="135" t="s">
        <v>81</v>
      </c>
      <c r="BL100" s="137"/>
      <c r="BM100" s="135" t="s">
        <v>88</v>
      </c>
      <c r="BN100" s="257"/>
      <c r="BO100" s="258"/>
      <c r="BP100" s="135" t="s">
        <v>88</v>
      </c>
      <c r="BQ100" s="138"/>
      <c r="BR100" s="139" t="str">
        <f t="shared" si="49"/>
        <v/>
      </c>
      <c r="BS100" s="53" t="str">
        <f t="shared" si="50"/>
        <v/>
      </c>
      <c r="BU100" s="44">
        <v>91</v>
      </c>
      <c r="BV100" s="45" t="str">
        <f t="shared" si="29"/>
        <v/>
      </c>
      <c r="BW100" s="47" t="str">
        <f t="shared" si="29"/>
        <v/>
      </c>
      <c r="BX100" s="47" t="str">
        <f t="shared" si="29"/>
        <v/>
      </c>
      <c r="BY100" s="47" t="str">
        <f t="shared" si="29"/>
        <v/>
      </c>
      <c r="BZ100" s="47" t="str">
        <f t="shared" si="29"/>
        <v/>
      </c>
      <c r="CA100" s="47" t="str">
        <f t="shared" si="29"/>
        <v/>
      </c>
      <c r="CB100" s="48" t="str">
        <f t="shared" si="29"/>
        <v/>
      </c>
      <c r="CC100" s="45" t="str">
        <f t="shared" si="51"/>
        <v/>
      </c>
      <c r="CD100" s="47" t="str">
        <f t="shared" si="51"/>
        <v/>
      </c>
      <c r="CE100" s="47" t="str">
        <f t="shared" si="51"/>
        <v/>
      </c>
      <c r="CF100" s="47" t="str">
        <f t="shared" si="51"/>
        <v/>
      </c>
      <c r="CG100" s="47" t="str">
        <f t="shared" si="51"/>
        <v/>
      </c>
      <c r="CH100" s="47" t="str">
        <f t="shared" si="51"/>
        <v/>
      </c>
      <c r="CI100" s="48" t="str">
        <f t="shared" si="51"/>
        <v/>
      </c>
      <c r="CJ100" s="45" t="str">
        <f t="shared" si="51"/>
        <v/>
      </c>
      <c r="CK100" s="47" t="str">
        <f t="shared" si="51"/>
        <v/>
      </c>
      <c r="CL100" s="47" t="str">
        <f t="shared" si="51"/>
        <v/>
      </c>
      <c r="CM100" s="47" t="str">
        <f t="shared" si="51"/>
        <v/>
      </c>
      <c r="CN100" s="47" t="str">
        <f t="shared" si="51"/>
        <v/>
      </c>
      <c r="CO100" s="47" t="str">
        <f t="shared" si="51"/>
        <v/>
      </c>
      <c r="CP100" s="48" t="str">
        <f t="shared" si="51"/>
        <v/>
      </c>
      <c r="CQ100" s="38" t="str">
        <f t="shared" si="41"/>
        <v/>
      </c>
      <c r="CR100" s="47" t="str">
        <f t="shared" si="53"/>
        <v/>
      </c>
      <c r="CS100" s="47" t="str">
        <f t="shared" si="54"/>
        <v/>
      </c>
      <c r="CT100" s="47" t="str">
        <f t="shared" si="55"/>
        <v/>
      </c>
      <c r="CU100" s="47" t="str">
        <f t="shared" si="52"/>
        <v/>
      </c>
      <c r="CV100" s="47" t="str">
        <f t="shared" si="52"/>
        <v/>
      </c>
      <c r="CW100" s="48" t="str">
        <f t="shared" si="52"/>
        <v/>
      </c>
      <c r="CX100" s="49">
        <f t="shared" si="48"/>
        <v>0</v>
      </c>
      <c r="DD100" s="67" t="str">
        <f t="shared" si="45"/>
        <v/>
      </c>
    </row>
    <row r="101" spans="1:108" ht="21" hidden="1" customHeight="1">
      <c r="A101" s="44">
        <v>92</v>
      </c>
      <c r="B101" s="356"/>
      <c r="C101" s="357"/>
      <c r="D101" s="357"/>
      <c r="E101" s="357"/>
      <c r="F101" s="357"/>
      <c r="G101" s="357"/>
      <c r="H101" s="358"/>
      <c r="I101" s="358"/>
      <c r="J101" s="358"/>
      <c r="K101" s="358"/>
      <c r="L101" s="358"/>
      <c r="M101" s="368"/>
      <c r="N101" s="368"/>
      <c r="O101" s="368"/>
      <c r="P101" s="368"/>
      <c r="Q101" s="368"/>
      <c r="R101" s="368"/>
      <c r="S101" s="369"/>
      <c r="T101" s="109"/>
      <c r="U101" s="121"/>
      <c r="V101" s="121"/>
      <c r="W101" s="121"/>
      <c r="X101" s="121"/>
      <c r="Y101" s="110"/>
      <c r="Z101" s="111"/>
      <c r="AA101" s="109"/>
      <c r="AB101" s="110"/>
      <c r="AC101" s="110"/>
      <c r="AD101" s="110"/>
      <c r="AE101" s="110"/>
      <c r="AF101" s="110"/>
      <c r="AG101" s="111"/>
      <c r="AH101" s="109"/>
      <c r="AI101" s="110"/>
      <c r="AJ101" s="110"/>
      <c r="AK101" s="110"/>
      <c r="AL101" s="110"/>
      <c r="AM101" s="110"/>
      <c r="AN101" s="111"/>
      <c r="AO101" s="112"/>
      <c r="AP101" s="110"/>
      <c r="AQ101" s="110"/>
      <c r="AR101" s="110"/>
      <c r="AS101" s="110"/>
      <c r="AT101" s="110"/>
      <c r="AU101" s="111"/>
      <c r="AV101" s="362">
        <f t="shared" si="46"/>
        <v>0</v>
      </c>
      <c r="AW101" s="362"/>
      <c r="AX101" s="363"/>
      <c r="AY101" s="364">
        <f t="shared" si="47"/>
        <v>0</v>
      </c>
      <c r="AZ101" s="362"/>
      <c r="BA101" s="363"/>
      <c r="BB101" s="365" t="str">
        <f t="shared" si="39"/>
        <v>0.0</v>
      </c>
      <c r="BC101" s="366" t="e">
        <f>IF(#REF!="","",ROUNDDOWN(BB101/#REF!,1))</f>
        <v>#REF!</v>
      </c>
      <c r="BD101" s="367" t="e">
        <f>IF(#REF!="","",ROUNDDOWN(BC101/#REF!,1))</f>
        <v>#REF!</v>
      </c>
      <c r="BE101" s="122"/>
      <c r="BG101" s="44">
        <v>92</v>
      </c>
      <c r="BH101" s="258"/>
      <c r="BI101" s="135" t="s">
        <v>88</v>
      </c>
      <c r="BJ101" s="136"/>
      <c r="BK101" s="135" t="s">
        <v>81</v>
      </c>
      <c r="BL101" s="137"/>
      <c r="BM101" s="135" t="s">
        <v>88</v>
      </c>
      <c r="BN101" s="257"/>
      <c r="BO101" s="258"/>
      <c r="BP101" s="135" t="s">
        <v>88</v>
      </c>
      <c r="BQ101" s="138"/>
      <c r="BR101" s="139" t="str">
        <f t="shared" si="49"/>
        <v/>
      </c>
      <c r="BS101" s="53" t="str">
        <f t="shared" si="50"/>
        <v/>
      </c>
      <c r="BU101" s="44">
        <v>92</v>
      </c>
      <c r="BV101" s="45" t="str">
        <f t="shared" si="29"/>
        <v/>
      </c>
      <c r="BW101" s="47" t="str">
        <f t="shared" si="29"/>
        <v/>
      </c>
      <c r="BX101" s="47" t="str">
        <f t="shared" si="29"/>
        <v/>
      </c>
      <c r="BY101" s="47" t="str">
        <f t="shared" si="29"/>
        <v/>
      </c>
      <c r="BZ101" s="47" t="str">
        <f t="shared" si="29"/>
        <v/>
      </c>
      <c r="CA101" s="47" t="str">
        <f t="shared" si="29"/>
        <v/>
      </c>
      <c r="CB101" s="48" t="str">
        <f t="shared" si="29"/>
        <v/>
      </c>
      <c r="CC101" s="45" t="str">
        <f t="shared" si="51"/>
        <v/>
      </c>
      <c r="CD101" s="47" t="str">
        <f t="shared" si="51"/>
        <v/>
      </c>
      <c r="CE101" s="47" t="str">
        <f t="shared" si="51"/>
        <v/>
      </c>
      <c r="CF101" s="47" t="str">
        <f t="shared" si="51"/>
        <v/>
      </c>
      <c r="CG101" s="47" t="str">
        <f t="shared" si="51"/>
        <v/>
      </c>
      <c r="CH101" s="47" t="str">
        <f t="shared" si="51"/>
        <v/>
      </c>
      <c r="CI101" s="48" t="str">
        <f t="shared" si="51"/>
        <v/>
      </c>
      <c r="CJ101" s="45" t="str">
        <f t="shared" si="51"/>
        <v/>
      </c>
      <c r="CK101" s="47" t="str">
        <f t="shared" si="51"/>
        <v/>
      </c>
      <c r="CL101" s="47" t="str">
        <f t="shared" si="51"/>
        <v/>
      </c>
      <c r="CM101" s="47" t="str">
        <f t="shared" si="51"/>
        <v/>
      </c>
      <c r="CN101" s="47" t="str">
        <f t="shared" si="51"/>
        <v/>
      </c>
      <c r="CO101" s="47" t="str">
        <f t="shared" si="51"/>
        <v/>
      </c>
      <c r="CP101" s="48" t="str">
        <f t="shared" si="51"/>
        <v/>
      </c>
      <c r="CQ101" s="38" t="str">
        <f t="shared" si="41"/>
        <v/>
      </c>
      <c r="CR101" s="47" t="str">
        <f t="shared" si="53"/>
        <v/>
      </c>
      <c r="CS101" s="47" t="str">
        <f t="shared" si="54"/>
        <v/>
      </c>
      <c r="CT101" s="47" t="str">
        <f t="shared" si="55"/>
        <v/>
      </c>
      <c r="CU101" s="47" t="str">
        <f t="shared" si="52"/>
        <v/>
      </c>
      <c r="CV101" s="47" t="str">
        <f t="shared" si="52"/>
        <v/>
      </c>
      <c r="CW101" s="48" t="str">
        <f t="shared" si="52"/>
        <v/>
      </c>
      <c r="CX101" s="49">
        <f t="shared" si="48"/>
        <v>0</v>
      </c>
      <c r="DD101" s="67" t="str">
        <f t="shared" si="45"/>
        <v/>
      </c>
    </row>
    <row r="102" spans="1:108" ht="21" hidden="1" customHeight="1">
      <c r="A102" s="44">
        <v>93</v>
      </c>
      <c r="B102" s="356"/>
      <c r="C102" s="357"/>
      <c r="D102" s="357"/>
      <c r="E102" s="357"/>
      <c r="F102" s="357"/>
      <c r="G102" s="357"/>
      <c r="H102" s="358"/>
      <c r="I102" s="358"/>
      <c r="J102" s="358"/>
      <c r="K102" s="358"/>
      <c r="L102" s="358"/>
      <c r="M102" s="368"/>
      <c r="N102" s="368"/>
      <c r="O102" s="368"/>
      <c r="P102" s="368"/>
      <c r="Q102" s="368"/>
      <c r="R102" s="368"/>
      <c r="S102" s="369"/>
      <c r="T102" s="109"/>
      <c r="U102" s="121"/>
      <c r="V102" s="121"/>
      <c r="W102" s="121"/>
      <c r="X102" s="121"/>
      <c r="Y102" s="110"/>
      <c r="Z102" s="111"/>
      <c r="AA102" s="109"/>
      <c r="AB102" s="110"/>
      <c r="AC102" s="110"/>
      <c r="AD102" s="110"/>
      <c r="AE102" s="110"/>
      <c r="AF102" s="110"/>
      <c r="AG102" s="111"/>
      <c r="AH102" s="109"/>
      <c r="AI102" s="110"/>
      <c r="AJ102" s="110"/>
      <c r="AK102" s="110"/>
      <c r="AL102" s="110"/>
      <c r="AM102" s="110"/>
      <c r="AN102" s="111"/>
      <c r="AO102" s="112"/>
      <c r="AP102" s="110"/>
      <c r="AQ102" s="110"/>
      <c r="AR102" s="110"/>
      <c r="AS102" s="110"/>
      <c r="AT102" s="110"/>
      <c r="AU102" s="111"/>
      <c r="AV102" s="362">
        <f t="shared" si="46"/>
        <v>0</v>
      </c>
      <c r="AW102" s="362"/>
      <c r="AX102" s="363"/>
      <c r="AY102" s="364">
        <f t="shared" si="47"/>
        <v>0</v>
      </c>
      <c r="AZ102" s="362"/>
      <c r="BA102" s="363"/>
      <c r="BB102" s="365" t="str">
        <f t="shared" si="39"/>
        <v>0.0</v>
      </c>
      <c r="BC102" s="366" t="e">
        <f>IF(#REF!="","",ROUNDDOWN(BB102/#REF!,1))</f>
        <v>#REF!</v>
      </c>
      <c r="BD102" s="367" t="e">
        <f>IF(#REF!="","",ROUNDDOWN(BC102/#REF!,1))</f>
        <v>#REF!</v>
      </c>
      <c r="BE102" s="122"/>
      <c r="BG102" s="44">
        <v>93</v>
      </c>
      <c r="BH102" s="258"/>
      <c r="BI102" s="135" t="s">
        <v>88</v>
      </c>
      <c r="BJ102" s="136"/>
      <c r="BK102" s="135" t="s">
        <v>81</v>
      </c>
      <c r="BL102" s="137"/>
      <c r="BM102" s="135" t="s">
        <v>88</v>
      </c>
      <c r="BN102" s="257"/>
      <c r="BO102" s="258"/>
      <c r="BP102" s="135" t="s">
        <v>88</v>
      </c>
      <c r="BQ102" s="138"/>
      <c r="BR102" s="139" t="str">
        <f t="shared" si="49"/>
        <v/>
      </c>
      <c r="BS102" s="53" t="str">
        <f t="shared" si="50"/>
        <v/>
      </c>
      <c r="BU102" s="44">
        <v>93</v>
      </c>
      <c r="BV102" s="45" t="str">
        <f t="shared" si="29"/>
        <v/>
      </c>
      <c r="BW102" s="47" t="str">
        <f t="shared" si="29"/>
        <v/>
      </c>
      <c r="BX102" s="47" t="str">
        <f t="shared" si="29"/>
        <v/>
      </c>
      <c r="BY102" s="47" t="str">
        <f t="shared" si="29"/>
        <v/>
      </c>
      <c r="BZ102" s="47" t="str">
        <f t="shared" si="29"/>
        <v/>
      </c>
      <c r="CA102" s="47" t="str">
        <f t="shared" si="29"/>
        <v/>
      </c>
      <c r="CB102" s="48" t="str">
        <f t="shared" si="29"/>
        <v/>
      </c>
      <c r="CC102" s="45" t="str">
        <f t="shared" si="51"/>
        <v/>
      </c>
      <c r="CD102" s="47" t="str">
        <f t="shared" si="51"/>
        <v/>
      </c>
      <c r="CE102" s="47" t="str">
        <f t="shared" si="51"/>
        <v/>
      </c>
      <c r="CF102" s="47" t="str">
        <f t="shared" si="51"/>
        <v/>
      </c>
      <c r="CG102" s="47" t="str">
        <f t="shared" si="51"/>
        <v/>
      </c>
      <c r="CH102" s="47" t="str">
        <f t="shared" si="51"/>
        <v/>
      </c>
      <c r="CI102" s="48" t="str">
        <f t="shared" si="51"/>
        <v/>
      </c>
      <c r="CJ102" s="45" t="str">
        <f t="shared" si="51"/>
        <v/>
      </c>
      <c r="CK102" s="47" t="str">
        <f t="shared" si="51"/>
        <v/>
      </c>
      <c r="CL102" s="47" t="str">
        <f t="shared" si="51"/>
        <v/>
      </c>
      <c r="CM102" s="47" t="str">
        <f t="shared" si="51"/>
        <v/>
      </c>
      <c r="CN102" s="47" t="str">
        <f t="shared" si="51"/>
        <v/>
      </c>
      <c r="CO102" s="47" t="str">
        <f t="shared" si="51"/>
        <v/>
      </c>
      <c r="CP102" s="48" t="str">
        <f t="shared" si="51"/>
        <v/>
      </c>
      <c r="CQ102" s="38" t="str">
        <f t="shared" si="41"/>
        <v/>
      </c>
      <c r="CR102" s="47" t="str">
        <f t="shared" si="53"/>
        <v/>
      </c>
      <c r="CS102" s="47" t="str">
        <f t="shared" si="54"/>
        <v/>
      </c>
      <c r="CT102" s="47" t="str">
        <f t="shared" si="55"/>
        <v/>
      </c>
      <c r="CU102" s="47" t="str">
        <f t="shared" si="52"/>
        <v/>
      </c>
      <c r="CV102" s="47" t="str">
        <f t="shared" si="52"/>
        <v/>
      </c>
      <c r="CW102" s="48" t="str">
        <f t="shared" si="52"/>
        <v/>
      </c>
      <c r="CX102" s="49">
        <f t="shared" si="48"/>
        <v>0</v>
      </c>
      <c r="DD102" s="67" t="str">
        <f t="shared" si="45"/>
        <v/>
      </c>
    </row>
    <row r="103" spans="1:108" ht="21" hidden="1" customHeight="1">
      <c r="A103" s="44">
        <v>94</v>
      </c>
      <c r="B103" s="356"/>
      <c r="C103" s="357"/>
      <c r="D103" s="357"/>
      <c r="E103" s="357"/>
      <c r="F103" s="357"/>
      <c r="G103" s="357"/>
      <c r="H103" s="358"/>
      <c r="I103" s="358"/>
      <c r="J103" s="358"/>
      <c r="K103" s="358"/>
      <c r="L103" s="358"/>
      <c r="M103" s="368"/>
      <c r="N103" s="368"/>
      <c r="O103" s="368"/>
      <c r="P103" s="368"/>
      <c r="Q103" s="368"/>
      <c r="R103" s="368"/>
      <c r="S103" s="369"/>
      <c r="T103" s="109"/>
      <c r="U103" s="121"/>
      <c r="V103" s="121"/>
      <c r="W103" s="121"/>
      <c r="X103" s="121"/>
      <c r="Y103" s="110"/>
      <c r="Z103" s="111"/>
      <c r="AA103" s="109"/>
      <c r="AB103" s="110"/>
      <c r="AC103" s="110"/>
      <c r="AD103" s="110"/>
      <c r="AE103" s="110"/>
      <c r="AF103" s="110"/>
      <c r="AG103" s="111"/>
      <c r="AH103" s="109"/>
      <c r="AI103" s="110"/>
      <c r="AJ103" s="110"/>
      <c r="AK103" s="110"/>
      <c r="AL103" s="110"/>
      <c r="AM103" s="110"/>
      <c r="AN103" s="111"/>
      <c r="AO103" s="112"/>
      <c r="AP103" s="110"/>
      <c r="AQ103" s="110"/>
      <c r="AR103" s="110"/>
      <c r="AS103" s="110"/>
      <c r="AT103" s="110"/>
      <c r="AU103" s="111"/>
      <c r="AV103" s="362">
        <f t="shared" si="46"/>
        <v>0</v>
      </c>
      <c r="AW103" s="362"/>
      <c r="AX103" s="363"/>
      <c r="AY103" s="364">
        <f t="shared" si="47"/>
        <v>0</v>
      </c>
      <c r="AZ103" s="362"/>
      <c r="BA103" s="363"/>
      <c r="BB103" s="365" t="str">
        <f t="shared" si="39"/>
        <v>0.0</v>
      </c>
      <c r="BC103" s="366" t="e">
        <f>IF(#REF!="","",ROUNDDOWN(BB103/#REF!,1))</f>
        <v>#REF!</v>
      </c>
      <c r="BD103" s="367" t="e">
        <f>IF(#REF!="","",ROUNDDOWN(BC103/#REF!,1))</f>
        <v>#REF!</v>
      </c>
      <c r="BE103" s="122"/>
      <c r="BG103" s="44">
        <v>94</v>
      </c>
      <c r="BH103" s="258"/>
      <c r="BI103" s="135" t="s">
        <v>88</v>
      </c>
      <c r="BJ103" s="136"/>
      <c r="BK103" s="135" t="s">
        <v>81</v>
      </c>
      <c r="BL103" s="137"/>
      <c r="BM103" s="135" t="s">
        <v>88</v>
      </c>
      <c r="BN103" s="257"/>
      <c r="BO103" s="258"/>
      <c r="BP103" s="135" t="s">
        <v>88</v>
      </c>
      <c r="BQ103" s="138"/>
      <c r="BR103" s="139" t="str">
        <f t="shared" si="49"/>
        <v/>
      </c>
      <c r="BS103" s="53" t="str">
        <f t="shared" si="50"/>
        <v/>
      </c>
      <c r="BU103" s="44">
        <v>94</v>
      </c>
      <c r="BV103" s="45" t="str">
        <f t="shared" si="29"/>
        <v/>
      </c>
      <c r="BW103" s="47" t="str">
        <f t="shared" si="29"/>
        <v/>
      </c>
      <c r="BX103" s="47" t="str">
        <f t="shared" si="29"/>
        <v/>
      </c>
      <c r="BY103" s="47" t="str">
        <f t="shared" si="29"/>
        <v/>
      </c>
      <c r="BZ103" s="47" t="str">
        <f t="shared" si="29"/>
        <v/>
      </c>
      <c r="CA103" s="47" t="str">
        <f t="shared" si="29"/>
        <v/>
      </c>
      <c r="CB103" s="48" t="str">
        <f t="shared" si="29"/>
        <v/>
      </c>
      <c r="CC103" s="45" t="str">
        <f t="shared" si="51"/>
        <v/>
      </c>
      <c r="CD103" s="47" t="str">
        <f t="shared" si="51"/>
        <v/>
      </c>
      <c r="CE103" s="47" t="str">
        <f t="shared" si="51"/>
        <v/>
      </c>
      <c r="CF103" s="47" t="str">
        <f t="shared" si="51"/>
        <v/>
      </c>
      <c r="CG103" s="47" t="str">
        <f t="shared" si="51"/>
        <v/>
      </c>
      <c r="CH103" s="47" t="str">
        <f t="shared" si="51"/>
        <v/>
      </c>
      <c r="CI103" s="48" t="str">
        <f t="shared" si="51"/>
        <v/>
      </c>
      <c r="CJ103" s="45" t="str">
        <f t="shared" si="51"/>
        <v/>
      </c>
      <c r="CK103" s="47" t="str">
        <f t="shared" si="51"/>
        <v/>
      </c>
      <c r="CL103" s="47" t="str">
        <f t="shared" si="51"/>
        <v/>
      </c>
      <c r="CM103" s="47" t="str">
        <f t="shared" si="51"/>
        <v/>
      </c>
      <c r="CN103" s="47" t="str">
        <f t="shared" si="51"/>
        <v/>
      </c>
      <c r="CO103" s="47" t="str">
        <f t="shared" si="51"/>
        <v/>
      </c>
      <c r="CP103" s="48" t="str">
        <f t="shared" si="51"/>
        <v/>
      </c>
      <c r="CQ103" s="38" t="str">
        <f t="shared" si="41"/>
        <v/>
      </c>
      <c r="CR103" s="47" t="str">
        <f t="shared" si="53"/>
        <v/>
      </c>
      <c r="CS103" s="47" t="str">
        <f t="shared" si="54"/>
        <v/>
      </c>
      <c r="CT103" s="47" t="str">
        <f t="shared" si="55"/>
        <v/>
      </c>
      <c r="CU103" s="47" t="str">
        <f t="shared" si="52"/>
        <v/>
      </c>
      <c r="CV103" s="47" t="str">
        <f t="shared" si="52"/>
        <v/>
      </c>
      <c r="CW103" s="48" t="str">
        <f t="shared" si="52"/>
        <v/>
      </c>
      <c r="CX103" s="49">
        <f t="shared" si="48"/>
        <v>0</v>
      </c>
      <c r="DD103" s="67" t="str">
        <f t="shared" si="45"/>
        <v/>
      </c>
    </row>
    <row r="104" spans="1:108" ht="21" hidden="1" customHeight="1">
      <c r="A104" s="44">
        <v>95</v>
      </c>
      <c r="B104" s="356"/>
      <c r="C104" s="357"/>
      <c r="D104" s="357"/>
      <c r="E104" s="357"/>
      <c r="F104" s="357"/>
      <c r="G104" s="357"/>
      <c r="H104" s="358"/>
      <c r="I104" s="358"/>
      <c r="J104" s="358"/>
      <c r="K104" s="358"/>
      <c r="L104" s="358"/>
      <c r="M104" s="368"/>
      <c r="N104" s="368"/>
      <c r="O104" s="368"/>
      <c r="P104" s="368"/>
      <c r="Q104" s="368"/>
      <c r="R104" s="368"/>
      <c r="S104" s="369"/>
      <c r="T104" s="109"/>
      <c r="U104" s="121"/>
      <c r="V104" s="121"/>
      <c r="W104" s="121"/>
      <c r="X104" s="121"/>
      <c r="Y104" s="110"/>
      <c r="Z104" s="111"/>
      <c r="AA104" s="109"/>
      <c r="AB104" s="110"/>
      <c r="AC104" s="110"/>
      <c r="AD104" s="110"/>
      <c r="AE104" s="110"/>
      <c r="AF104" s="110"/>
      <c r="AG104" s="111"/>
      <c r="AH104" s="109"/>
      <c r="AI104" s="110"/>
      <c r="AJ104" s="110"/>
      <c r="AK104" s="110"/>
      <c r="AL104" s="110"/>
      <c r="AM104" s="110"/>
      <c r="AN104" s="111"/>
      <c r="AO104" s="112"/>
      <c r="AP104" s="110"/>
      <c r="AQ104" s="110"/>
      <c r="AR104" s="110"/>
      <c r="AS104" s="110"/>
      <c r="AT104" s="110"/>
      <c r="AU104" s="111"/>
      <c r="AV104" s="362">
        <f t="shared" si="46"/>
        <v>0</v>
      </c>
      <c r="AW104" s="362"/>
      <c r="AX104" s="363"/>
      <c r="AY104" s="364">
        <f t="shared" si="47"/>
        <v>0</v>
      </c>
      <c r="AZ104" s="362"/>
      <c r="BA104" s="363"/>
      <c r="BB104" s="365" t="str">
        <f t="shared" si="39"/>
        <v>0.0</v>
      </c>
      <c r="BC104" s="366" t="e">
        <f>IF(#REF!="","",ROUNDDOWN(BB104/#REF!,1))</f>
        <v>#REF!</v>
      </c>
      <c r="BD104" s="367" t="e">
        <f>IF(#REF!="","",ROUNDDOWN(BC104/#REF!,1))</f>
        <v>#REF!</v>
      </c>
      <c r="BE104" s="122"/>
      <c r="BG104" s="44">
        <v>95</v>
      </c>
      <c r="BH104" s="258"/>
      <c r="BI104" s="135" t="s">
        <v>88</v>
      </c>
      <c r="BJ104" s="136"/>
      <c r="BK104" s="135" t="s">
        <v>81</v>
      </c>
      <c r="BL104" s="137"/>
      <c r="BM104" s="135" t="s">
        <v>88</v>
      </c>
      <c r="BN104" s="257"/>
      <c r="BO104" s="258"/>
      <c r="BP104" s="135" t="s">
        <v>88</v>
      </c>
      <c r="BQ104" s="138"/>
      <c r="BR104" s="139" t="str">
        <f t="shared" si="49"/>
        <v/>
      </c>
      <c r="BS104" s="53" t="str">
        <f t="shared" si="50"/>
        <v/>
      </c>
      <c r="BU104" s="44">
        <v>95</v>
      </c>
      <c r="BV104" s="45" t="str">
        <f t="shared" si="29"/>
        <v/>
      </c>
      <c r="BW104" s="47" t="str">
        <f t="shared" si="29"/>
        <v/>
      </c>
      <c r="BX104" s="47" t="str">
        <f t="shared" si="29"/>
        <v/>
      </c>
      <c r="BY104" s="47" t="str">
        <f t="shared" si="29"/>
        <v/>
      </c>
      <c r="BZ104" s="47" t="str">
        <f t="shared" si="29"/>
        <v/>
      </c>
      <c r="CA104" s="47" t="str">
        <f t="shared" si="29"/>
        <v/>
      </c>
      <c r="CB104" s="48" t="str">
        <f t="shared" si="29"/>
        <v/>
      </c>
      <c r="CC104" s="45" t="str">
        <f t="shared" si="51"/>
        <v/>
      </c>
      <c r="CD104" s="47" t="str">
        <f t="shared" si="51"/>
        <v/>
      </c>
      <c r="CE104" s="47" t="str">
        <f t="shared" si="51"/>
        <v/>
      </c>
      <c r="CF104" s="47" t="str">
        <f t="shared" si="51"/>
        <v/>
      </c>
      <c r="CG104" s="47" t="str">
        <f t="shared" si="51"/>
        <v/>
      </c>
      <c r="CH104" s="47" t="str">
        <f t="shared" si="51"/>
        <v/>
      </c>
      <c r="CI104" s="48" t="str">
        <f t="shared" si="51"/>
        <v/>
      </c>
      <c r="CJ104" s="45" t="str">
        <f t="shared" si="51"/>
        <v/>
      </c>
      <c r="CK104" s="47" t="str">
        <f t="shared" si="51"/>
        <v/>
      </c>
      <c r="CL104" s="47" t="str">
        <f t="shared" si="51"/>
        <v/>
      </c>
      <c r="CM104" s="47" t="str">
        <f t="shared" si="51"/>
        <v/>
      </c>
      <c r="CN104" s="47" t="str">
        <f t="shared" si="51"/>
        <v/>
      </c>
      <c r="CO104" s="47" t="str">
        <f t="shared" si="51"/>
        <v/>
      </c>
      <c r="CP104" s="48" t="str">
        <f t="shared" si="51"/>
        <v/>
      </c>
      <c r="CQ104" s="38" t="str">
        <f t="shared" si="41"/>
        <v/>
      </c>
      <c r="CR104" s="47" t="str">
        <f t="shared" si="53"/>
        <v/>
      </c>
      <c r="CS104" s="47" t="str">
        <f t="shared" si="54"/>
        <v/>
      </c>
      <c r="CT104" s="47" t="str">
        <f t="shared" si="55"/>
        <v/>
      </c>
      <c r="CU104" s="47" t="str">
        <f t="shared" si="52"/>
        <v/>
      </c>
      <c r="CV104" s="47" t="str">
        <f t="shared" si="52"/>
        <v/>
      </c>
      <c r="CW104" s="48" t="str">
        <f t="shared" si="52"/>
        <v/>
      </c>
      <c r="CX104" s="49">
        <f t="shared" si="48"/>
        <v>0</v>
      </c>
      <c r="DD104" s="67" t="str">
        <f t="shared" si="45"/>
        <v/>
      </c>
    </row>
    <row r="105" spans="1:108" ht="21" hidden="1" customHeight="1">
      <c r="A105" s="44">
        <v>96</v>
      </c>
      <c r="B105" s="356"/>
      <c r="C105" s="357"/>
      <c r="D105" s="357"/>
      <c r="E105" s="357"/>
      <c r="F105" s="357"/>
      <c r="G105" s="357"/>
      <c r="H105" s="358"/>
      <c r="I105" s="358"/>
      <c r="J105" s="358"/>
      <c r="K105" s="358"/>
      <c r="L105" s="358"/>
      <c r="M105" s="368"/>
      <c r="N105" s="368"/>
      <c r="O105" s="368"/>
      <c r="P105" s="368"/>
      <c r="Q105" s="368"/>
      <c r="R105" s="368"/>
      <c r="S105" s="369"/>
      <c r="T105" s="109"/>
      <c r="U105" s="121"/>
      <c r="V105" s="121"/>
      <c r="W105" s="121"/>
      <c r="X105" s="121"/>
      <c r="Y105" s="110"/>
      <c r="Z105" s="111"/>
      <c r="AA105" s="109"/>
      <c r="AB105" s="110"/>
      <c r="AC105" s="110"/>
      <c r="AD105" s="110"/>
      <c r="AE105" s="110"/>
      <c r="AF105" s="110"/>
      <c r="AG105" s="111"/>
      <c r="AH105" s="109"/>
      <c r="AI105" s="110"/>
      <c r="AJ105" s="110"/>
      <c r="AK105" s="110"/>
      <c r="AL105" s="110"/>
      <c r="AM105" s="110"/>
      <c r="AN105" s="111"/>
      <c r="AO105" s="112"/>
      <c r="AP105" s="110"/>
      <c r="AQ105" s="110"/>
      <c r="AR105" s="110"/>
      <c r="AS105" s="110"/>
      <c r="AT105" s="110"/>
      <c r="AU105" s="111"/>
      <c r="AV105" s="362">
        <f t="shared" si="46"/>
        <v>0</v>
      </c>
      <c r="AW105" s="362"/>
      <c r="AX105" s="363"/>
      <c r="AY105" s="364">
        <f t="shared" si="47"/>
        <v>0</v>
      </c>
      <c r="AZ105" s="362"/>
      <c r="BA105" s="363"/>
      <c r="BB105" s="365" t="str">
        <f t="shared" si="39"/>
        <v>0.0</v>
      </c>
      <c r="BC105" s="366" t="e">
        <f>IF(#REF!="","",ROUNDDOWN(BB105/#REF!,1))</f>
        <v>#REF!</v>
      </c>
      <c r="BD105" s="367" t="e">
        <f>IF(#REF!="","",ROUNDDOWN(BC105/#REF!,1))</f>
        <v>#REF!</v>
      </c>
      <c r="BE105" s="122"/>
      <c r="BG105" s="44">
        <v>96</v>
      </c>
      <c r="BH105" s="258"/>
      <c r="BI105" s="135" t="s">
        <v>88</v>
      </c>
      <c r="BJ105" s="136"/>
      <c r="BK105" s="135" t="s">
        <v>81</v>
      </c>
      <c r="BL105" s="137"/>
      <c r="BM105" s="135" t="s">
        <v>88</v>
      </c>
      <c r="BN105" s="257"/>
      <c r="BO105" s="258"/>
      <c r="BP105" s="135" t="s">
        <v>88</v>
      </c>
      <c r="BQ105" s="138"/>
      <c r="BR105" s="139" t="str">
        <f t="shared" si="49"/>
        <v/>
      </c>
      <c r="BS105" s="53" t="str">
        <f t="shared" si="50"/>
        <v/>
      </c>
      <c r="BU105" s="44">
        <v>96</v>
      </c>
      <c r="BV105" s="45" t="str">
        <f t="shared" si="29"/>
        <v/>
      </c>
      <c r="BW105" s="47" t="str">
        <f t="shared" ref="BV105:CB108" si="56">IF(U105="","",VLOOKUP(U105,$BG$10:$BS$57,13,TRUE))</f>
        <v/>
      </c>
      <c r="BX105" s="47" t="str">
        <f t="shared" si="56"/>
        <v/>
      </c>
      <c r="BY105" s="47" t="str">
        <f t="shared" si="56"/>
        <v/>
      </c>
      <c r="BZ105" s="47" t="str">
        <f t="shared" si="56"/>
        <v/>
      </c>
      <c r="CA105" s="47" t="str">
        <f t="shared" si="56"/>
        <v/>
      </c>
      <c r="CB105" s="48" t="str">
        <f t="shared" si="56"/>
        <v/>
      </c>
      <c r="CC105" s="45" t="str">
        <f t="shared" si="51"/>
        <v/>
      </c>
      <c r="CD105" s="47" t="str">
        <f t="shared" si="51"/>
        <v/>
      </c>
      <c r="CE105" s="47" t="str">
        <f t="shared" si="51"/>
        <v/>
      </c>
      <c r="CF105" s="47" t="str">
        <f t="shared" si="51"/>
        <v/>
      </c>
      <c r="CG105" s="47" t="str">
        <f t="shared" si="51"/>
        <v/>
      </c>
      <c r="CH105" s="47" t="str">
        <f t="shared" si="51"/>
        <v/>
      </c>
      <c r="CI105" s="48" t="str">
        <f t="shared" si="51"/>
        <v/>
      </c>
      <c r="CJ105" s="45" t="str">
        <f t="shared" si="51"/>
        <v/>
      </c>
      <c r="CK105" s="47" t="str">
        <f t="shared" si="51"/>
        <v/>
      </c>
      <c r="CL105" s="47" t="str">
        <f t="shared" si="51"/>
        <v/>
      </c>
      <c r="CM105" s="47" t="str">
        <f t="shared" si="51"/>
        <v/>
      </c>
      <c r="CN105" s="47" t="str">
        <f t="shared" si="51"/>
        <v/>
      </c>
      <c r="CO105" s="47" t="str">
        <f t="shared" si="51"/>
        <v/>
      </c>
      <c r="CP105" s="48" t="str">
        <f t="shared" si="51"/>
        <v/>
      </c>
      <c r="CQ105" s="38" t="str">
        <f t="shared" si="41"/>
        <v/>
      </c>
      <c r="CR105" s="47" t="str">
        <f t="shared" si="53"/>
        <v/>
      </c>
      <c r="CS105" s="47" t="str">
        <f t="shared" si="54"/>
        <v/>
      </c>
      <c r="CT105" s="47" t="str">
        <f t="shared" si="55"/>
        <v/>
      </c>
      <c r="CU105" s="47" t="str">
        <f t="shared" si="52"/>
        <v/>
      </c>
      <c r="CV105" s="47" t="str">
        <f t="shared" si="52"/>
        <v/>
      </c>
      <c r="CW105" s="48" t="str">
        <f t="shared" si="52"/>
        <v/>
      </c>
      <c r="CX105" s="49">
        <f t="shared" si="48"/>
        <v>0</v>
      </c>
      <c r="DD105" s="67" t="str">
        <f t="shared" si="45"/>
        <v/>
      </c>
    </row>
    <row r="106" spans="1:108" ht="21" hidden="1" customHeight="1">
      <c r="A106" s="44">
        <v>97</v>
      </c>
      <c r="B106" s="356"/>
      <c r="C106" s="357"/>
      <c r="D106" s="357"/>
      <c r="E106" s="357"/>
      <c r="F106" s="357"/>
      <c r="G106" s="357"/>
      <c r="H106" s="358"/>
      <c r="I106" s="358"/>
      <c r="J106" s="358"/>
      <c r="K106" s="358"/>
      <c r="L106" s="358"/>
      <c r="M106" s="368"/>
      <c r="N106" s="368"/>
      <c r="O106" s="368"/>
      <c r="P106" s="368"/>
      <c r="Q106" s="368"/>
      <c r="R106" s="368"/>
      <c r="S106" s="369"/>
      <c r="T106" s="109"/>
      <c r="U106" s="121"/>
      <c r="V106" s="121"/>
      <c r="W106" s="121"/>
      <c r="X106" s="121"/>
      <c r="Y106" s="110"/>
      <c r="Z106" s="111"/>
      <c r="AA106" s="109"/>
      <c r="AB106" s="110"/>
      <c r="AC106" s="110"/>
      <c r="AD106" s="110"/>
      <c r="AE106" s="110"/>
      <c r="AF106" s="110"/>
      <c r="AG106" s="111"/>
      <c r="AH106" s="109"/>
      <c r="AI106" s="110"/>
      <c r="AJ106" s="110"/>
      <c r="AK106" s="110"/>
      <c r="AL106" s="110"/>
      <c r="AM106" s="110"/>
      <c r="AN106" s="111"/>
      <c r="AO106" s="112"/>
      <c r="AP106" s="110"/>
      <c r="AQ106" s="110"/>
      <c r="AR106" s="110"/>
      <c r="AS106" s="110"/>
      <c r="AT106" s="110"/>
      <c r="AU106" s="111"/>
      <c r="AV106" s="362">
        <f t="shared" si="46"/>
        <v>0</v>
      </c>
      <c r="AW106" s="362"/>
      <c r="AX106" s="363"/>
      <c r="AY106" s="364">
        <f t="shared" si="47"/>
        <v>0</v>
      </c>
      <c r="AZ106" s="362"/>
      <c r="BA106" s="363"/>
      <c r="BB106" s="365" t="str">
        <f t="shared" si="39"/>
        <v>0.0</v>
      </c>
      <c r="BC106" s="366" t="e">
        <f>IF(#REF!="","",ROUNDDOWN(BB106/#REF!,1))</f>
        <v>#REF!</v>
      </c>
      <c r="BD106" s="367" t="e">
        <f>IF(#REF!="","",ROUNDDOWN(BC106/#REF!,1))</f>
        <v>#REF!</v>
      </c>
      <c r="BE106" s="122"/>
      <c r="BG106" s="44">
        <v>97</v>
      </c>
      <c r="BH106" s="258"/>
      <c r="BI106" s="135" t="s">
        <v>88</v>
      </c>
      <c r="BJ106" s="136"/>
      <c r="BK106" s="135" t="s">
        <v>81</v>
      </c>
      <c r="BL106" s="137"/>
      <c r="BM106" s="135" t="s">
        <v>88</v>
      </c>
      <c r="BN106" s="257"/>
      <c r="BO106" s="258"/>
      <c r="BP106" s="135" t="s">
        <v>88</v>
      </c>
      <c r="BQ106" s="138"/>
      <c r="BR106" s="139" t="str">
        <f t="shared" si="49"/>
        <v/>
      </c>
      <c r="BS106" s="53" t="str">
        <f t="shared" si="50"/>
        <v/>
      </c>
      <c r="BU106" s="44">
        <v>97</v>
      </c>
      <c r="BV106" s="45" t="str">
        <f t="shared" si="56"/>
        <v/>
      </c>
      <c r="BW106" s="47" t="str">
        <f t="shared" si="56"/>
        <v/>
      </c>
      <c r="BX106" s="47" t="str">
        <f t="shared" si="56"/>
        <v/>
      </c>
      <c r="BY106" s="47" t="str">
        <f t="shared" si="56"/>
        <v/>
      </c>
      <c r="BZ106" s="47" t="str">
        <f t="shared" si="56"/>
        <v/>
      </c>
      <c r="CA106" s="47" t="str">
        <f t="shared" si="56"/>
        <v/>
      </c>
      <c r="CB106" s="48" t="str">
        <f t="shared" si="56"/>
        <v/>
      </c>
      <c r="CC106" s="45" t="str">
        <f t="shared" si="51"/>
        <v/>
      </c>
      <c r="CD106" s="47" t="str">
        <f t="shared" si="51"/>
        <v/>
      </c>
      <c r="CE106" s="47" t="str">
        <f t="shared" si="51"/>
        <v/>
      </c>
      <c r="CF106" s="47" t="str">
        <f t="shared" si="51"/>
        <v/>
      </c>
      <c r="CG106" s="47" t="str">
        <f t="shared" si="51"/>
        <v/>
      </c>
      <c r="CH106" s="47" t="str">
        <f t="shared" si="51"/>
        <v/>
      </c>
      <c r="CI106" s="48" t="str">
        <f t="shared" si="51"/>
        <v/>
      </c>
      <c r="CJ106" s="45" t="str">
        <f t="shared" si="51"/>
        <v/>
      </c>
      <c r="CK106" s="47" t="str">
        <f t="shared" si="51"/>
        <v/>
      </c>
      <c r="CL106" s="47" t="str">
        <f t="shared" si="51"/>
        <v/>
      </c>
      <c r="CM106" s="47" t="str">
        <f t="shared" si="51"/>
        <v/>
      </c>
      <c r="CN106" s="47" t="str">
        <f t="shared" si="51"/>
        <v/>
      </c>
      <c r="CO106" s="47" t="str">
        <f t="shared" si="51"/>
        <v/>
      </c>
      <c r="CP106" s="48" t="str">
        <f t="shared" si="51"/>
        <v/>
      </c>
      <c r="CQ106" s="38" t="str">
        <f t="shared" si="41"/>
        <v/>
      </c>
      <c r="CR106" s="47" t="str">
        <f t="shared" si="53"/>
        <v/>
      </c>
      <c r="CS106" s="47" t="str">
        <f t="shared" si="54"/>
        <v/>
      </c>
      <c r="CT106" s="47" t="str">
        <f t="shared" si="55"/>
        <v/>
      </c>
      <c r="CU106" s="47" t="str">
        <f t="shared" si="52"/>
        <v/>
      </c>
      <c r="CV106" s="47" t="str">
        <f t="shared" si="52"/>
        <v/>
      </c>
      <c r="CW106" s="48" t="str">
        <f t="shared" si="52"/>
        <v/>
      </c>
      <c r="CX106" s="49">
        <f t="shared" si="48"/>
        <v>0</v>
      </c>
      <c r="DD106" s="67" t="str">
        <f t="shared" si="45"/>
        <v/>
      </c>
    </row>
    <row r="107" spans="1:108" ht="21" hidden="1" customHeight="1">
      <c r="A107" s="44">
        <v>98</v>
      </c>
      <c r="B107" s="356"/>
      <c r="C107" s="357"/>
      <c r="D107" s="357"/>
      <c r="E107" s="357"/>
      <c r="F107" s="357"/>
      <c r="G107" s="357"/>
      <c r="H107" s="358"/>
      <c r="I107" s="358"/>
      <c r="J107" s="358"/>
      <c r="K107" s="358"/>
      <c r="L107" s="358"/>
      <c r="M107" s="368"/>
      <c r="N107" s="368"/>
      <c r="O107" s="368"/>
      <c r="P107" s="368"/>
      <c r="Q107" s="368"/>
      <c r="R107" s="368"/>
      <c r="S107" s="369"/>
      <c r="T107" s="109"/>
      <c r="U107" s="121"/>
      <c r="V107" s="121"/>
      <c r="W107" s="121"/>
      <c r="X107" s="121"/>
      <c r="Y107" s="110"/>
      <c r="Z107" s="111"/>
      <c r="AA107" s="109"/>
      <c r="AB107" s="110"/>
      <c r="AC107" s="110"/>
      <c r="AD107" s="110"/>
      <c r="AE107" s="110"/>
      <c r="AF107" s="110"/>
      <c r="AG107" s="111"/>
      <c r="AH107" s="109"/>
      <c r="AI107" s="110"/>
      <c r="AJ107" s="110"/>
      <c r="AK107" s="110"/>
      <c r="AL107" s="110"/>
      <c r="AM107" s="110"/>
      <c r="AN107" s="111"/>
      <c r="AO107" s="112"/>
      <c r="AP107" s="110"/>
      <c r="AQ107" s="110"/>
      <c r="AR107" s="110"/>
      <c r="AS107" s="110"/>
      <c r="AT107" s="110"/>
      <c r="AU107" s="111"/>
      <c r="AV107" s="362">
        <f t="shared" si="46"/>
        <v>0</v>
      </c>
      <c r="AW107" s="362"/>
      <c r="AX107" s="363"/>
      <c r="AY107" s="364">
        <f t="shared" si="47"/>
        <v>0</v>
      </c>
      <c r="AZ107" s="362"/>
      <c r="BA107" s="363"/>
      <c r="BB107" s="365" t="str">
        <f t="shared" si="39"/>
        <v>0.0</v>
      </c>
      <c r="BC107" s="366" t="e">
        <f>IF(#REF!="","",ROUNDDOWN(BB107/#REF!,1))</f>
        <v>#REF!</v>
      </c>
      <c r="BD107" s="367" t="e">
        <f>IF(#REF!="","",ROUNDDOWN(BC107/#REF!,1))</f>
        <v>#REF!</v>
      </c>
      <c r="BE107" s="122"/>
      <c r="BG107" s="44">
        <v>98</v>
      </c>
      <c r="BH107" s="258"/>
      <c r="BI107" s="135" t="s">
        <v>88</v>
      </c>
      <c r="BJ107" s="136"/>
      <c r="BK107" s="135" t="s">
        <v>81</v>
      </c>
      <c r="BL107" s="137"/>
      <c r="BM107" s="135" t="s">
        <v>88</v>
      </c>
      <c r="BN107" s="257"/>
      <c r="BO107" s="258"/>
      <c r="BP107" s="135" t="s">
        <v>88</v>
      </c>
      <c r="BQ107" s="138"/>
      <c r="BR107" s="139" t="str">
        <f t="shared" si="49"/>
        <v/>
      </c>
      <c r="BS107" s="53" t="str">
        <f t="shared" si="50"/>
        <v/>
      </c>
      <c r="BU107" s="44">
        <v>98</v>
      </c>
      <c r="BV107" s="45" t="str">
        <f t="shared" si="56"/>
        <v/>
      </c>
      <c r="BW107" s="47" t="str">
        <f t="shared" si="56"/>
        <v/>
      </c>
      <c r="BX107" s="47" t="str">
        <f t="shared" si="56"/>
        <v/>
      </c>
      <c r="BY107" s="47" t="str">
        <f t="shared" si="56"/>
        <v/>
      </c>
      <c r="BZ107" s="47" t="str">
        <f t="shared" si="56"/>
        <v/>
      </c>
      <c r="CA107" s="47" t="str">
        <f t="shared" si="56"/>
        <v/>
      </c>
      <c r="CB107" s="48" t="str">
        <f t="shared" si="56"/>
        <v/>
      </c>
      <c r="CC107" s="45" t="str">
        <f t="shared" si="51"/>
        <v/>
      </c>
      <c r="CD107" s="47" t="str">
        <f t="shared" si="51"/>
        <v/>
      </c>
      <c r="CE107" s="47" t="str">
        <f t="shared" si="51"/>
        <v/>
      </c>
      <c r="CF107" s="47" t="str">
        <f t="shared" si="51"/>
        <v/>
      </c>
      <c r="CG107" s="47" t="str">
        <f t="shared" ref="CG107:CP108" si="57">IF(AE107="","",VLOOKUP(AE107,$BG$10:$BS$57,13,TRUE))</f>
        <v/>
      </c>
      <c r="CH107" s="47" t="str">
        <f t="shared" si="57"/>
        <v/>
      </c>
      <c r="CI107" s="48" t="str">
        <f t="shared" si="57"/>
        <v/>
      </c>
      <c r="CJ107" s="45" t="str">
        <f t="shared" si="57"/>
        <v/>
      </c>
      <c r="CK107" s="47" t="str">
        <f t="shared" si="57"/>
        <v/>
      </c>
      <c r="CL107" s="47" t="str">
        <f t="shared" si="57"/>
        <v/>
      </c>
      <c r="CM107" s="47" t="str">
        <f t="shared" si="57"/>
        <v/>
      </c>
      <c r="CN107" s="47" t="str">
        <f t="shared" si="57"/>
        <v/>
      </c>
      <c r="CO107" s="47" t="str">
        <f t="shared" si="57"/>
        <v/>
      </c>
      <c r="CP107" s="48" t="str">
        <f t="shared" si="57"/>
        <v/>
      </c>
      <c r="CQ107" s="38" t="str">
        <f t="shared" si="41"/>
        <v/>
      </c>
      <c r="CR107" s="47" t="str">
        <f t="shared" si="53"/>
        <v/>
      </c>
      <c r="CS107" s="47" t="str">
        <f t="shared" si="54"/>
        <v/>
      </c>
      <c r="CT107" s="47" t="str">
        <f t="shared" si="55"/>
        <v/>
      </c>
      <c r="CU107" s="47" t="str">
        <f t="shared" si="52"/>
        <v/>
      </c>
      <c r="CV107" s="47" t="str">
        <f t="shared" si="52"/>
        <v/>
      </c>
      <c r="CW107" s="48" t="str">
        <f t="shared" si="52"/>
        <v/>
      </c>
      <c r="CX107" s="49">
        <f t="shared" si="48"/>
        <v>0</v>
      </c>
      <c r="DD107" s="67" t="str">
        <f t="shared" si="45"/>
        <v/>
      </c>
    </row>
    <row r="108" spans="1:108" ht="21" hidden="1" customHeight="1" thickBot="1">
      <c r="A108" s="44">
        <v>99</v>
      </c>
      <c r="B108" s="356"/>
      <c r="C108" s="357"/>
      <c r="D108" s="357"/>
      <c r="E108" s="357"/>
      <c r="F108" s="357"/>
      <c r="G108" s="357"/>
      <c r="H108" s="358"/>
      <c r="I108" s="358"/>
      <c r="J108" s="358"/>
      <c r="K108" s="358"/>
      <c r="L108" s="358"/>
      <c r="M108" s="359"/>
      <c r="N108" s="360"/>
      <c r="O108" s="360"/>
      <c r="P108" s="360"/>
      <c r="Q108" s="360"/>
      <c r="R108" s="360"/>
      <c r="S108" s="361"/>
      <c r="T108" s="109"/>
      <c r="U108" s="121"/>
      <c r="V108" s="121"/>
      <c r="W108" s="121"/>
      <c r="X108" s="121"/>
      <c r="Y108" s="110"/>
      <c r="Z108" s="111"/>
      <c r="AA108" s="109"/>
      <c r="AB108" s="110"/>
      <c r="AC108" s="110"/>
      <c r="AD108" s="110"/>
      <c r="AE108" s="110"/>
      <c r="AF108" s="110"/>
      <c r="AG108" s="111"/>
      <c r="AH108" s="109"/>
      <c r="AI108" s="110"/>
      <c r="AJ108" s="110"/>
      <c r="AK108" s="110"/>
      <c r="AL108" s="110"/>
      <c r="AM108" s="110"/>
      <c r="AN108" s="111"/>
      <c r="AO108" s="112"/>
      <c r="AP108" s="110"/>
      <c r="AQ108" s="110"/>
      <c r="AR108" s="110"/>
      <c r="AS108" s="110"/>
      <c r="AT108" s="110"/>
      <c r="AU108" s="111"/>
      <c r="AV108" s="362">
        <f t="shared" si="46"/>
        <v>0</v>
      </c>
      <c r="AW108" s="362"/>
      <c r="AX108" s="363"/>
      <c r="AY108" s="364">
        <f t="shared" si="47"/>
        <v>0</v>
      </c>
      <c r="AZ108" s="362"/>
      <c r="BA108" s="363"/>
      <c r="BB108" s="365" t="str">
        <f t="shared" si="39"/>
        <v>0.0</v>
      </c>
      <c r="BC108" s="366" t="e">
        <f>IF(#REF!="","",ROUNDDOWN(BB108/#REF!,1))</f>
        <v>#REF!</v>
      </c>
      <c r="BD108" s="367" t="e">
        <f>IF(#REF!="","",ROUNDDOWN(BC108/#REF!,1))</f>
        <v>#REF!</v>
      </c>
      <c r="BE108" s="140"/>
      <c r="BG108" s="125">
        <v>99</v>
      </c>
      <c r="BH108" s="31"/>
      <c r="BI108" s="126" t="s">
        <v>88</v>
      </c>
      <c r="BJ108" s="116"/>
      <c r="BK108" s="126" t="s">
        <v>81</v>
      </c>
      <c r="BL108" s="117"/>
      <c r="BM108" s="126" t="s">
        <v>88</v>
      </c>
      <c r="BN108" s="32"/>
      <c r="BO108" s="31"/>
      <c r="BP108" s="126" t="s">
        <v>88</v>
      </c>
      <c r="BQ108" s="118"/>
      <c r="BR108" s="127" t="str">
        <f t="shared" si="49"/>
        <v/>
      </c>
      <c r="BS108" s="51" t="str">
        <f t="shared" si="50"/>
        <v/>
      </c>
      <c r="BU108" s="44">
        <v>99</v>
      </c>
      <c r="BV108" s="45" t="str">
        <f t="shared" si="56"/>
        <v/>
      </c>
      <c r="BW108" s="47" t="str">
        <f t="shared" si="56"/>
        <v/>
      </c>
      <c r="BX108" s="47" t="str">
        <f t="shared" si="56"/>
        <v/>
      </c>
      <c r="BY108" s="47" t="str">
        <f t="shared" si="56"/>
        <v/>
      </c>
      <c r="BZ108" s="47" t="str">
        <f t="shared" si="56"/>
        <v/>
      </c>
      <c r="CA108" s="47" t="str">
        <f t="shared" si="56"/>
        <v/>
      </c>
      <c r="CB108" s="48" t="str">
        <f t="shared" si="56"/>
        <v/>
      </c>
      <c r="CC108" s="45" t="str">
        <f>IF(AA108="","",VLOOKUP(AA108,$BG$10:$BS$57,13,TRUE))</f>
        <v/>
      </c>
      <c r="CD108" s="47" t="str">
        <f>IF(AB108="","",VLOOKUP(AB108,$BG$10:$BS$57,13,TRUE))</f>
        <v/>
      </c>
      <c r="CE108" s="47" t="str">
        <f>IF(AC108="","",VLOOKUP(AC108,$BG$10:$BS$57,13,TRUE))</f>
        <v/>
      </c>
      <c r="CF108" s="47" t="str">
        <f>IF(AD108="","",VLOOKUP(AD108,$BG$10:$BS$57,13,TRUE))</f>
        <v/>
      </c>
      <c r="CG108" s="47" t="str">
        <f t="shared" si="57"/>
        <v/>
      </c>
      <c r="CH108" s="47" t="str">
        <f t="shared" si="57"/>
        <v/>
      </c>
      <c r="CI108" s="48" t="str">
        <f t="shared" si="57"/>
        <v/>
      </c>
      <c r="CJ108" s="45" t="str">
        <f t="shared" si="57"/>
        <v/>
      </c>
      <c r="CK108" s="47" t="str">
        <f t="shared" si="57"/>
        <v/>
      </c>
      <c r="CL108" s="47" t="str">
        <f t="shared" si="57"/>
        <v/>
      </c>
      <c r="CM108" s="47" t="str">
        <f t="shared" si="57"/>
        <v/>
      </c>
      <c r="CN108" s="47" t="str">
        <f t="shared" si="57"/>
        <v/>
      </c>
      <c r="CO108" s="47" t="str">
        <f t="shared" si="57"/>
        <v/>
      </c>
      <c r="CP108" s="48" t="str">
        <f t="shared" si="57"/>
        <v/>
      </c>
      <c r="CQ108" s="38" t="str">
        <f t="shared" si="41"/>
        <v/>
      </c>
      <c r="CR108" s="47" t="str">
        <f t="shared" si="53"/>
        <v/>
      </c>
      <c r="CS108" s="47" t="str">
        <f t="shared" si="54"/>
        <v/>
      </c>
      <c r="CT108" s="47" t="str">
        <f t="shared" si="55"/>
        <v/>
      </c>
      <c r="CU108" s="47" t="str">
        <f t="shared" si="52"/>
        <v/>
      </c>
      <c r="CV108" s="47" t="str">
        <f t="shared" si="52"/>
        <v/>
      </c>
      <c r="CW108" s="48" t="str">
        <f t="shared" si="52"/>
        <v/>
      </c>
      <c r="CX108" s="49">
        <f t="shared" si="48"/>
        <v>0</v>
      </c>
      <c r="DD108" s="67" t="str">
        <f t="shared" si="45"/>
        <v/>
      </c>
    </row>
    <row r="109" spans="1:108" ht="21" customHeight="1" thickBot="1">
      <c r="A109" s="338" t="s">
        <v>6</v>
      </c>
      <c r="B109" s="339"/>
      <c r="C109" s="339"/>
      <c r="D109" s="339"/>
      <c r="E109" s="339"/>
      <c r="F109" s="339"/>
      <c r="G109" s="339"/>
      <c r="H109" s="339"/>
      <c r="I109" s="339"/>
      <c r="J109" s="339"/>
      <c r="K109" s="339"/>
      <c r="L109" s="339"/>
      <c r="M109" s="339"/>
      <c r="N109" s="339"/>
      <c r="O109" s="339"/>
      <c r="P109" s="339"/>
      <c r="Q109" s="339"/>
      <c r="R109" s="339"/>
      <c r="S109" s="340"/>
      <c r="T109" s="54">
        <f>BV109</f>
        <v>0</v>
      </c>
      <c r="U109" s="18">
        <f t="shared" ref="U109:AU109" si="58">BW109</f>
        <v>0</v>
      </c>
      <c r="V109" s="18">
        <f t="shared" si="58"/>
        <v>0</v>
      </c>
      <c r="W109" s="18">
        <f t="shared" si="58"/>
        <v>0</v>
      </c>
      <c r="X109" s="18">
        <f t="shared" si="58"/>
        <v>0</v>
      </c>
      <c r="Y109" s="18">
        <f t="shared" si="58"/>
        <v>0</v>
      </c>
      <c r="Z109" s="20">
        <f t="shared" si="58"/>
        <v>0</v>
      </c>
      <c r="AA109" s="17">
        <f t="shared" si="58"/>
        <v>0</v>
      </c>
      <c r="AB109" s="18">
        <f t="shared" si="58"/>
        <v>0</v>
      </c>
      <c r="AC109" s="18">
        <f t="shared" si="58"/>
        <v>0</v>
      </c>
      <c r="AD109" s="18">
        <f t="shared" si="58"/>
        <v>0</v>
      </c>
      <c r="AE109" s="18">
        <f t="shared" si="58"/>
        <v>0</v>
      </c>
      <c r="AF109" s="18">
        <f t="shared" si="58"/>
        <v>0</v>
      </c>
      <c r="AG109" s="20">
        <f t="shared" si="58"/>
        <v>0</v>
      </c>
      <c r="AH109" s="17">
        <f t="shared" si="58"/>
        <v>0</v>
      </c>
      <c r="AI109" s="18">
        <f t="shared" si="58"/>
        <v>0</v>
      </c>
      <c r="AJ109" s="18">
        <f t="shared" si="58"/>
        <v>0</v>
      </c>
      <c r="AK109" s="18">
        <f t="shared" si="58"/>
        <v>0</v>
      </c>
      <c r="AL109" s="18">
        <f t="shared" si="58"/>
        <v>0</v>
      </c>
      <c r="AM109" s="18">
        <f t="shared" si="58"/>
        <v>0</v>
      </c>
      <c r="AN109" s="20">
        <f t="shared" si="58"/>
        <v>0</v>
      </c>
      <c r="AO109" s="17">
        <f t="shared" si="58"/>
        <v>0</v>
      </c>
      <c r="AP109" s="18">
        <f t="shared" si="58"/>
        <v>0</v>
      </c>
      <c r="AQ109" s="18">
        <f t="shared" si="58"/>
        <v>0</v>
      </c>
      <c r="AR109" s="18">
        <f t="shared" si="58"/>
        <v>0</v>
      </c>
      <c r="AS109" s="18">
        <f t="shared" si="58"/>
        <v>0</v>
      </c>
      <c r="AT109" s="18">
        <f t="shared" si="58"/>
        <v>0</v>
      </c>
      <c r="AU109" s="20">
        <f t="shared" si="58"/>
        <v>0</v>
      </c>
      <c r="AV109" s="349">
        <f>SUM(AV10:AX108)</f>
        <v>0</v>
      </c>
      <c r="AW109" s="349"/>
      <c r="AX109" s="350"/>
      <c r="AY109" s="349">
        <f>SUM(AY10:BA108)</f>
        <v>0</v>
      </c>
      <c r="AZ109" s="349"/>
      <c r="BA109" s="350"/>
      <c r="BB109" s="351" t="str">
        <f>IF($AV$110="","0.0",ROUNDDOWN(AY109/$AV$110,1))</f>
        <v>0.0</v>
      </c>
      <c r="BC109" s="349" t="e">
        <f>IF(#REF!="","",ROUNDDOWN(BB109/#REF!,1))</f>
        <v>#REF!</v>
      </c>
      <c r="BD109" s="352" t="e">
        <f>IF(#REF!="","",ROUNDDOWN(BC109/#REF!,1))</f>
        <v>#REF!</v>
      </c>
      <c r="BE109" s="141"/>
      <c r="BU109" s="55" t="s">
        <v>141</v>
      </c>
      <c r="BV109" s="56">
        <f>SUM(BV10:BV108)</f>
        <v>0</v>
      </c>
      <c r="BW109" s="57">
        <f t="shared" ref="BW109:CW109" si="59">SUM(BW10:BW108)</f>
        <v>0</v>
      </c>
      <c r="BX109" s="57">
        <f t="shared" si="59"/>
        <v>0</v>
      </c>
      <c r="BY109" s="57">
        <f t="shared" si="59"/>
        <v>0</v>
      </c>
      <c r="BZ109" s="57">
        <f t="shared" si="59"/>
        <v>0</v>
      </c>
      <c r="CA109" s="57">
        <f t="shared" si="59"/>
        <v>0</v>
      </c>
      <c r="CB109" s="58">
        <f t="shared" si="59"/>
        <v>0</v>
      </c>
      <c r="CC109" s="59">
        <f t="shared" si="59"/>
        <v>0</v>
      </c>
      <c r="CD109" s="57">
        <f t="shared" si="59"/>
        <v>0</v>
      </c>
      <c r="CE109" s="57">
        <f t="shared" si="59"/>
        <v>0</v>
      </c>
      <c r="CF109" s="57">
        <f t="shared" si="59"/>
        <v>0</v>
      </c>
      <c r="CG109" s="57">
        <f t="shared" si="59"/>
        <v>0</v>
      </c>
      <c r="CH109" s="57">
        <f t="shared" si="59"/>
        <v>0</v>
      </c>
      <c r="CI109" s="58">
        <f t="shared" si="59"/>
        <v>0</v>
      </c>
      <c r="CJ109" s="59">
        <f t="shared" si="59"/>
        <v>0</v>
      </c>
      <c r="CK109" s="57">
        <f t="shared" si="59"/>
        <v>0</v>
      </c>
      <c r="CL109" s="57">
        <f t="shared" si="59"/>
        <v>0</v>
      </c>
      <c r="CM109" s="57">
        <f t="shared" si="59"/>
        <v>0</v>
      </c>
      <c r="CN109" s="57">
        <f t="shared" si="59"/>
        <v>0</v>
      </c>
      <c r="CO109" s="57">
        <f t="shared" si="59"/>
        <v>0</v>
      </c>
      <c r="CP109" s="58">
        <f t="shared" si="59"/>
        <v>0</v>
      </c>
      <c r="CQ109" s="59">
        <f t="shared" si="59"/>
        <v>0</v>
      </c>
      <c r="CR109" s="57">
        <f t="shared" si="59"/>
        <v>0</v>
      </c>
      <c r="CS109" s="57">
        <f t="shared" si="59"/>
        <v>0</v>
      </c>
      <c r="CT109" s="57">
        <f t="shared" si="59"/>
        <v>0</v>
      </c>
      <c r="CU109" s="57">
        <f t="shared" si="59"/>
        <v>0</v>
      </c>
      <c r="CV109" s="57">
        <f t="shared" si="59"/>
        <v>0</v>
      </c>
      <c r="CW109" s="58">
        <f t="shared" si="59"/>
        <v>0</v>
      </c>
      <c r="CX109" s="60">
        <f>SUM(BV109:CW109)</f>
        <v>0</v>
      </c>
    </row>
    <row r="110" spans="1:108" ht="21" customHeight="1" thickBot="1">
      <c r="A110" s="338" t="s">
        <v>142</v>
      </c>
      <c r="B110" s="339"/>
      <c r="C110" s="339"/>
      <c r="D110" s="339"/>
      <c r="E110" s="339"/>
      <c r="F110" s="339"/>
      <c r="G110" s="339"/>
      <c r="H110" s="339"/>
      <c r="I110" s="339"/>
      <c r="J110" s="339"/>
      <c r="K110" s="339"/>
      <c r="L110" s="339"/>
      <c r="M110" s="339"/>
      <c r="N110" s="339"/>
      <c r="O110" s="339"/>
      <c r="P110" s="339"/>
      <c r="Q110" s="339"/>
      <c r="R110" s="339"/>
      <c r="S110" s="339"/>
      <c r="T110" s="339"/>
      <c r="U110" s="339"/>
      <c r="V110" s="339"/>
      <c r="W110" s="339"/>
      <c r="X110" s="339"/>
      <c r="Y110" s="339"/>
      <c r="Z110" s="339"/>
      <c r="AA110" s="339"/>
      <c r="AB110" s="339"/>
      <c r="AC110" s="339"/>
      <c r="AD110" s="339"/>
      <c r="AE110" s="339"/>
      <c r="AF110" s="339"/>
      <c r="AG110" s="339"/>
      <c r="AH110" s="339"/>
      <c r="AI110" s="339"/>
      <c r="AJ110" s="339"/>
      <c r="AK110" s="339"/>
      <c r="AL110" s="339"/>
      <c r="AM110" s="339"/>
      <c r="AN110" s="339"/>
      <c r="AO110" s="339"/>
      <c r="AP110" s="339"/>
      <c r="AQ110" s="339"/>
      <c r="AR110" s="339"/>
      <c r="AS110" s="339"/>
      <c r="AT110" s="339"/>
      <c r="AU110" s="340"/>
      <c r="AV110" s="353"/>
      <c r="AW110" s="354"/>
      <c r="AX110" s="354"/>
      <c r="AY110" s="354"/>
      <c r="AZ110" s="354"/>
      <c r="BA110" s="354"/>
      <c r="BB110" s="354"/>
      <c r="BC110" s="354"/>
      <c r="BD110" s="355"/>
      <c r="BE110" s="141"/>
    </row>
    <row r="111" spans="1:108" ht="21" hidden="1" customHeight="1" thickBot="1">
      <c r="A111" s="338" t="s">
        <v>143</v>
      </c>
      <c r="B111" s="339"/>
      <c r="C111" s="339"/>
      <c r="D111" s="339"/>
      <c r="E111" s="339"/>
      <c r="F111" s="339"/>
      <c r="G111" s="339"/>
      <c r="H111" s="339"/>
      <c r="I111" s="339"/>
      <c r="J111" s="339"/>
      <c r="K111" s="339"/>
      <c r="L111" s="339"/>
      <c r="M111" s="339"/>
      <c r="N111" s="339"/>
      <c r="O111" s="339"/>
      <c r="P111" s="339"/>
      <c r="Q111" s="339"/>
      <c r="R111" s="339"/>
      <c r="S111" s="340"/>
      <c r="T111" s="61"/>
      <c r="U111" s="62"/>
      <c r="V111" s="62"/>
      <c r="W111" s="62"/>
      <c r="X111" s="62"/>
      <c r="Y111" s="62"/>
      <c r="Z111" s="63"/>
      <c r="AA111" s="61"/>
      <c r="AB111" s="62"/>
      <c r="AC111" s="62"/>
      <c r="AD111" s="62"/>
      <c r="AE111" s="62"/>
      <c r="AF111" s="62"/>
      <c r="AG111" s="64"/>
      <c r="AH111" s="61"/>
      <c r="AI111" s="62"/>
      <c r="AJ111" s="62"/>
      <c r="AK111" s="62"/>
      <c r="AL111" s="62"/>
      <c r="AM111" s="62"/>
      <c r="AN111" s="64"/>
      <c r="AO111" s="61"/>
      <c r="AP111" s="62"/>
      <c r="AQ111" s="62"/>
      <c r="AR111" s="62"/>
      <c r="AS111" s="62"/>
      <c r="AT111" s="62"/>
      <c r="AU111" s="64"/>
      <c r="AV111" s="342">
        <f>SUM(T111:AU111)</f>
        <v>0</v>
      </c>
      <c r="AW111" s="342"/>
      <c r="AX111" s="343"/>
      <c r="AY111" s="344"/>
      <c r="AZ111" s="345"/>
      <c r="BA111" s="346"/>
      <c r="BB111" s="344"/>
      <c r="BC111" s="345"/>
      <c r="BD111" s="347"/>
      <c r="BE111" s="141"/>
    </row>
    <row r="112" spans="1:108">
      <c r="A112" s="348" t="s">
        <v>144</v>
      </c>
      <c r="B112" s="348"/>
      <c r="C112" s="348"/>
      <c r="D112" s="348"/>
      <c r="E112" s="348"/>
      <c r="F112" s="348"/>
      <c r="G112" s="348"/>
      <c r="H112" s="348"/>
      <c r="I112" s="348"/>
      <c r="J112" s="348"/>
      <c r="K112" s="348"/>
      <c r="L112" s="348"/>
      <c r="M112" s="348"/>
      <c r="N112" s="348"/>
      <c r="O112" s="348"/>
      <c r="P112" s="348"/>
      <c r="Q112" s="348"/>
      <c r="R112" s="348"/>
      <c r="S112" s="348"/>
      <c r="T112" s="348"/>
      <c r="U112" s="348"/>
      <c r="V112" s="348"/>
      <c r="W112" s="348"/>
      <c r="X112" s="348"/>
      <c r="Y112" s="348"/>
      <c r="Z112" s="348"/>
      <c r="AA112" s="348"/>
      <c r="AB112" s="348"/>
      <c r="AC112" s="348"/>
      <c r="AD112" s="348"/>
      <c r="AE112" s="348"/>
      <c r="AF112" s="348"/>
      <c r="AG112" s="348"/>
      <c r="AH112" s="348"/>
      <c r="AI112" s="348"/>
      <c r="AJ112" s="348"/>
      <c r="AK112" s="348"/>
      <c r="AL112" s="348"/>
      <c r="AM112" s="348"/>
      <c r="AN112" s="348"/>
      <c r="AO112" s="348"/>
      <c r="AP112" s="348"/>
      <c r="AQ112" s="348"/>
      <c r="AR112" s="348"/>
      <c r="AS112" s="348"/>
      <c r="AT112" s="348"/>
      <c r="AU112" s="348"/>
      <c r="AV112" s="348"/>
      <c r="AW112" s="348"/>
      <c r="AX112" s="348"/>
      <c r="AY112" s="348"/>
      <c r="AZ112" s="348"/>
      <c r="BA112" s="348"/>
      <c r="BB112" s="348"/>
      <c r="BC112" s="348"/>
      <c r="BD112" s="348"/>
      <c r="BE112" s="348"/>
      <c r="CE112" s="22"/>
      <c r="CX112" s="21"/>
    </row>
    <row r="113" spans="1:102">
      <c r="A113" s="335" t="s">
        <v>147</v>
      </c>
      <c r="B113" s="335"/>
      <c r="C113" s="335"/>
      <c r="D113" s="335"/>
      <c r="E113" s="335"/>
      <c r="F113" s="335"/>
      <c r="G113" s="335"/>
      <c r="H113" s="335"/>
      <c r="I113" s="335"/>
      <c r="J113" s="335"/>
      <c r="K113" s="335"/>
      <c r="L113" s="335"/>
      <c r="M113" s="335"/>
      <c r="N113" s="335"/>
      <c r="O113" s="335"/>
      <c r="P113" s="335"/>
      <c r="Q113" s="335"/>
      <c r="R113" s="335"/>
      <c r="S113" s="335"/>
      <c r="T113" s="335"/>
      <c r="U113" s="335"/>
      <c r="V113" s="335"/>
      <c r="W113" s="335"/>
      <c r="X113" s="335"/>
      <c r="Y113" s="335"/>
      <c r="Z113" s="335"/>
      <c r="AA113" s="335"/>
      <c r="AB113" s="335"/>
      <c r="AC113" s="335"/>
      <c r="AD113" s="335"/>
      <c r="AE113" s="335"/>
      <c r="AF113" s="335"/>
      <c r="AG113" s="335"/>
      <c r="AH113" s="335"/>
      <c r="AI113" s="335"/>
      <c r="AJ113" s="335"/>
      <c r="AK113" s="335"/>
      <c r="AL113" s="335"/>
      <c r="AM113" s="335"/>
      <c r="AN113" s="335"/>
      <c r="AO113" s="335"/>
      <c r="AP113" s="335"/>
      <c r="AQ113" s="335"/>
      <c r="AR113" s="335"/>
      <c r="AS113" s="335"/>
      <c r="AT113" s="335"/>
      <c r="AU113" s="335"/>
      <c r="AV113" s="335"/>
      <c r="AW113" s="335"/>
      <c r="AX113" s="335"/>
      <c r="AY113" s="335"/>
      <c r="AZ113" s="335"/>
      <c r="BA113" s="335"/>
      <c r="BB113" s="335"/>
      <c r="BC113" s="335"/>
      <c r="BD113" s="335"/>
      <c r="BE113" s="335"/>
      <c r="CE113" s="22"/>
      <c r="CX113" s="21"/>
    </row>
    <row r="114" spans="1:102">
      <c r="A114" s="336" t="s">
        <v>148</v>
      </c>
      <c r="B114" s="336"/>
      <c r="C114" s="336"/>
      <c r="D114" s="336"/>
      <c r="E114" s="336"/>
      <c r="F114" s="336"/>
      <c r="G114" s="336"/>
      <c r="H114" s="336"/>
      <c r="I114" s="336"/>
      <c r="J114" s="336"/>
      <c r="K114" s="336"/>
      <c r="L114" s="336"/>
      <c r="M114" s="336"/>
      <c r="N114" s="336"/>
      <c r="O114" s="336"/>
      <c r="P114" s="336"/>
      <c r="Q114" s="336"/>
      <c r="R114" s="336"/>
      <c r="S114" s="336"/>
      <c r="T114" s="336"/>
      <c r="U114" s="336"/>
      <c r="V114" s="336"/>
      <c r="W114" s="336"/>
      <c r="X114" s="336"/>
      <c r="Y114" s="336"/>
      <c r="Z114" s="336"/>
      <c r="AA114" s="336"/>
      <c r="AB114" s="336"/>
      <c r="AC114" s="336"/>
      <c r="AD114" s="336"/>
      <c r="AE114" s="336"/>
      <c r="AF114" s="336"/>
      <c r="AG114" s="336"/>
      <c r="AH114" s="336"/>
      <c r="AI114" s="336"/>
      <c r="AJ114" s="336"/>
      <c r="AK114" s="336"/>
      <c r="AL114" s="336"/>
      <c r="AM114" s="336"/>
      <c r="AN114" s="336"/>
      <c r="AO114" s="336"/>
      <c r="AP114" s="336"/>
      <c r="AQ114" s="336"/>
      <c r="AR114" s="336"/>
      <c r="AS114" s="336"/>
      <c r="AT114" s="336"/>
      <c r="AU114" s="336"/>
      <c r="AV114" s="336"/>
      <c r="AW114" s="336"/>
      <c r="AX114" s="336"/>
      <c r="AY114" s="336"/>
      <c r="AZ114" s="336"/>
      <c r="BA114" s="336"/>
      <c r="BB114" s="336"/>
      <c r="BC114" s="336"/>
      <c r="BD114" s="336"/>
      <c r="BE114" s="336"/>
      <c r="CE114" s="22"/>
      <c r="CX114" s="21"/>
    </row>
    <row r="115" spans="1:102">
      <c r="A115" s="341" t="s">
        <v>150</v>
      </c>
      <c r="B115" s="341"/>
      <c r="C115" s="341"/>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1"/>
      <c r="AD115" s="341"/>
      <c r="AE115" s="341"/>
      <c r="AF115" s="341"/>
      <c r="AG115" s="341"/>
      <c r="AH115" s="341"/>
      <c r="AI115" s="341"/>
      <c r="AJ115" s="341"/>
      <c r="AK115" s="341"/>
      <c r="AL115" s="341"/>
      <c r="AM115" s="341"/>
      <c r="AN115" s="341"/>
      <c r="AO115" s="341"/>
      <c r="AP115" s="341"/>
      <c r="AQ115" s="341"/>
      <c r="AR115" s="341"/>
      <c r="AS115" s="341"/>
      <c r="AT115" s="341"/>
      <c r="AU115" s="341"/>
      <c r="AV115" s="341"/>
      <c r="AW115" s="341"/>
      <c r="AX115" s="341"/>
      <c r="AY115" s="341"/>
      <c r="AZ115" s="341"/>
      <c r="BA115" s="341"/>
      <c r="BB115" s="341"/>
      <c r="BC115" s="341"/>
      <c r="BD115" s="341"/>
      <c r="BE115" s="341"/>
      <c r="CE115" s="22"/>
      <c r="CX115" s="21"/>
    </row>
    <row r="116" spans="1:102">
      <c r="A116" s="341"/>
      <c r="B116" s="341"/>
      <c r="C116" s="341"/>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1"/>
      <c r="AD116" s="341"/>
      <c r="AE116" s="341"/>
      <c r="AF116" s="341"/>
      <c r="AG116" s="341"/>
      <c r="AH116" s="341"/>
      <c r="AI116" s="341"/>
      <c r="AJ116" s="341"/>
      <c r="AK116" s="341"/>
      <c r="AL116" s="341"/>
      <c r="AM116" s="341"/>
      <c r="AN116" s="341"/>
      <c r="AO116" s="341"/>
      <c r="AP116" s="341"/>
      <c r="AQ116" s="341"/>
      <c r="AR116" s="341"/>
      <c r="AS116" s="341"/>
      <c r="AT116" s="341"/>
      <c r="AU116" s="341"/>
      <c r="AV116" s="341"/>
      <c r="AW116" s="341"/>
      <c r="AX116" s="341"/>
      <c r="AY116" s="341"/>
      <c r="AZ116" s="341"/>
      <c r="BA116" s="341"/>
      <c r="BB116" s="341"/>
      <c r="BC116" s="341"/>
      <c r="BD116" s="341"/>
      <c r="BE116" s="341"/>
      <c r="CE116" s="22"/>
      <c r="CX116" s="21"/>
    </row>
    <row r="117" spans="1:102">
      <c r="A117" s="337" t="s">
        <v>153</v>
      </c>
      <c r="B117" s="337"/>
      <c r="C117" s="337"/>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7"/>
      <c r="AD117" s="337"/>
      <c r="AE117" s="337"/>
      <c r="AF117" s="337"/>
      <c r="AG117" s="337"/>
      <c r="AH117" s="337"/>
      <c r="AI117" s="337"/>
      <c r="AJ117" s="337"/>
      <c r="AK117" s="337"/>
      <c r="AL117" s="337"/>
      <c r="AM117" s="337"/>
      <c r="AN117" s="337"/>
      <c r="AO117" s="337"/>
      <c r="AP117" s="337"/>
      <c r="AQ117" s="337"/>
      <c r="AR117" s="337"/>
      <c r="AS117" s="337"/>
      <c r="AT117" s="337"/>
      <c r="AU117" s="337"/>
      <c r="AV117" s="337"/>
      <c r="AW117" s="337"/>
      <c r="AX117" s="337"/>
      <c r="AY117" s="337"/>
      <c r="AZ117" s="337"/>
      <c r="BA117" s="337"/>
      <c r="BB117" s="337"/>
      <c r="BC117" s="337"/>
      <c r="BD117" s="337"/>
      <c r="BE117" s="337"/>
      <c r="CE117" s="22"/>
      <c r="CX117" s="21"/>
    </row>
    <row r="118" spans="1:102">
      <c r="A118" s="337"/>
      <c r="B118" s="337"/>
      <c r="C118" s="337"/>
      <c r="D118" s="337"/>
      <c r="E118" s="337"/>
      <c r="F118" s="337"/>
      <c r="G118" s="337"/>
      <c r="H118" s="337"/>
      <c r="I118" s="337"/>
      <c r="J118" s="337"/>
      <c r="K118" s="337"/>
      <c r="L118" s="337"/>
      <c r="M118" s="337"/>
      <c r="N118" s="337"/>
      <c r="O118" s="337"/>
      <c r="P118" s="337"/>
      <c r="Q118" s="337"/>
      <c r="R118" s="337"/>
      <c r="S118" s="337"/>
      <c r="T118" s="337"/>
      <c r="U118" s="337"/>
      <c r="V118" s="337"/>
      <c r="W118" s="337"/>
      <c r="X118" s="337"/>
      <c r="Y118" s="337"/>
      <c r="Z118" s="337"/>
      <c r="AA118" s="337"/>
      <c r="AB118" s="337"/>
      <c r="AC118" s="337"/>
      <c r="AD118" s="337"/>
      <c r="AE118" s="337"/>
      <c r="AF118" s="337"/>
      <c r="AG118" s="337"/>
      <c r="AH118" s="337"/>
      <c r="AI118" s="337"/>
      <c r="AJ118" s="337"/>
      <c r="AK118" s="337"/>
      <c r="AL118" s="337"/>
      <c r="AM118" s="337"/>
      <c r="AN118" s="337"/>
      <c r="AO118" s="337"/>
      <c r="AP118" s="337"/>
      <c r="AQ118" s="337"/>
      <c r="AR118" s="337"/>
      <c r="AS118" s="337"/>
      <c r="AT118" s="337"/>
      <c r="AU118" s="337"/>
      <c r="AV118" s="337"/>
      <c r="AW118" s="337"/>
      <c r="AX118" s="337"/>
      <c r="AY118" s="337"/>
      <c r="AZ118" s="337"/>
      <c r="BA118" s="337"/>
      <c r="BB118" s="337"/>
      <c r="BC118" s="337"/>
      <c r="BD118" s="337"/>
      <c r="BE118" s="337"/>
      <c r="CE118" s="22"/>
      <c r="CX118" s="21"/>
    </row>
    <row r="119" spans="1:102">
      <c r="A119" s="335" t="s">
        <v>156</v>
      </c>
      <c r="B119" s="335"/>
      <c r="C119" s="335"/>
      <c r="D119" s="335"/>
      <c r="E119" s="335"/>
      <c r="F119" s="335"/>
      <c r="G119" s="335"/>
      <c r="H119" s="335"/>
      <c r="I119" s="335"/>
      <c r="J119" s="335"/>
      <c r="K119" s="335"/>
      <c r="L119" s="335"/>
      <c r="M119" s="335"/>
      <c r="N119" s="335"/>
      <c r="O119" s="335"/>
      <c r="P119" s="335"/>
      <c r="Q119" s="335"/>
      <c r="R119" s="335"/>
      <c r="S119" s="335"/>
      <c r="T119" s="335"/>
      <c r="U119" s="335"/>
      <c r="V119" s="335"/>
      <c r="W119" s="335"/>
      <c r="X119" s="335"/>
      <c r="Y119" s="335"/>
      <c r="Z119" s="335"/>
      <c r="AA119" s="335"/>
      <c r="AB119" s="335"/>
      <c r="AC119" s="335"/>
      <c r="AD119" s="335"/>
      <c r="AE119" s="335"/>
      <c r="AF119" s="335"/>
      <c r="AG119" s="335"/>
      <c r="AH119" s="335"/>
      <c r="AI119" s="335"/>
      <c r="AJ119" s="335"/>
      <c r="AK119" s="335"/>
      <c r="AL119" s="335"/>
      <c r="AM119" s="335"/>
      <c r="AN119" s="335"/>
      <c r="AO119" s="335"/>
      <c r="AP119" s="335"/>
      <c r="AQ119" s="335"/>
      <c r="AR119" s="335"/>
      <c r="AS119" s="335"/>
      <c r="AT119" s="335"/>
      <c r="AU119" s="335"/>
      <c r="AV119" s="335"/>
      <c r="AW119" s="335"/>
      <c r="AX119" s="335"/>
      <c r="AY119" s="335"/>
      <c r="AZ119" s="335"/>
      <c r="BA119" s="335"/>
      <c r="BB119" s="335"/>
      <c r="BC119" s="335"/>
      <c r="BD119" s="335"/>
      <c r="BE119" s="335"/>
      <c r="CE119" s="22"/>
      <c r="CX119" s="21"/>
    </row>
    <row r="120" spans="1:102" ht="15" thickBot="1">
      <c r="A120" s="211"/>
      <c r="B120" s="211"/>
      <c r="C120" s="211"/>
      <c r="D120" s="211"/>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CE120" s="22"/>
      <c r="CX120" s="21"/>
    </row>
    <row r="121" spans="1:102" ht="15" thickBot="1">
      <c r="A121" s="338" t="s">
        <v>145</v>
      </c>
      <c r="B121" s="339"/>
      <c r="C121" s="339"/>
      <c r="D121" s="339"/>
      <c r="E121" s="339"/>
      <c r="F121" s="339"/>
      <c r="G121" s="339"/>
      <c r="H121" s="339"/>
      <c r="I121" s="339"/>
      <c r="J121" s="340"/>
      <c r="K121" s="338" t="s">
        <v>146</v>
      </c>
      <c r="L121" s="339"/>
      <c r="M121" s="339"/>
      <c r="N121" s="339"/>
      <c r="O121" s="340"/>
      <c r="P121" s="211"/>
      <c r="Q121" s="211"/>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
      <c r="BT121" s="22"/>
      <c r="CJ121" s="22"/>
      <c r="CX121" s="21"/>
    </row>
    <row r="122" spans="1:102" ht="15" thickBot="1">
      <c r="A122" s="338" t="s">
        <v>54</v>
      </c>
      <c r="B122" s="339"/>
      <c r="C122" s="339"/>
      <c r="D122" s="339"/>
      <c r="E122" s="339"/>
      <c r="F122" s="339"/>
      <c r="G122" s="339"/>
      <c r="H122" s="339"/>
      <c r="I122" s="339"/>
      <c r="J122" s="340"/>
      <c r="K122" s="332">
        <f>IF($AV$110="",0,ROUNDDOWN((SUMIF($B$10:$G$108,A122,$AV$10:$AX$108))/$AV$110/4,1))</f>
        <v>0</v>
      </c>
      <c r="L122" s="333"/>
      <c r="M122" s="333"/>
      <c r="N122" s="333"/>
      <c r="O122" s="334"/>
      <c r="P122" s="211"/>
      <c r="Q122" s="211"/>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
      <c r="BT122" s="22"/>
      <c r="CJ122" s="22"/>
      <c r="CX122" s="21"/>
    </row>
    <row r="123" spans="1:102" ht="15" thickBot="1">
      <c r="A123" s="338" t="s">
        <v>149</v>
      </c>
      <c r="B123" s="339"/>
      <c r="C123" s="339"/>
      <c r="D123" s="339"/>
      <c r="E123" s="339"/>
      <c r="F123" s="339"/>
      <c r="G123" s="339"/>
      <c r="H123" s="339"/>
      <c r="I123" s="339"/>
      <c r="J123" s="340"/>
      <c r="K123" s="332">
        <f t="shared" ref="K123:K132" si="60">IF($AV$110="",0,ROUNDDOWN((SUMIF($B$10:$G$108,A123,$AV$10:$AX$108))/$AV$110/4,1))</f>
        <v>0</v>
      </c>
      <c r="L123" s="333"/>
      <c r="M123" s="333"/>
      <c r="N123" s="333"/>
      <c r="O123" s="334"/>
      <c r="BG123" s="21"/>
      <c r="BH123" s="21"/>
      <c r="BI123" s="21"/>
      <c r="BJ123" s="21"/>
      <c r="BK123" s="21"/>
      <c r="BT123" s="22"/>
      <c r="CJ123" s="22"/>
      <c r="CX123" s="21"/>
    </row>
    <row r="124" spans="1:102" ht="15" thickBot="1">
      <c r="A124" s="338" t="s">
        <v>151</v>
      </c>
      <c r="B124" s="339"/>
      <c r="C124" s="339"/>
      <c r="D124" s="339"/>
      <c r="E124" s="339"/>
      <c r="F124" s="339"/>
      <c r="G124" s="339"/>
      <c r="H124" s="339"/>
      <c r="I124" s="339"/>
      <c r="J124" s="340"/>
      <c r="K124" s="332">
        <f t="shared" si="60"/>
        <v>0</v>
      </c>
      <c r="L124" s="333"/>
      <c r="M124" s="333"/>
      <c r="N124" s="333"/>
      <c r="O124" s="334"/>
      <c r="BG124" s="21"/>
      <c r="BH124" s="21"/>
      <c r="BI124" s="21"/>
      <c r="BJ124" s="21"/>
      <c r="BK124" s="21"/>
      <c r="BT124" s="22"/>
      <c r="CJ124" s="22"/>
      <c r="CX124" s="21"/>
    </row>
    <row r="125" spans="1:102" ht="15" thickBot="1">
      <c r="A125" s="338" t="s">
        <v>152</v>
      </c>
      <c r="B125" s="339"/>
      <c r="C125" s="339"/>
      <c r="D125" s="339"/>
      <c r="E125" s="339"/>
      <c r="F125" s="339"/>
      <c r="G125" s="339"/>
      <c r="H125" s="339"/>
      <c r="I125" s="339"/>
      <c r="J125" s="340"/>
      <c r="K125" s="332">
        <f t="shared" si="60"/>
        <v>0</v>
      </c>
      <c r="L125" s="333"/>
      <c r="M125" s="333"/>
      <c r="N125" s="333"/>
      <c r="O125" s="334"/>
      <c r="BG125" s="21"/>
      <c r="BH125" s="21"/>
      <c r="BI125" s="21"/>
      <c r="BJ125" s="21"/>
      <c r="BK125" s="21"/>
      <c r="BT125" s="22"/>
      <c r="CJ125" s="22"/>
      <c r="CX125" s="21"/>
    </row>
    <row r="126" spans="1:102" ht="15" thickBot="1">
      <c r="A126" s="338" t="s">
        <v>154</v>
      </c>
      <c r="B126" s="339"/>
      <c r="C126" s="339"/>
      <c r="D126" s="339"/>
      <c r="E126" s="339"/>
      <c r="F126" s="339"/>
      <c r="G126" s="339"/>
      <c r="H126" s="339"/>
      <c r="I126" s="339"/>
      <c r="J126" s="340"/>
      <c r="K126" s="332">
        <f t="shared" si="60"/>
        <v>0</v>
      </c>
      <c r="L126" s="333"/>
      <c r="M126" s="333"/>
      <c r="N126" s="333"/>
      <c r="O126" s="334"/>
      <c r="BG126" s="21"/>
      <c r="BH126" s="21"/>
      <c r="BI126" s="21"/>
      <c r="BJ126" s="21"/>
      <c r="BK126" s="21"/>
      <c r="BT126" s="22"/>
      <c r="BU126" s="22"/>
      <c r="BV126" s="22"/>
      <c r="BW126" s="22"/>
      <c r="BX126" s="22"/>
      <c r="CX126" s="21"/>
    </row>
    <row r="127" spans="1:102" ht="15" thickBot="1">
      <c r="A127" s="338" t="s">
        <v>155</v>
      </c>
      <c r="B127" s="339"/>
      <c r="C127" s="339"/>
      <c r="D127" s="339"/>
      <c r="E127" s="339"/>
      <c r="F127" s="339"/>
      <c r="G127" s="339"/>
      <c r="H127" s="339"/>
      <c r="I127" s="339"/>
      <c r="J127" s="340"/>
      <c r="K127" s="332">
        <f t="shared" si="60"/>
        <v>0</v>
      </c>
      <c r="L127" s="333"/>
      <c r="M127" s="333"/>
      <c r="N127" s="333"/>
      <c r="O127" s="334"/>
      <c r="BG127" s="21"/>
      <c r="BH127" s="21"/>
      <c r="BI127" s="21"/>
      <c r="BJ127" s="21"/>
      <c r="BK127" s="21"/>
      <c r="BT127" s="22"/>
      <c r="BU127" s="22"/>
      <c r="BV127" s="22"/>
      <c r="BW127" s="22"/>
      <c r="BX127" s="22"/>
      <c r="CX127" s="21"/>
    </row>
    <row r="128" spans="1:102" ht="15" thickBot="1">
      <c r="A128" s="338" t="s">
        <v>157</v>
      </c>
      <c r="B128" s="339"/>
      <c r="C128" s="339"/>
      <c r="D128" s="339"/>
      <c r="E128" s="339"/>
      <c r="F128" s="339"/>
      <c r="G128" s="339"/>
      <c r="H128" s="339"/>
      <c r="I128" s="339"/>
      <c r="J128" s="340"/>
      <c r="K128" s="332">
        <f t="shared" si="60"/>
        <v>0</v>
      </c>
      <c r="L128" s="333"/>
      <c r="M128" s="333"/>
      <c r="N128" s="333"/>
      <c r="O128" s="334"/>
      <c r="BG128" s="21"/>
      <c r="BH128" s="21"/>
      <c r="BI128" s="21"/>
      <c r="BJ128" s="21"/>
      <c r="BK128" s="21"/>
      <c r="BT128" s="22"/>
      <c r="BU128" s="22"/>
      <c r="BV128" s="22"/>
      <c r="BW128" s="22"/>
      <c r="BX128" s="22"/>
      <c r="CX128" s="21"/>
    </row>
    <row r="129" spans="1:102" ht="15" thickBot="1">
      <c r="A129" s="338" t="s">
        <v>158</v>
      </c>
      <c r="B129" s="339"/>
      <c r="C129" s="339"/>
      <c r="D129" s="339"/>
      <c r="E129" s="339"/>
      <c r="F129" s="339"/>
      <c r="G129" s="339"/>
      <c r="H129" s="339"/>
      <c r="I129" s="339"/>
      <c r="J129" s="340"/>
      <c r="K129" s="332">
        <f t="shared" si="60"/>
        <v>0</v>
      </c>
      <c r="L129" s="333"/>
      <c r="M129" s="333"/>
      <c r="N129" s="333"/>
      <c r="O129" s="334"/>
      <c r="BG129" s="21"/>
      <c r="BH129" s="21"/>
      <c r="BI129" s="21"/>
      <c r="BJ129" s="21"/>
      <c r="BK129" s="21"/>
      <c r="BT129" s="22"/>
      <c r="BU129" s="22"/>
      <c r="BV129" s="22"/>
      <c r="BW129" s="22"/>
      <c r="BX129" s="22"/>
      <c r="CX129" s="21"/>
    </row>
    <row r="130" spans="1:102" ht="15" thickBot="1">
      <c r="A130" s="338" t="s">
        <v>213</v>
      </c>
      <c r="B130" s="339"/>
      <c r="C130" s="339"/>
      <c r="D130" s="339"/>
      <c r="E130" s="339"/>
      <c r="F130" s="339"/>
      <c r="G130" s="339"/>
      <c r="H130" s="339"/>
      <c r="I130" s="339"/>
      <c r="J130" s="340"/>
      <c r="K130" s="332">
        <f t="shared" si="60"/>
        <v>0</v>
      </c>
      <c r="L130" s="333"/>
      <c r="M130" s="333"/>
      <c r="N130" s="333"/>
      <c r="O130" s="334"/>
      <c r="BG130" s="21"/>
      <c r="BH130" s="21"/>
      <c r="BI130" s="21"/>
      <c r="BJ130" s="21"/>
      <c r="BK130" s="21"/>
      <c r="BT130" s="22"/>
      <c r="BU130" s="22"/>
      <c r="BV130" s="22"/>
      <c r="BW130" s="22"/>
      <c r="BX130" s="22"/>
      <c r="CX130" s="21"/>
    </row>
    <row r="131" spans="1:102" ht="15" thickBot="1">
      <c r="A131" s="338" t="s">
        <v>225</v>
      </c>
      <c r="B131" s="339"/>
      <c r="C131" s="339"/>
      <c r="D131" s="339"/>
      <c r="E131" s="339"/>
      <c r="F131" s="339"/>
      <c r="G131" s="339"/>
      <c r="H131" s="339"/>
      <c r="I131" s="339"/>
      <c r="J131" s="340"/>
      <c r="K131" s="332">
        <f t="shared" si="60"/>
        <v>0</v>
      </c>
      <c r="L131" s="333"/>
      <c r="M131" s="333"/>
      <c r="N131" s="333"/>
      <c r="O131" s="334"/>
      <c r="BG131" s="21"/>
      <c r="BH131" s="21"/>
      <c r="BI131" s="21"/>
      <c r="BJ131" s="21"/>
      <c r="BK131" s="21"/>
      <c r="BT131" s="22"/>
      <c r="BU131" s="22"/>
      <c r="BV131" s="22"/>
      <c r="BW131" s="22"/>
      <c r="BX131" s="22"/>
      <c r="CX131" s="21"/>
    </row>
    <row r="132" spans="1:102" ht="15" thickBot="1">
      <c r="A132" s="338" t="s">
        <v>159</v>
      </c>
      <c r="B132" s="339"/>
      <c r="C132" s="339"/>
      <c r="D132" s="339"/>
      <c r="E132" s="339"/>
      <c r="F132" s="339"/>
      <c r="G132" s="339"/>
      <c r="H132" s="339"/>
      <c r="I132" s="339"/>
      <c r="J132" s="340"/>
      <c r="K132" s="332">
        <f t="shared" si="60"/>
        <v>0</v>
      </c>
      <c r="L132" s="333"/>
      <c r="M132" s="333"/>
      <c r="N132" s="333"/>
      <c r="O132" s="334"/>
      <c r="BG132" s="21"/>
      <c r="BH132" s="21"/>
      <c r="BI132" s="21"/>
      <c r="BJ132" s="21"/>
      <c r="BK132" s="21"/>
      <c r="BT132" s="22"/>
      <c r="BU132" s="22"/>
      <c r="BV132" s="22"/>
      <c r="BW132" s="22"/>
      <c r="BX132" s="22"/>
      <c r="CX132" s="21"/>
    </row>
  </sheetData>
  <sheetProtection sheet="1" objects="1" scenarios="1"/>
  <mergeCells count="676">
    <mergeCell ref="BG2:BS3"/>
    <mergeCell ref="BU2:CB3"/>
    <mergeCell ref="CC2:CI3"/>
    <mergeCell ref="CJ2:CP3"/>
    <mergeCell ref="CQ2:CX3"/>
    <mergeCell ref="AD2:AF2"/>
    <mergeCell ref="K131:O131"/>
    <mergeCell ref="K132:O132"/>
    <mergeCell ref="A121:J121"/>
    <mergeCell ref="A122:J122"/>
    <mergeCell ref="A123:J123"/>
    <mergeCell ref="A124:J124"/>
    <mergeCell ref="A125:J125"/>
    <mergeCell ref="A126:J126"/>
    <mergeCell ref="K123:O123"/>
    <mergeCell ref="K124:O124"/>
    <mergeCell ref="A127:J127"/>
    <mergeCell ref="A128:J128"/>
    <mergeCell ref="A129:J129"/>
    <mergeCell ref="A130:J130"/>
    <mergeCell ref="A131:J131"/>
    <mergeCell ref="A132:J132"/>
    <mergeCell ref="A4:S4"/>
    <mergeCell ref="T4:AF4"/>
    <mergeCell ref="AG4:AN4"/>
    <mergeCell ref="AO4:BE4"/>
    <mergeCell ref="BG4:BS4"/>
    <mergeCell ref="A5:H5"/>
    <mergeCell ref="T5:AA5"/>
    <mergeCell ref="AB5:AK5"/>
    <mergeCell ref="AL5:AT5"/>
    <mergeCell ref="BG5:BS6"/>
    <mergeCell ref="BU5:CX6"/>
    <mergeCell ref="I5:M5"/>
    <mergeCell ref="AU5:AX5"/>
    <mergeCell ref="AY5:BE5"/>
    <mergeCell ref="A6:BE6"/>
    <mergeCell ref="A7:A9"/>
    <mergeCell ref="B7:G9"/>
    <mergeCell ref="H7:L9"/>
    <mergeCell ref="M7:S9"/>
    <mergeCell ref="CJ7:CP7"/>
    <mergeCell ref="CQ7:CW7"/>
    <mergeCell ref="CX7:CX9"/>
    <mergeCell ref="B10:G10"/>
    <mergeCell ref="H10:L10"/>
    <mergeCell ref="M10:S10"/>
    <mergeCell ref="AV10:AX10"/>
    <mergeCell ref="AY10:BA10"/>
    <mergeCell ref="BB10:BD10"/>
    <mergeCell ref="BH7:BJ7"/>
    <mergeCell ref="CC7:CI7"/>
    <mergeCell ref="AH7:AN7"/>
    <mergeCell ref="AO7:AU7"/>
    <mergeCell ref="AV7:AX9"/>
    <mergeCell ref="AY7:BA9"/>
    <mergeCell ref="BB7:BD9"/>
    <mergeCell ref="T7:Z7"/>
    <mergeCell ref="AA7:AG7"/>
    <mergeCell ref="BL7:BN7"/>
    <mergeCell ref="BO7:BQ7"/>
    <mergeCell ref="BU7:BU9"/>
    <mergeCell ref="BV7:CB7"/>
    <mergeCell ref="B12:G12"/>
    <mergeCell ref="H12:L12"/>
    <mergeCell ref="M12:S12"/>
    <mergeCell ref="AV12:AX12"/>
    <mergeCell ref="AY12:BA12"/>
    <mergeCell ref="BB12:BD12"/>
    <mergeCell ref="B11:G11"/>
    <mergeCell ref="H11:L11"/>
    <mergeCell ref="M11:S11"/>
    <mergeCell ref="AV11:AX11"/>
    <mergeCell ref="AY11:BA11"/>
    <mergeCell ref="BB11:BD11"/>
    <mergeCell ref="BE7:BE9"/>
    <mergeCell ref="B14:G14"/>
    <mergeCell ref="H14:L14"/>
    <mergeCell ref="M14:S14"/>
    <mergeCell ref="AV14:AX14"/>
    <mergeCell ref="AY14:BA14"/>
    <mergeCell ref="BB14:BD14"/>
    <mergeCell ref="B13:G13"/>
    <mergeCell ref="H13:L13"/>
    <mergeCell ref="M13:S13"/>
    <mergeCell ref="AV13:AX13"/>
    <mergeCell ref="AY13:BA13"/>
    <mergeCell ref="BB13:BD13"/>
    <mergeCell ref="B16:G16"/>
    <mergeCell ref="H16:L16"/>
    <mergeCell ref="M16:S16"/>
    <mergeCell ref="AV16:AX16"/>
    <mergeCell ref="AY16:BA16"/>
    <mergeCell ref="BB16:BD16"/>
    <mergeCell ref="B15:G15"/>
    <mergeCell ref="H15:L15"/>
    <mergeCell ref="M15:S15"/>
    <mergeCell ref="AV15:AX15"/>
    <mergeCell ref="AY15:BA15"/>
    <mergeCell ref="BB15:BD15"/>
    <mergeCell ref="B18:G18"/>
    <mergeCell ref="H18:L18"/>
    <mergeCell ref="M18:S18"/>
    <mergeCell ref="AV18:AX18"/>
    <mergeCell ref="AY18:BA18"/>
    <mergeCell ref="BB18:BD18"/>
    <mergeCell ref="B17:G17"/>
    <mergeCell ref="H17:L17"/>
    <mergeCell ref="M17:S17"/>
    <mergeCell ref="AV17:AX17"/>
    <mergeCell ref="AY17:BA17"/>
    <mergeCell ref="BB17:BD17"/>
    <mergeCell ref="B20:G20"/>
    <mergeCell ref="H20:L20"/>
    <mergeCell ref="M20:S20"/>
    <mergeCell ref="AV20:AX20"/>
    <mergeCell ref="AY20:BA20"/>
    <mergeCell ref="BB20:BD20"/>
    <mergeCell ref="B19:G19"/>
    <mergeCell ref="H19:L19"/>
    <mergeCell ref="M19:S19"/>
    <mergeCell ref="AV19:AX19"/>
    <mergeCell ref="AY19:BA19"/>
    <mergeCell ref="BB19:BD19"/>
    <mergeCell ref="B22:G22"/>
    <mergeCell ref="H22:L22"/>
    <mergeCell ref="M22:S22"/>
    <mergeCell ref="AV22:AX22"/>
    <mergeCell ref="AY22:BA22"/>
    <mergeCell ref="BB22:BD22"/>
    <mergeCell ref="B21:G21"/>
    <mergeCell ref="H21:L21"/>
    <mergeCell ref="M21:S21"/>
    <mergeCell ref="AV21:AX21"/>
    <mergeCell ref="AY21:BA21"/>
    <mergeCell ref="BB21:BD21"/>
    <mergeCell ref="B24:G24"/>
    <mergeCell ref="H24:L24"/>
    <mergeCell ref="M24:S24"/>
    <mergeCell ref="AV24:AX24"/>
    <mergeCell ref="AY24:BA24"/>
    <mergeCell ref="BB24:BD24"/>
    <mergeCell ref="B23:G23"/>
    <mergeCell ref="H23:L23"/>
    <mergeCell ref="M23:S23"/>
    <mergeCell ref="AV23:AX23"/>
    <mergeCell ref="AY23:BA23"/>
    <mergeCell ref="BB23:BD23"/>
    <mergeCell ref="B26:G26"/>
    <mergeCell ref="H26:L26"/>
    <mergeCell ref="M26:S26"/>
    <mergeCell ref="AV26:AX26"/>
    <mergeCell ref="AY26:BA26"/>
    <mergeCell ref="BB26:BD26"/>
    <mergeCell ref="B25:G25"/>
    <mergeCell ref="H25:L25"/>
    <mergeCell ref="M25:S25"/>
    <mergeCell ref="AV25:AX25"/>
    <mergeCell ref="AY25:BA25"/>
    <mergeCell ref="BB25:BD25"/>
    <mergeCell ref="B28:G28"/>
    <mergeCell ref="H28:L28"/>
    <mergeCell ref="M28:S28"/>
    <mergeCell ref="AV28:AX28"/>
    <mergeCell ref="AY28:BA28"/>
    <mergeCell ref="BB28:BD28"/>
    <mergeCell ref="B27:G27"/>
    <mergeCell ref="H27:L27"/>
    <mergeCell ref="M27:S27"/>
    <mergeCell ref="AV27:AX27"/>
    <mergeCell ref="AY27:BA27"/>
    <mergeCell ref="BB27:BD27"/>
    <mergeCell ref="B30:G30"/>
    <mergeCell ref="H30:L30"/>
    <mergeCell ref="M30:S30"/>
    <mergeCell ref="AV30:AX30"/>
    <mergeCell ref="AY30:BA30"/>
    <mergeCell ref="BB30:BD30"/>
    <mergeCell ref="B29:G29"/>
    <mergeCell ref="H29:L29"/>
    <mergeCell ref="M29:S29"/>
    <mergeCell ref="AV29:AX29"/>
    <mergeCell ref="AY29:BA29"/>
    <mergeCell ref="BB29:BD29"/>
    <mergeCell ref="B32:G32"/>
    <mergeCell ref="H32:L32"/>
    <mergeCell ref="M32:S32"/>
    <mergeCell ref="AV32:AX32"/>
    <mergeCell ref="AY32:BA32"/>
    <mergeCell ref="BB32:BD32"/>
    <mergeCell ref="B31:G31"/>
    <mergeCell ref="H31:L31"/>
    <mergeCell ref="M31:S31"/>
    <mergeCell ref="AV31:AX31"/>
    <mergeCell ref="AY31:BA31"/>
    <mergeCell ref="BB31:BD31"/>
    <mergeCell ref="B34:G34"/>
    <mergeCell ref="H34:L34"/>
    <mergeCell ref="M34:S34"/>
    <mergeCell ref="AV34:AX34"/>
    <mergeCell ref="AY34:BA34"/>
    <mergeCell ref="BB34:BD34"/>
    <mergeCell ref="B33:G33"/>
    <mergeCell ref="H33:L33"/>
    <mergeCell ref="M33:S33"/>
    <mergeCell ref="AV33:AX33"/>
    <mergeCell ref="AY33:BA33"/>
    <mergeCell ref="BB33:BD33"/>
    <mergeCell ref="B36:G36"/>
    <mergeCell ref="H36:L36"/>
    <mergeCell ref="M36:S36"/>
    <mergeCell ref="AV36:AX36"/>
    <mergeCell ref="AY36:BA36"/>
    <mergeCell ref="BB36:BD36"/>
    <mergeCell ref="B35:G35"/>
    <mergeCell ref="H35:L35"/>
    <mergeCell ref="M35:S35"/>
    <mergeCell ref="AV35:AX35"/>
    <mergeCell ref="AY35:BA35"/>
    <mergeCell ref="BB35:BD35"/>
    <mergeCell ref="B38:G38"/>
    <mergeCell ref="H38:L38"/>
    <mergeCell ref="M38:S38"/>
    <mergeCell ref="AV38:AX38"/>
    <mergeCell ref="AY38:BA38"/>
    <mergeCell ref="BB38:BD38"/>
    <mergeCell ref="B37:G37"/>
    <mergeCell ref="H37:L37"/>
    <mergeCell ref="M37:S37"/>
    <mergeCell ref="AV37:AX37"/>
    <mergeCell ref="AY37:BA37"/>
    <mergeCell ref="BB37:BD37"/>
    <mergeCell ref="B40:G40"/>
    <mergeCell ref="H40:L40"/>
    <mergeCell ref="M40:S40"/>
    <mergeCell ref="AV40:AX40"/>
    <mergeCell ref="AY40:BA40"/>
    <mergeCell ref="BB40:BD40"/>
    <mergeCell ref="B39:G39"/>
    <mergeCell ref="H39:L39"/>
    <mergeCell ref="M39:S39"/>
    <mergeCell ref="AV39:AX39"/>
    <mergeCell ref="AY39:BA39"/>
    <mergeCell ref="BB39:BD39"/>
    <mergeCell ref="B42:G42"/>
    <mergeCell ref="H42:L42"/>
    <mergeCell ref="M42:S42"/>
    <mergeCell ref="AV42:AX42"/>
    <mergeCell ref="AY42:BA42"/>
    <mergeCell ref="BB42:BD42"/>
    <mergeCell ref="B41:G41"/>
    <mergeCell ref="H41:L41"/>
    <mergeCell ref="M41:S41"/>
    <mergeCell ref="AV41:AX41"/>
    <mergeCell ref="AY41:BA41"/>
    <mergeCell ref="BB41:BD41"/>
    <mergeCell ref="B44:G44"/>
    <mergeCell ref="H44:L44"/>
    <mergeCell ref="M44:S44"/>
    <mergeCell ref="AV44:AX44"/>
    <mergeCell ref="AY44:BA44"/>
    <mergeCell ref="BB44:BD44"/>
    <mergeCell ref="B43:G43"/>
    <mergeCell ref="H43:L43"/>
    <mergeCell ref="M43:S43"/>
    <mergeCell ref="AV43:AX43"/>
    <mergeCell ref="AY43:BA43"/>
    <mergeCell ref="BB43:BD43"/>
    <mergeCell ref="B46:G46"/>
    <mergeCell ref="H46:L46"/>
    <mergeCell ref="M46:S46"/>
    <mergeCell ref="AV46:AX46"/>
    <mergeCell ref="AY46:BA46"/>
    <mergeCell ref="BB46:BD46"/>
    <mergeCell ref="B45:G45"/>
    <mergeCell ref="H45:L45"/>
    <mergeCell ref="M45:S45"/>
    <mergeCell ref="AV45:AX45"/>
    <mergeCell ref="AY45:BA45"/>
    <mergeCell ref="BB45:BD45"/>
    <mergeCell ref="B48:G48"/>
    <mergeCell ref="H48:L48"/>
    <mergeCell ref="M48:S48"/>
    <mergeCell ref="AV48:AX48"/>
    <mergeCell ref="AY48:BA48"/>
    <mergeCell ref="BB48:BD48"/>
    <mergeCell ref="B47:G47"/>
    <mergeCell ref="H47:L47"/>
    <mergeCell ref="M47:S47"/>
    <mergeCell ref="AV47:AX47"/>
    <mergeCell ref="AY47:BA47"/>
    <mergeCell ref="BB47:BD47"/>
    <mergeCell ref="B50:G50"/>
    <mergeCell ref="H50:L50"/>
    <mergeCell ref="M50:S50"/>
    <mergeCell ref="AV50:AX50"/>
    <mergeCell ref="AY50:BA50"/>
    <mergeCell ref="BB50:BD50"/>
    <mergeCell ref="B49:G49"/>
    <mergeCell ref="H49:L49"/>
    <mergeCell ref="M49:S49"/>
    <mergeCell ref="AV49:AX49"/>
    <mergeCell ref="AY49:BA49"/>
    <mergeCell ref="BB49:BD49"/>
    <mergeCell ref="B52:G52"/>
    <mergeCell ref="H52:L52"/>
    <mergeCell ref="M52:S52"/>
    <mergeCell ref="AV52:AX52"/>
    <mergeCell ref="AY52:BA52"/>
    <mergeCell ref="BB52:BD52"/>
    <mergeCell ref="B51:G51"/>
    <mergeCell ref="H51:L51"/>
    <mergeCell ref="M51:S51"/>
    <mergeCell ref="AV51:AX51"/>
    <mergeCell ref="AY51:BA51"/>
    <mergeCell ref="BB51:BD51"/>
    <mergeCell ref="B54:G54"/>
    <mergeCell ref="H54:L54"/>
    <mergeCell ref="M54:S54"/>
    <mergeCell ref="AV54:AX54"/>
    <mergeCell ref="AY54:BA54"/>
    <mergeCell ref="BB54:BD54"/>
    <mergeCell ref="B53:G53"/>
    <mergeCell ref="H53:L53"/>
    <mergeCell ref="M53:S53"/>
    <mergeCell ref="AV53:AX53"/>
    <mergeCell ref="AY53:BA53"/>
    <mergeCell ref="BB53:BD53"/>
    <mergeCell ref="B56:G56"/>
    <mergeCell ref="H56:L56"/>
    <mergeCell ref="M56:S56"/>
    <mergeCell ref="AV56:AX56"/>
    <mergeCell ref="AY56:BA56"/>
    <mergeCell ref="BB56:BD56"/>
    <mergeCell ref="B55:G55"/>
    <mergeCell ref="H55:L55"/>
    <mergeCell ref="M55:S55"/>
    <mergeCell ref="AV55:AX55"/>
    <mergeCell ref="AY55:BA55"/>
    <mergeCell ref="BB55:BD55"/>
    <mergeCell ref="B58:G58"/>
    <mergeCell ref="H58:L58"/>
    <mergeCell ref="M58:S58"/>
    <mergeCell ref="AV58:AX58"/>
    <mergeCell ref="AY58:BA58"/>
    <mergeCell ref="BB58:BD58"/>
    <mergeCell ref="B57:G57"/>
    <mergeCell ref="H57:L57"/>
    <mergeCell ref="M57:S57"/>
    <mergeCell ref="AV57:AX57"/>
    <mergeCell ref="AY57:BA57"/>
    <mergeCell ref="BB57:BD57"/>
    <mergeCell ref="B60:G60"/>
    <mergeCell ref="H60:L60"/>
    <mergeCell ref="M60:S60"/>
    <mergeCell ref="AV60:AX60"/>
    <mergeCell ref="AY60:BA60"/>
    <mergeCell ref="BB60:BD60"/>
    <mergeCell ref="B59:G59"/>
    <mergeCell ref="H59:L59"/>
    <mergeCell ref="M59:S59"/>
    <mergeCell ref="AV59:AX59"/>
    <mergeCell ref="AY59:BA59"/>
    <mergeCell ref="BB59:BD59"/>
    <mergeCell ref="B62:G62"/>
    <mergeCell ref="H62:L62"/>
    <mergeCell ref="M62:S62"/>
    <mergeCell ref="AV62:AX62"/>
    <mergeCell ref="AY62:BA62"/>
    <mergeCell ref="BB62:BD62"/>
    <mergeCell ref="B61:G61"/>
    <mergeCell ref="H61:L61"/>
    <mergeCell ref="M61:S61"/>
    <mergeCell ref="AV61:AX61"/>
    <mergeCell ref="AY61:BA61"/>
    <mergeCell ref="BB61:BD61"/>
    <mergeCell ref="B64:G64"/>
    <mergeCell ref="H64:L64"/>
    <mergeCell ref="M64:S64"/>
    <mergeCell ref="AV64:AX64"/>
    <mergeCell ref="AY64:BA64"/>
    <mergeCell ref="BB64:BD64"/>
    <mergeCell ref="B63:G63"/>
    <mergeCell ref="H63:L63"/>
    <mergeCell ref="M63:S63"/>
    <mergeCell ref="AV63:AX63"/>
    <mergeCell ref="AY63:BA63"/>
    <mergeCell ref="BB63:BD63"/>
    <mergeCell ref="B66:G66"/>
    <mergeCell ref="H66:L66"/>
    <mergeCell ref="M66:S66"/>
    <mergeCell ref="AV66:AX66"/>
    <mergeCell ref="AY66:BA66"/>
    <mergeCell ref="BB66:BD66"/>
    <mergeCell ref="B65:G65"/>
    <mergeCell ref="H65:L65"/>
    <mergeCell ref="M65:S65"/>
    <mergeCell ref="AV65:AX65"/>
    <mergeCell ref="AY65:BA65"/>
    <mergeCell ref="BB65:BD65"/>
    <mergeCell ref="B68:G68"/>
    <mergeCell ref="H68:L68"/>
    <mergeCell ref="M68:S68"/>
    <mergeCell ref="AV68:AX68"/>
    <mergeCell ref="AY68:BA68"/>
    <mergeCell ref="BB68:BD68"/>
    <mergeCell ref="B67:G67"/>
    <mergeCell ref="H67:L67"/>
    <mergeCell ref="M67:S67"/>
    <mergeCell ref="AV67:AX67"/>
    <mergeCell ref="AY67:BA67"/>
    <mergeCell ref="BB67:BD67"/>
    <mergeCell ref="B70:G70"/>
    <mergeCell ref="H70:L70"/>
    <mergeCell ref="M70:S70"/>
    <mergeCell ref="AV70:AX70"/>
    <mergeCell ref="AY70:BA70"/>
    <mergeCell ref="BB70:BD70"/>
    <mergeCell ref="B69:G69"/>
    <mergeCell ref="H69:L69"/>
    <mergeCell ref="M69:S69"/>
    <mergeCell ref="AV69:AX69"/>
    <mergeCell ref="AY69:BA69"/>
    <mergeCell ref="BB69:BD69"/>
    <mergeCell ref="B72:G72"/>
    <mergeCell ref="H72:L72"/>
    <mergeCell ref="M72:S72"/>
    <mergeCell ref="AV72:AX72"/>
    <mergeCell ref="AY72:BA72"/>
    <mergeCell ref="BB72:BD72"/>
    <mergeCell ref="B71:G71"/>
    <mergeCell ref="H71:L71"/>
    <mergeCell ref="M71:S71"/>
    <mergeCell ref="AV71:AX71"/>
    <mergeCell ref="AY71:BA71"/>
    <mergeCell ref="BB71:BD71"/>
    <mergeCell ref="B74:G74"/>
    <mergeCell ref="H74:L74"/>
    <mergeCell ref="M74:S74"/>
    <mergeCell ref="AV74:AX74"/>
    <mergeCell ref="AY74:BA74"/>
    <mergeCell ref="BB74:BD74"/>
    <mergeCell ref="B73:G73"/>
    <mergeCell ref="H73:L73"/>
    <mergeCell ref="M73:S73"/>
    <mergeCell ref="AV73:AX73"/>
    <mergeCell ref="AY73:BA73"/>
    <mergeCell ref="BB73:BD73"/>
    <mergeCell ref="B76:G76"/>
    <mergeCell ref="H76:L76"/>
    <mergeCell ref="M76:S76"/>
    <mergeCell ref="AV76:AX76"/>
    <mergeCell ref="AY76:BA76"/>
    <mergeCell ref="BB76:BD76"/>
    <mergeCell ref="B75:G75"/>
    <mergeCell ref="H75:L75"/>
    <mergeCell ref="M75:S75"/>
    <mergeCell ref="AV75:AX75"/>
    <mergeCell ref="AY75:BA75"/>
    <mergeCell ref="BB75:BD75"/>
    <mergeCell ref="B78:G78"/>
    <mergeCell ref="H78:L78"/>
    <mergeCell ref="M78:S78"/>
    <mergeCell ref="AV78:AX78"/>
    <mergeCell ref="AY78:BA78"/>
    <mergeCell ref="BB78:BD78"/>
    <mergeCell ref="B77:G77"/>
    <mergeCell ref="H77:L77"/>
    <mergeCell ref="M77:S77"/>
    <mergeCell ref="AV77:AX77"/>
    <mergeCell ref="AY77:BA77"/>
    <mergeCell ref="BB77:BD77"/>
    <mergeCell ref="B80:G80"/>
    <mergeCell ref="H80:L80"/>
    <mergeCell ref="M80:S80"/>
    <mergeCell ref="AV80:AX80"/>
    <mergeCell ref="AY80:BA80"/>
    <mergeCell ref="BB80:BD80"/>
    <mergeCell ref="B79:G79"/>
    <mergeCell ref="H79:L79"/>
    <mergeCell ref="M79:S79"/>
    <mergeCell ref="AV79:AX79"/>
    <mergeCell ref="AY79:BA79"/>
    <mergeCell ref="BB79:BD79"/>
    <mergeCell ref="B82:G82"/>
    <mergeCell ref="H82:L82"/>
    <mergeCell ref="M82:S82"/>
    <mergeCell ref="AV82:AX82"/>
    <mergeCell ref="AY82:BA82"/>
    <mergeCell ref="BB82:BD82"/>
    <mergeCell ref="B81:G81"/>
    <mergeCell ref="H81:L81"/>
    <mergeCell ref="M81:S81"/>
    <mergeCell ref="AV81:AX81"/>
    <mergeCell ref="AY81:BA81"/>
    <mergeCell ref="BB81:BD81"/>
    <mergeCell ref="B84:G84"/>
    <mergeCell ref="H84:L84"/>
    <mergeCell ref="M84:S84"/>
    <mergeCell ref="AV84:AX84"/>
    <mergeCell ref="AY84:BA84"/>
    <mergeCell ref="BB84:BD84"/>
    <mergeCell ref="B83:G83"/>
    <mergeCell ref="H83:L83"/>
    <mergeCell ref="M83:S83"/>
    <mergeCell ref="AV83:AX83"/>
    <mergeCell ref="AY83:BA83"/>
    <mergeCell ref="BB83:BD83"/>
    <mergeCell ref="B86:G86"/>
    <mergeCell ref="H86:L86"/>
    <mergeCell ref="M86:S86"/>
    <mergeCell ref="AV86:AX86"/>
    <mergeCell ref="AY86:BA86"/>
    <mergeCell ref="BB86:BD86"/>
    <mergeCell ref="B85:G85"/>
    <mergeCell ref="H85:L85"/>
    <mergeCell ref="M85:S85"/>
    <mergeCell ref="AV85:AX85"/>
    <mergeCell ref="AY85:BA85"/>
    <mergeCell ref="BB85:BD85"/>
    <mergeCell ref="B88:G88"/>
    <mergeCell ref="H88:L88"/>
    <mergeCell ref="M88:S88"/>
    <mergeCell ref="AV88:AX88"/>
    <mergeCell ref="AY88:BA88"/>
    <mergeCell ref="BB88:BD88"/>
    <mergeCell ref="B87:G87"/>
    <mergeCell ref="H87:L87"/>
    <mergeCell ref="M87:S87"/>
    <mergeCell ref="AV87:AX87"/>
    <mergeCell ref="AY87:BA87"/>
    <mergeCell ref="BB87:BD87"/>
    <mergeCell ref="B90:G90"/>
    <mergeCell ref="H90:L90"/>
    <mergeCell ref="M90:S90"/>
    <mergeCell ref="AV90:AX90"/>
    <mergeCell ref="AY90:BA90"/>
    <mergeCell ref="BB90:BD90"/>
    <mergeCell ref="B89:G89"/>
    <mergeCell ref="H89:L89"/>
    <mergeCell ref="M89:S89"/>
    <mergeCell ref="AV89:AX89"/>
    <mergeCell ref="AY89:BA89"/>
    <mergeCell ref="BB89:BD89"/>
    <mergeCell ref="B92:G92"/>
    <mergeCell ref="H92:L92"/>
    <mergeCell ref="M92:S92"/>
    <mergeCell ref="AV92:AX92"/>
    <mergeCell ref="AY92:BA92"/>
    <mergeCell ref="BB92:BD92"/>
    <mergeCell ref="B91:G91"/>
    <mergeCell ref="H91:L91"/>
    <mergeCell ref="M91:S91"/>
    <mergeCell ref="AV91:AX91"/>
    <mergeCell ref="AY91:BA91"/>
    <mergeCell ref="BB91:BD91"/>
    <mergeCell ref="B94:G94"/>
    <mergeCell ref="H94:L94"/>
    <mergeCell ref="M94:S94"/>
    <mergeCell ref="AV94:AX94"/>
    <mergeCell ref="AY94:BA94"/>
    <mergeCell ref="BB94:BD94"/>
    <mergeCell ref="B93:G93"/>
    <mergeCell ref="H93:L93"/>
    <mergeCell ref="M93:S93"/>
    <mergeCell ref="AV93:AX93"/>
    <mergeCell ref="AY93:BA93"/>
    <mergeCell ref="BB93:BD93"/>
    <mergeCell ref="B96:G96"/>
    <mergeCell ref="H96:L96"/>
    <mergeCell ref="M96:S96"/>
    <mergeCell ref="AV96:AX96"/>
    <mergeCell ref="AY96:BA96"/>
    <mergeCell ref="BB96:BD96"/>
    <mergeCell ref="B95:G95"/>
    <mergeCell ref="H95:L95"/>
    <mergeCell ref="M95:S95"/>
    <mergeCell ref="AV95:AX95"/>
    <mergeCell ref="AY95:BA95"/>
    <mergeCell ref="BB95:BD95"/>
    <mergeCell ref="B98:G98"/>
    <mergeCell ref="H98:L98"/>
    <mergeCell ref="M98:S98"/>
    <mergeCell ref="AV98:AX98"/>
    <mergeCell ref="AY98:BA98"/>
    <mergeCell ref="BB98:BD98"/>
    <mergeCell ref="B97:G97"/>
    <mergeCell ref="H97:L97"/>
    <mergeCell ref="M97:S97"/>
    <mergeCell ref="AV97:AX97"/>
    <mergeCell ref="AY97:BA97"/>
    <mergeCell ref="BB97:BD97"/>
    <mergeCell ref="B100:G100"/>
    <mergeCell ref="H100:L100"/>
    <mergeCell ref="M100:S100"/>
    <mergeCell ref="AV100:AX100"/>
    <mergeCell ref="AY100:BA100"/>
    <mergeCell ref="BB100:BD100"/>
    <mergeCell ref="B99:G99"/>
    <mergeCell ref="H99:L99"/>
    <mergeCell ref="M99:S99"/>
    <mergeCell ref="AV99:AX99"/>
    <mergeCell ref="AY99:BA99"/>
    <mergeCell ref="BB99:BD99"/>
    <mergeCell ref="B102:G102"/>
    <mergeCell ref="H102:L102"/>
    <mergeCell ref="M102:S102"/>
    <mergeCell ref="AV102:AX102"/>
    <mergeCell ref="AY102:BA102"/>
    <mergeCell ref="BB102:BD102"/>
    <mergeCell ref="B101:G101"/>
    <mergeCell ref="H101:L101"/>
    <mergeCell ref="M101:S101"/>
    <mergeCell ref="AV101:AX101"/>
    <mergeCell ref="AY101:BA101"/>
    <mergeCell ref="BB101:BD101"/>
    <mergeCell ref="B104:G104"/>
    <mergeCell ref="H104:L104"/>
    <mergeCell ref="M104:S104"/>
    <mergeCell ref="AV104:AX104"/>
    <mergeCell ref="AY104:BA104"/>
    <mergeCell ref="BB104:BD104"/>
    <mergeCell ref="B103:G103"/>
    <mergeCell ref="H103:L103"/>
    <mergeCell ref="M103:S103"/>
    <mergeCell ref="AV103:AX103"/>
    <mergeCell ref="AY103:BA103"/>
    <mergeCell ref="BB103:BD103"/>
    <mergeCell ref="B106:G106"/>
    <mergeCell ref="H106:L106"/>
    <mergeCell ref="M106:S106"/>
    <mergeCell ref="AV106:AX106"/>
    <mergeCell ref="AY106:BA106"/>
    <mergeCell ref="BB106:BD106"/>
    <mergeCell ref="B105:G105"/>
    <mergeCell ref="H105:L105"/>
    <mergeCell ref="M105:S105"/>
    <mergeCell ref="AV105:AX105"/>
    <mergeCell ref="AY105:BA105"/>
    <mergeCell ref="BB105:BD105"/>
    <mergeCell ref="B108:G108"/>
    <mergeCell ref="H108:L108"/>
    <mergeCell ref="M108:S108"/>
    <mergeCell ref="AV108:AX108"/>
    <mergeCell ref="AY108:BA108"/>
    <mergeCell ref="BB108:BD108"/>
    <mergeCell ref="B107:G107"/>
    <mergeCell ref="H107:L107"/>
    <mergeCell ref="M107:S107"/>
    <mergeCell ref="AV107:AX107"/>
    <mergeCell ref="AY107:BA107"/>
    <mergeCell ref="BB107:BD107"/>
    <mergeCell ref="AV111:AX111"/>
    <mergeCell ref="AY111:BA111"/>
    <mergeCell ref="BB111:BD111"/>
    <mergeCell ref="A112:BE112"/>
    <mergeCell ref="A109:S109"/>
    <mergeCell ref="AV109:AX109"/>
    <mergeCell ref="AY109:BA109"/>
    <mergeCell ref="BB109:BD109"/>
    <mergeCell ref="A110:AU110"/>
    <mergeCell ref="A111:S111"/>
    <mergeCell ref="AV110:BD110"/>
    <mergeCell ref="K125:O125"/>
    <mergeCell ref="K129:O129"/>
    <mergeCell ref="K130:O130"/>
    <mergeCell ref="K126:O126"/>
    <mergeCell ref="K127:O127"/>
    <mergeCell ref="K128:O128"/>
    <mergeCell ref="A113:BE113"/>
    <mergeCell ref="A114:BE114"/>
    <mergeCell ref="A117:BE118"/>
    <mergeCell ref="K121:O121"/>
    <mergeCell ref="K122:O122"/>
    <mergeCell ref="A119:BE119"/>
    <mergeCell ref="A115:BE116"/>
  </mergeCells>
  <phoneticPr fontId="2"/>
  <dataValidations count="2">
    <dataValidation imeMode="halfAlpha" allowBlank="1" showInputMessage="1" showErrorMessage="1" sqref="T111:AU111 BV109:CW109 T109:AU109"/>
    <dataValidation type="list" allowBlank="1" showInputMessage="1" showErrorMessage="1" sqref="H10:L108">
      <formula1>"　,常勤・専従,常勤・兼務,非常勤・専従,非常勤・兼務"</formula1>
    </dataValidation>
  </dataValidations>
  <pageMargins left="0.7" right="0.7" top="0.75" bottom="0.75" header="0.3" footer="0.3"/>
  <pageSetup paperSize="9" scale="59" orientation="landscape" r:id="rId1"/>
  <colBreaks count="1" manualBreakCount="1">
    <brk id="71" max="1048575" man="1"/>
  </col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リスト!$C$1:$C$10</xm:f>
          </x14:formula1>
          <xm:sqref>T4:AF4</xm:sqref>
        </x14:dataValidation>
        <x14:dataValidation type="list" allowBlank="1" showInputMessage="1" showErrorMessage="1">
          <x14:formula1>
            <xm:f>リスト!$A$1:$A$20</xm:f>
          </x14:formula1>
          <xm:sqref>B11:G108</xm:sqref>
        </x14:dataValidation>
        <x14:dataValidation type="list" allowBlank="1" showInputMessage="1" showErrorMessage="1">
          <x14:formula1>
            <xm:f>リスト!$A$2:$A$20</xm:f>
          </x14:formula1>
          <xm:sqref>A122:J132</xm:sqref>
        </x14:dataValidation>
        <x14:dataValidation type="list" allowBlank="1" showInputMessage="1" showErrorMessage="1">
          <x14:formula1>
            <xm:f>リスト!$A$1:$A$21</xm:f>
          </x14:formula1>
          <xm:sqref>B10:G10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C132"/>
  <sheetViews>
    <sheetView view="pageBreakPreview" zoomScale="60" zoomScaleNormal="70" workbookViewId="0">
      <selection activeCell="AB5" sqref="AB5:AK5"/>
    </sheetView>
  </sheetViews>
  <sheetFormatPr defaultRowHeight="14.25"/>
  <cols>
    <col min="1" max="1" width="3.625" style="21" customWidth="1"/>
    <col min="2" max="5" width="2.625" style="92" customWidth="1"/>
    <col min="6" max="19" width="2.625" style="21" customWidth="1"/>
    <col min="20" max="47" width="2.875" style="21" customWidth="1"/>
    <col min="48" max="56" width="2.625" style="21" customWidth="1"/>
    <col min="57" max="57" width="15.625" style="21" customWidth="1"/>
    <col min="58" max="58" width="1.375" style="21" customWidth="1"/>
    <col min="59" max="59" width="3.75" style="22" bestFit="1" customWidth="1"/>
    <col min="60" max="69" width="3.625" style="22" customWidth="1"/>
    <col min="70" max="70" width="10.125" style="22" hidden="1" customWidth="1"/>
    <col min="71" max="71" width="10.125" style="22" customWidth="1"/>
    <col min="72" max="72" width="3.375" style="21" customWidth="1"/>
    <col min="73" max="73" width="3.75" style="21" customWidth="1"/>
    <col min="74" max="94" width="3.75" style="21" bestFit="1" customWidth="1"/>
    <col min="95" max="95" width="3.75" style="21" customWidth="1"/>
    <col min="96" max="101" width="3.75" style="21" bestFit="1" customWidth="1"/>
    <col min="102" max="102" width="6.625" style="22" customWidth="1"/>
    <col min="103" max="16384" width="9" style="21"/>
  </cols>
  <sheetData>
    <row r="1" spans="1:102" ht="18.75" customHeight="1" thickBot="1">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210" t="s">
        <v>207</v>
      </c>
      <c r="BS1" s="210" t="s">
        <v>207</v>
      </c>
    </row>
    <row r="2" spans="1:102" ht="21" customHeight="1">
      <c r="A2" s="91" t="s">
        <v>164</v>
      </c>
      <c r="B2" s="91"/>
      <c r="C2" s="91"/>
      <c r="D2" s="91"/>
      <c r="E2" s="91"/>
      <c r="F2" s="91"/>
      <c r="G2" s="91"/>
      <c r="H2" s="91"/>
      <c r="I2" s="91"/>
      <c r="J2" s="91"/>
      <c r="K2" s="91"/>
      <c r="L2" s="91"/>
      <c r="M2" s="91"/>
      <c r="N2" s="91"/>
      <c r="O2" s="91"/>
      <c r="P2" s="91"/>
      <c r="Q2" s="91"/>
      <c r="R2" s="91"/>
      <c r="S2" s="91"/>
      <c r="T2" s="91"/>
      <c r="U2" s="91"/>
      <c r="V2" s="91"/>
      <c r="W2" s="91"/>
      <c r="X2" s="91"/>
      <c r="Y2" s="91"/>
      <c r="Z2" s="91"/>
      <c r="AA2" s="94"/>
      <c r="AB2" s="94"/>
      <c r="AC2" s="94"/>
      <c r="AD2" s="434" t="s">
        <v>160</v>
      </c>
      <c r="AE2" s="434"/>
      <c r="AF2" s="434"/>
      <c r="AG2" s="94"/>
      <c r="AH2" s="94" t="s">
        <v>161</v>
      </c>
      <c r="AI2" s="94"/>
      <c r="AJ2" s="94" t="s">
        <v>162</v>
      </c>
      <c r="AK2" s="94" t="s">
        <v>163</v>
      </c>
      <c r="AL2" s="91"/>
      <c r="AM2" s="91"/>
      <c r="AN2" s="91"/>
      <c r="AO2" s="91"/>
      <c r="AP2" s="91"/>
      <c r="AQ2" s="91"/>
      <c r="AR2" s="91"/>
      <c r="AS2" s="91"/>
      <c r="AT2" s="91"/>
      <c r="AU2" s="91"/>
      <c r="AV2" s="91"/>
      <c r="AW2" s="91"/>
      <c r="AX2" s="91"/>
      <c r="AY2" s="91"/>
      <c r="AZ2" s="91"/>
      <c r="BA2" s="91"/>
      <c r="BB2" s="91"/>
      <c r="BC2" s="91"/>
      <c r="BD2" s="91"/>
      <c r="BE2" s="91"/>
      <c r="BG2" s="422" t="s">
        <v>70</v>
      </c>
      <c r="BH2" s="422"/>
      <c r="BI2" s="422"/>
      <c r="BJ2" s="422"/>
      <c r="BK2" s="422"/>
      <c r="BL2" s="422"/>
      <c r="BM2" s="422"/>
      <c r="BN2" s="422"/>
      <c r="BO2" s="422"/>
      <c r="BP2" s="422"/>
      <c r="BQ2" s="422"/>
      <c r="BR2" s="422"/>
      <c r="BS2" s="422"/>
      <c r="BU2" s="423" t="str">
        <f>A4</f>
        <v>サービス種類</v>
      </c>
      <c r="BV2" s="401"/>
      <c r="BW2" s="401"/>
      <c r="BX2" s="401"/>
      <c r="BY2" s="401"/>
      <c r="BZ2" s="401"/>
      <c r="CA2" s="401"/>
      <c r="CB2" s="401"/>
      <c r="CC2" s="401" t="str">
        <f>IF(T4="","",T4)</f>
        <v>生活介護</v>
      </c>
      <c r="CD2" s="401"/>
      <c r="CE2" s="401"/>
      <c r="CF2" s="401"/>
      <c r="CG2" s="401"/>
      <c r="CH2" s="401"/>
      <c r="CI2" s="401"/>
      <c r="CJ2" s="426" t="str">
        <f>AG4</f>
        <v>事業所・施設名</v>
      </c>
      <c r="CK2" s="426"/>
      <c r="CL2" s="426"/>
      <c r="CM2" s="426"/>
      <c r="CN2" s="426"/>
      <c r="CO2" s="426"/>
      <c r="CP2" s="426"/>
      <c r="CQ2" s="401" t="str">
        <f>IF(AO4="","",AO4)</f>
        <v>生活介護ふなばし苑</v>
      </c>
      <c r="CR2" s="401"/>
      <c r="CS2" s="401"/>
      <c r="CT2" s="401"/>
      <c r="CU2" s="401"/>
      <c r="CV2" s="401"/>
      <c r="CW2" s="401"/>
      <c r="CX2" s="428"/>
    </row>
    <row r="3" spans="1:102" ht="9.75" customHeight="1" thickBot="1">
      <c r="B3" s="21"/>
      <c r="C3" s="21"/>
      <c r="D3" s="21"/>
      <c r="E3" s="21"/>
      <c r="BG3" s="422"/>
      <c r="BH3" s="422"/>
      <c r="BI3" s="422"/>
      <c r="BJ3" s="422"/>
      <c r="BK3" s="422"/>
      <c r="BL3" s="422"/>
      <c r="BM3" s="422"/>
      <c r="BN3" s="422"/>
      <c r="BO3" s="422"/>
      <c r="BP3" s="422"/>
      <c r="BQ3" s="422"/>
      <c r="BR3" s="422"/>
      <c r="BS3" s="422"/>
      <c r="BU3" s="424"/>
      <c r="BV3" s="425"/>
      <c r="BW3" s="425"/>
      <c r="BX3" s="425"/>
      <c r="BY3" s="425"/>
      <c r="BZ3" s="425"/>
      <c r="CA3" s="425"/>
      <c r="CB3" s="425"/>
      <c r="CC3" s="425"/>
      <c r="CD3" s="425"/>
      <c r="CE3" s="425"/>
      <c r="CF3" s="425"/>
      <c r="CG3" s="425"/>
      <c r="CH3" s="425"/>
      <c r="CI3" s="425"/>
      <c r="CJ3" s="427"/>
      <c r="CK3" s="427"/>
      <c r="CL3" s="427"/>
      <c r="CM3" s="427"/>
      <c r="CN3" s="427"/>
      <c r="CO3" s="427"/>
      <c r="CP3" s="427"/>
      <c r="CQ3" s="425"/>
      <c r="CR3" s="425"/>
      <c r="CS3" s="425"/>
      <c r="CT3" s="425"/>
      <c r="CU3" s="425"/>
      <c r="CV3" s="425"/>
      <c r="CW3" s="425"/>
      <c r="CX3" s="429"/>
    </row>
    <row r="4" spans="1:102" ht="21" customHeight="1" thickBot="1">
      <c r="A4" s="338" t="s">
        <v>10</v>
      </c>
      <c r="B4" s="339"/>
      <c r="C4" s="339"/>
      <c r="D4" s="339"/>
      <c r="E4" s="339"/>
      <c r="F4" s="339"/>
      <c r="G4" s="339"/>
      <c r="H4" s="339"/>
      <c r="I4" s="339"/>
      <c r="J4" s="339"/>
      <c r="K4" s="339"/>
      <c r="L4" s="339"/>
      <c r="M4" s="339"/>
      <c r="N4" s="339"/>
      <c r="O4" s="339"/>
      <c r="P4" s="339"/>
      <c r="Q4" s="339"/>
      <c r="R4" s="339"/>
      <c r="S4" s="406"/>
      <c r="T4" s="435" t="s">
        <v>228</v>
      </c>
      <c r="U4" s="436"/>
      <c r="V4" s="436"/>
      <c r="W4" s="436"/>
      <c r="X4" s="436"/>
      <c r="Y4" s="436"/>
      <c r="Z4" s="436"/>
      <c r="AA4" s="436"/>
      <c r="AB4" s="436"/>
      <c r="AC4" s="436"/>
      <c r="AD4" s="436"/>
      <c r="AE4" s="436"/>
      <c r="AF4" s="436"/>
      <c r="AG4" s="401" t="s">
        <v>71</v>
      </c>
      <c r="AH4" s="401"/>
      <c r="AI4" s="401"/>
      <c r="AJ4" s="401"/>
      <c r="AK4" s="401"/>
      <c r="AL4" s="401"/>
      <c r="AM4" s="401"/>
      <c r="AN4" s="401"/>
      <c r="AO4" s="437" t="s">
        <v>229</v>
      </c>
      <c r="AP4" s="438"/>
      <c r="AQ4" s="438"/>
      <c r="AR4" s="438"/>
      <c r="AS4" s="438"/>
      <c r="AT4" s="438"/>
      <c r="AU4" s="438"/>
      <c r="AV4" s="438"/>
      <c r="AW4" s="438"/>
      <c r="AX4" s="438"/>
      <c r="AY4" s="438"/>
      <c r="AZ4" s="438"/>
      <c r="BA4" s="438"/>
      <c r="BB4" s="438"/>
      <c r="BC4" s="438"/>
      <c r="BD4" s="438"/>
      <c r="BE4" s="439"/>
      <c r="BG4" s="405" t="s">
        <v>72</v>
      </c>
      <c r="BH4" s="405"/>
      <c r="BI4" s="405"/>
      <c r="BJ4" s="405"/>
      <c r="BK4" s="405"/>
      <c r="BL4" s="405"/>
      <c r="BM4" s="405"/>
      <c r="BN4" s="405"/>
      <c r="BO4" s="405"/>
      <c r="BP4" s="405"/>
      <c r="BQ4" s="405"/>
      <c r="BR4" s="405"/>
      <c r="BS4" s="405"/>
    </row>
    <row r="5" spans="1:102" ht="21" customHeight="1" thickBot="1">
      <c r="A5" s="338" t="s">
        <v>73</v>
      </c>
      <c r="B5" s="339"/>
      <c r="C5" s="339"/>
      <c r="D5" s="339"/>
      <c r="E5" s="339"/>
      <c r="F5" s="339"/>
      <c r="G5" s="339"/>
      <c r="H5" s="406"/>
      <c r="I5" s="437">
        <v>20</v>
      </c>
      <c r="J5" s="438"/>
      <c r="K5" s="438"/>
      <c r="L5" s="438"/>
      <c r="M5" s="440"/>
      <c r="N5" s="95" t="s">
        <v>74</v>
      </c>
      <c r="O5" s="96"/>
      <c r="P5" s="96"/>
      <c r="Q5" s="96"/>
      <c r="R5" s="96"/>
      <c r="S5" s="97"/>
      <c r="T5" s="407" t="s">
        <v>209</v>
      </c>
      <c r="U5" s="407"/>
      <c r="V5" s="407"/>
      <c r="W5" s="407"/>
      <c r="X5" s="407"/>
      <c r="Y5" s="407"/>
      <c r="Z5" s="407"/>
      <c r="AA5" s="407"/>
      <c r="AB5" s="438">
        <v>8.5</v>
      </c>
      <c r="AC5" s="438"/>
      <c r="AD5" s="438"/>
      <c r="AE5" s="438"/>
      <c r="AF5" s="438"/>
      <c r="AG5" s="438"/>
      <c r="AH5" s="438"/>
      <c r="AI5" s="438"/>
      <c r="AJ5" s="438"/>
      <c r="AK5" s="440"/>
      <c r="AL5" s="409" t="s">
        <v>77</v>
      </c>
      <c r="AM5" s="339"/>
      <c r="AN5" s="339"/>
      <c r="AO5" s="339"/>
      <c r="AP5" s="339"/>
      <c r="AQ5" s="339"/>
      <c r="AR5" s="339"/>
      <c r="AS5" s="339"/>
      <c r="AT5" s="406"/>
      <c r="AU5" s="437">
        <v>2.5</v>
      </c>
      <c r="AV5" s="438"/>
      <c r="AW5" s="438"/>
      <c r="AX5" s="440"/>
      <c r="AY5" s="441" t="s">
        <v>227</v>
      </c>
      <c r="AZ5" s="441"/>
      <c r="BA5" s="441"/>
      <c r="BB5" s="441"/>
      <c r="BC5" s="441"/>
      <c r="BD5" s="441"/>
      <c r="BE5" s="442"/>
      <c r="BG5" s="410" t="s">
        <v>75</v>
      </c>
      <c r="BH5" s="410"/>
      <c r="BI5" s="410"/>
      <c r="BJ5" s="410"/>
      <c r="BK5" s="410"/>
      <c r="BL5" s="410"/>
      <c r="BM5" s="410"/>
      <c r="BN5" s="410"/>
      <c r="BO5" s="410"/>
      <c r="BP5" s="410"/>
      <c r="BQ5" s="410"/>
      <c r="BR5" s="410"/>
      <c r="BS5" s="410"/>
      <c r="BU5" s="411" t="s">
        <v>76</v>
      </c>
      <c r="BV5" s="412"/>
      <c r="BW5" s="412"/>
      <c r="BX5" s="412"/>
      <c r="BY5" s="412"/>
      <c r="BZ5" s="412"/>
      <c r="CA5" s="412"/>
      <c r="CB5" s="412"/>
      <c r="CC5" s="412"/>
      <c r="CD5" s="412"/>
      <c r="CE5" s="412"/>
      <c r="CF5" s="412"/>
      <c r="CG5" s="412"/>
      <c r="CH5" s="412"/>
      <c r="CI5" s="412"/>
      <c r="CJ5" s="412"/>
      <c r="CK5" s="412"/>
      <c r="CL5" s="412"/>
      <c r="CM5" s="412"/>
      <c r="CN5" s="412"/>
      <c r="CO5" s="412"/>
      <c r="CP5" s="412"/>
      <c r="CQ5" s="412"/>
      <c r="CR5" s="412"/>
      <c r="CS5" s="412"/>
      <c r="CT5" s="412"/>
      <c r="CU5" s="412"/>
      <c r="CV5" s="412"/>
      <c r="CW5" s="412"/>
      <c r="CX5" s="413"/>
    </row>
    <row r="6" spans="1:102" ht="21" customHeight="1" thickBot="1">
      <c r="A6" s="419"/>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1"/>
      <c r="BG6" s="410"/>
      <c r="BH6" s="410"/>
      <c r="BI6" s="410"/>
      <c r="BJ6" s="410"/>
      <c r="BK6" s="410"/>
      <c r="BL6" s="410"/>
      <c r="BM6" s="410"/>
      <c r="BN6" s="410"/>
      <c r="BO6" s="410"/>
      <c r="BP6" s="410"/>
      <c r="BQ6" s="410"/>
      <c r="BR6" s="410"/>
      <c r="BS6" s="410"/>
      <c r="BU6" s="414"/>
      <c r="BV6" s="415"/>
      <c r="BW6" s="415"/>
      <c r="BX6" s="415"/>
      <c r="BY6" s="415"/>
      <c r="BZ6" s="415"/>
      <c r="CA6" s="415"/>
      <c r="CB6" s="415"/>
      <c r="CC6" s="415"/>
      <c r="CD6" s="415"/>
      <c r="CE6" s="415"/>
      <c r="CF6" s="415"/>
      <c r="CG6" s="415"/>
      <c r="CH6" s="415"/>
      <c r="CI6" s="415"/>
      <c r="CJ6" s="415"/>
      <c r="CK6" s="415"/>
      <c r="CL6" s="415"/>
      <c r="CM6" s="415"/>
      <c r="CN6" s="415"/>
      <c r="CO6" s="415"/>
      <c r="CP6" s="415"/>
      <c r="CQ6" s="415"/>
      <c r="CR6" s="415"/>
      <c r="CS6" s="415"/>
      <c r="CT6" s="415"/>
      <c r="CU6" s="415"/>
      <c r="CV6" s="415"/>
      <c r="CW6" s="415"/>
      <c r="CX6" s="416"/>
    </row>
    <row r="7" spans="1:102" ht="21" customHeight="1" thickBot="1">
      <c r="A7" s="379" t="s">
        <v>18</v>
      </c>
      <c r="B7" s="380" t="s">
        <v>4</v>
      </c>
      <c r="C7" s="381"/>
      <c r="D7" s="381"/>
      <c r="E7" s="381"/>
      <c r="F7" s="381"/>
      <c r="G7" s="381"/>
      <c r="H7" s="381" t="s">
        <v>19</v>
      </c>
      <c r="I7" s="381"/>
      <c r="J7" s="381"/>
      <c r="K7" s="381"/>
      <c r="L7" s="381"/>
      <c r="M7" s="381" t="s">
        <v>5</v>
      </c>
      <c r="N7" s="381"/>
      <c r="O7" s="381"/>
      <c r="P7" s="381"/>
      <c r="Q7" s="381"/>
      <c r="R7" s="381"/>
      <c r="S7" s="384"/>
      <c r="T7" s="392" t="s">
        <v>0</v>
      </c>
      <c r="U7" s="381"/>
      <c r="V7" s="381"/>
      <c r="W7" s="381"/>
      <c r="X7" s="381"/>
      <c r="Y7" s="381"/>
      <c r="Z7" s="393"/>
      <c r="AA7" s="392" t="s">
        <v>1</v>
      </c>
      <c r="AB7" s="381"/>
      <c r="AC7" s="381"/>
      <c r="AD7" s="381"/>
      <c r="AE7" s="381"/>
      <c r="AF7" s="381"/>
      <c r="AG7" s="393"/>
      <c r="AH7" s="392" t="s">
        <v>2</v>
      </c>
      <c r="AI7" s="381"/>
      <c r="AJ7" s="381"/>
      <c r="AK7" s="381"/>
      <c r="AL7" s="381"/>
      <c r="AM7" s="381"/>
      <c r="AN7" s="393"/>
      <c r="AO7" s="380" t="s">
        <v>3</v>
      </c>
      <c r="AP7" s="381"/>
      <c r="AQ7" s="381"/>
      <c r="AR7" s="381"/>
      <c r="AS7" s="381"/>
      <c r="AT7" s="381"/>
      <c r="AU7" s="393"/>
      <c r="AV7" s="394" t="s">
        <v>78</v>
      </c>
      <c r="AW7" s="395"/>
      <c r="AX7" s="395"/>
      <c r="AY7" s="395" t="s">
        <v>21</v>
      </c>
      <c r="AZ7" s="395"/>
      <c r="BA7" s="395"/>
      <c r="BB7" s="395" t="s">
        <v>22</v>
      </c>
      <c r="BC7" s="395"/>
      <c r="BD7" s="398"/>
      <c r="BE7" s="377" t="s">
        <v>79</v>
      </c>
      <c r="BG7" s="98"/>
      <c r="BH7" s="390" t="s">
        <v>80</v>
      </c>
      <c r="BI7" s="391"/>
      <c r="BJ7" s="391"/>
      <c r="BK7" s="99" t="s">
        <v>81</v>
      </c>
      <c r="BL7" s="391" t="s">
        <v>82</v>
      </c>
      <c r="BM7" s="391"/>
      <c r="BN7" s="391"/>
      <c r="BO7" s="390" t="s">
        <v>83</v>
      </c>
      <c r="BP7" s="391"/>
      <c r="BQ7" s="400"/>
      <c r="BR7" s="19" t="s">
        <v>84</v>
      </c>
      <c r="BS7" s="100" t="s">
        <v>85</v>
      </c>
      <c r="BU7" s="372" t="s">
        <v>18</v>
      </c>
      <c r="BV7" s="374" t="s">
        <v>0</v>
      </c>
      <c r="BW7" s="375"/>
      <c r="BX7" s="375"/>
      <c r="BY7" s="375"/>
      <c r="BZ7" s="375"/>
      <c r="CA7" s="375"/>
      <c r="CB7" s="376"/>
      <c r="CC7" s="374" t="s">
        <v>1</v>
      </c>
      <c r="CD7" s="375"/>
      <c r="CE7" s="375"/>
      <c r="CF7" s="375"/>
      <c r="CG7" s="375"/>
      <c r="CH7" s="375"/>
      <c r="CI7" s="376"/>
      <c r="CJ7" s="374" t="s">
        <v>2</v>
      </c>
      <c r="CK7" s="375"/>
      <c r="CL7" s="375"/>
      <c r="CM7" s="375"/>
      <c r="CN7" s="375"/>
      <c r="CO7" s="375"/>
      <c r="CP7" s="376"/>
      <c r="CQ7" s="386" t="s">
        <v>3</v>
      </c>
      <c r="CR7" s="375"/>
      <c r="CS7" s="375"/>
      <c r="CT7" s="375"/>
      <c r="CU7" s="375"/>
      <c r="CV7" s="375"/>
      <c r="CW7" s="376"/>
      <c r="CX7" s="387" t="s">
        <v>86</v>
      </c>
    </row>
    <row r="8" spans="1:102" ht="21" customHeight="1">
      <c r="A8" s="372"/>
      <c r="B8" s="382"/>
      <c r="C8" s="383"/>
      <c r="D8" s="383"/>
      <c r="E8" s="383"/>
      <c r="F8" s="383"/>
      <c r="G8" s="383"/>
      <c r="H8" s="383"/>
      <c r="I8" s="383"/>
      <c r="J8" s="383"/>
      <c r="K8" s="383"/>
      <c r="L8" s="383"/>
      <c r="M8" s="383"/>
      <c r="N8" s="383"/>
      <c r="O8" s="383"/>
      <c r="P8" s="383"/>
      <c r="Q8" s="383"/>
      <c r="R8" s="383"/>
      <c r="S8" s="385"/>
      <c r="T8" s="23">
        <v>1</v>
      </c>
      <c r="U8" s="24">
        <v>2</v>
      </c>
      <c r="V8" s="24">
        <v>3</v>
      </c>
      <c r="W8" s="24">
        <v>4</v>
      </c>
      <c r="X8" s="24">
        <v>5</v>
      </c>
      <c r="Y8" s="24">
        <v>6</v>
      </c>
      <c r="Z8" s="25">
        <v>7</v>
      </c>
      <c r="AA8" s="23">
        <v>8</v>
      </c>
      <c r="AB8" s="24">
        <v>9</v>
      </c>
      <c r="AC8" s="24">
        <v>10</v>
      </c>
      <c r="AD8" s="24">
        <v>11</v>
      </c>
      <c r="AE8" s="24">
        <v>12</v>
      </c>
      <c r="AF8" s="24">
        <v>13</v>
      </c>
      <c r="AG8" s="25">
        <v>14</v>
      </c>
      <c r="AH8" s="23">
        <v>15</v>
      </c>
      <c r="AI8" s="24">
        <v>16</v>
      </c>
      <c r="AJ8" s="24">
        <v>17</v>
      </c>
      <c r="AK8" s="24">
        <v>18</v>
      </c>
      <c r="AL8" s="24">
        <v>19</v>
      </c>
      <c r="AM8" s="24">
        <v>20</v>
      </c>
      <c r="AN8" s="25">
        <v>21</v>
      </c>
      <c r="AO8" s="26">
        <v>22</v>
      </c>
      <c r="AP8" s="24">
        <v>23</v>
      </c>
      <c r="AQ8" s="24">
        <v>24</v>
      </c>
      <c r="AR8" s="24">
        <v>25</v>
      </c>
      <c r="AS8" s="24">
        <v>26</v>
      </c>
      <c r="AT8" s="24">
        <v>27</v>
      </c>
      <c r="AU8" s="25">
        <v>28</v>
      </c>
      <c r="AV8" s="396"/>
      <c r="AW8" s="397"/>
      <c r="AX8" s="397"/>
      <c r="AY8" s="397"/>
      <c r="AZ8" s="397"/>
      <c r="BA8" s="397"/>
      <c r="BB8" s="397"/>
      <c r="BC8" s="397"/>
      <c r="BD8" s="399"/>
      <c r="BE8" s="378"/>
      <c r="BG8" s="101" t="s">
        <v>87</v>
      </c>
      <c r="BH8" s="102">
        <v>9</v>
      </c>
      <c r="BI8" s="103" t="s">
        <v>88</v>
      </c>
      <c r="BJ8" s="104">
        <v>0</v>
      </c>
      <c r="BK8" s="103" t="s">
        <v>81</v>
      </c>
      <c r="BL8" s="105">
        <v>18</v>
      </c>
      <c r="BM8" s="103" t="s">
        <v>88</v>
      </c>
      <c r="BN8" s="104">
        <v>0</v>
      </c>
      <c r="BO8" s="102">
        <v>1</v>
      </c>
      <c r="BP8" s="103" t="s">
        <v>88</v>
      </c>
      <c r="BQ8" s="106">
        <v>0</v>
      </c>
      <c r="BR8" s="107">
        <f>IF(BH8="","",(BL8*60+BN8)+IF(BH8&gt;=BL8,1440,0) -(BH8*60+BJ8)-(BO8*60+BQ8))</f>
        <v>480</v>
      </c>
      <c r="BS8" s="108">
        <f>IF(BR8="","",BR8/60)</f>
        <v>8</v>
      </c>
      <c r="BU8" s="372"/>
      <c r="BV8" s="23">
        <v>1</v>
      </c>
      <c r="BW8" s="24">
        <v>2</v>
      </c>
      <c r="BX8" s="24">
        <v>3</v>
      </c>
      <c r="BY8" s="24">
        <v>4</v>
      </c>
      <c r="BZ8" s="24">
        <v>5</v>
      </c>
      <c r="CA8" s="24">
        <v>6</v>
      </c>
      <c r="CB8" s="25">
        <v>7</v>
      </c>
      <c r="CC8" s="23">
        <v>8</v>
      </c>
      <c r="CD8" s="24">
        <v>9</v>
      </c>
      <c r="CE8" s="24">
        <v>10</v>
      </c>
      <c r="CF8" s="24">
        <v>11</v>
      </c>
      <c r="CG8" s="24">
        <v>12</v>
      </c>
      <c r="CH8" s="24">
        <v>13</v>
      </c>
      <c r="CI8" s="25">
        <v>14</v>
      </c>
      <c r="CJ8" s="23">
        <v>15</v>
      </c>
      <c r="CK8" s="24">
        <v>16</v>
      </c>
      <c r="CL8" s="24">
        <v>17</v>
      </c>
      <c r="CM8" s="24">
        <v>18</v>
      </c>
      <c r="CN8" s="24">
        <v>19</v>
      </c>
      <c r="CO8" s="24">
        <v>20</v>
      </c>
      <c r="CP8" s="25">
        <v>21</v>
      </c>
      <c r="CQ8" s="26">
        <v>22</v>
      </c>
      <c r="CR8" s="24">
        <v>23</v>
      </c>
      <c r="CS8" s="24">
        <v>24</v>
      </c>
      <c r="CT8" s="24">
        <v>25</v>
      </c>
      <c r="CU8" s="24">
        <v>26</v>
      </c>
      <c r="CV8" s="24">
        <v>27</v>
      </c>
      <c r="CW8" s="25">
        <v>28</v>
      </c>
      <c r="CX8" s="388"/>
    </row>
    <row r="9" spans="1:102" ht="21" customHeight="1" thickBot="1">
      <c r="A9" s="373"/>
      <c r="B9" s="382"/>
      <c r="C9" s="383"/>
      <c r="D9" s="383"/>
      <c r="E9" s="383"/>
      <c r="F9" s="383"/>
      <c r="G9" s="383"/>
      <c r="H9" s="383"/>
      <c r="I9" s="383"/>
      <c r="J9" s="383"/>
      <c r="K9" s="383"/>
      <c r="L9" s="383"/>
      <c r="M9" s="383"/>
      <c r="N9" s="383"/>
      <c r="O9" s="383"/>
      <c r="P9" s="383"/>
      <c r="Q9" s="383"/>
      <c r="R9" s="383"/>
      <c r="S9" s="385"/>
      <c r="T9" s="27" t="s">
        <v>47</v>
      </c>
      <c r="U9" s="213" t="s">
        <v>48</v>
      </c>
      <c r="V9" s="213" t="s">
        <v>49</v>
      </c>
      <c r="W9" s="213" t="s">
        <v>50</v>
      </c>
      <c r="X9" s="213" t="s">
        <v>51</v>
      </c>
      <c r="Y9" s="213" t="s">
        <v>52</v>
      </c>
      <c r="Z9" s="215" t="s">
        <v>53</v>
      </c>
      <c r="AA9" s="27" t="s">
        <v>47</v>
      </c>
      <c r="AB9" s="213" t="s">
        <v>48</v>
      </c>
      <c r="AC9" s="213" t="s">
        <v>49</v>
      </c>
      <c r="AD9" s="213" t="s">
        <v>50</v>
      </c>
      <c r="AE9" s="213" t="s">
        <v>51</v>
      </c>
      <c r="AF9" s="213" t="s">
        <v>52</v>
      </c>
      <c r="AG9" s="215" t="s">
        <v>53</v>
      </c>
      <c r="AH9" s="27" t="s">
        <v>47</v>
      </c>
      <c r="AI9" s="213" t="s">
        <v>48</v>
      </c>
      <c r="AJ9" s="213" t="s">
        <v>49</v>
      </c>
      <c r="AK9" s="213" t="s">
        <v>50</v>
      </c>
      <c r="AL9" s="213" t="s">
        <v>51</v>
      </c>
      <c r="AM9" s="213" t="s">
        <v>52</v>
      </c>
      <c r="AN9" s="215" t="s">
        <v>53</v>
      </c>
      <c r="AO9" s="27" t="s">
        <v>47</v>
      </c>
      <c r="AP9" s="213" t="s">
        <v>48</v>
      </c>
      <c r="AQ9" s="213" t="s">
        <v>49</v>
      </c>
      <c r="AR9" s="213" t="s">
        <v>50</v>
      </c>
      <c r="AS9" s="213" t="s">
        <v>51</v>
      </c>
      <c r="AT9" s="213" t="s">
        <v>52</v>
      </c>
      <c r="AU9" s="215" t="s">
        <v>53</v>
      </c>
      <c r="AV9" s="396"/>
      <c r="AW9" s="397"/>
      <c r="AX9" s="397"/>
      <c r="AY9" s="397"/>
      <c r="AZ9" s="397"/>
      <c r="BA9" s="397"/>
      <c r="BB9" s="397"/>
      <c r="BC9" s="397"/>
      <c r="BD9" s="399"/>
      <c r="BE9" s="378"/>
      <c r="BG9" s="113" t="s">
        <v>89</v>
      </c>
      <c r="BH9" s="114">
        <v>16</v>
      </c>
      <c r="BI9" s="115" t="s">
        <v>88</v>
      </c>
      <c r="BJ9" s="116">
        <v>0</v>
      </c>
      <c r="BK9" s="115" t="s">
        <v>81</v>
      </c>
      <c r="BL9" s="117">
        <v>6</v>
      </c>
      <c r="BM9" s="115" t="s">
        <v>88</v>
      </c>
      <c r="BN9" s="116">
        <v>30</v>
      </c>
      <c r="BO9" s="114">
        <v>7</v>
      </c>
      <c r="BP9" s="115" t="s">
        <v>88</v>
      </c>
      <c r="BQ9" s="118">
        <v>0</v>
      </c>
      <c r="BR9" s="119">
        <f>IF(BH9="","",(BL9*60+BN9)+IF(BH9&gt;=BL9,1440,0) -(BH9*60+BJ9)-(BO9*60+BQ9))</f>
        <v>450</v>
      </c>
      <c r="BS9" s="120">
        <f>IF(BR9="","",BR9/60)</f>
        <v>7.5</v>
      </c>
      <c r="BU9" s="373"/>
      <c r="BV9" s="23" t="str">
        <f>T9</f>
        <v>月</v>
      </c>
      <c r="BW9" s="24" t="str">
        <f t="shared" ref="BW9:CW9" si="0">U9</f>
        <v>火</v>
      </c>
      <c r="BX9" s="24" t="str">
        <f t="shared" si="0"/>
        <v>水</v>
      </c>
      <c r="BY9" s="24" t="str">
        <f t="shared" si="0"/>
        <v>木</v>
      </c>
      <c r="BZ9" s="24" t="str">
        <f t="shared" si="0"/>
        <v>金</v>
      </c>
      <c r="CA9" s="24" t="str">
        <f t="shared" si="0"/>
        <v>土</v>
      </c>
      <c r="CB9" s="36" t="str">
        <f t="shared" si="0"/>
        <v>日</v>
      </c>
      <c r="CC9" s="23" t="str">
        <f t="shared" si="0"/>
        <v>月</v>
      </c>
      <c r="CD9" s="24" t="str">
        <f t="shared" si="0"/>
        <v>火</v>
      </c>
      <c r="CE9" s="24" t="str">
        <f t="shared" si="0"/>
        <v>水</v>
      </c>
      <c r="CF9" s="24" t="str">
        <f t="shared" si="0"/>
        <v>木</v>
      </c>
      <c r="CG9" s="24" t="str">
        <f t="shared" si="0"/>
        <v>金</v>
      </c>
      <c r="CH9" s="24" t="str">
        <f t="shared" si="0"/>
        <v>土</v>
      </c>
      <c r="CI9" s="25" t="str">
        <f t="shared" si="0"/>
        <v>日</v>
      </c>
      <c r="CJ9" s="26" t="str">
        <f t="shared" si="0"/>
        <v>月</v>
      </c>
      <c r="CK9" s="24" t="str">
        <f t="shared" si="0"/>
        <v>火</v>
      </c>
      <c r="CL9" s="24" t="str">
        <f t="shared" si="0"/>
        <v>水</v>
      </c>
      <c r="CM9" s="24" t="str">
        <f t="shared" si="0"/>
        <v>木</v>
      </c>
      <c r="CN9" s="24" t="str">
        <f t="shared" si="0"/>
        <v>金</v>
      </c>
      <c r="CO9" s="24" t="str">
        <f t="shared" si="0"/>
        <v>土</v>
      </c>
      <c r="CP9" s="36" t="str">
        <f t="shared" si="0"/>
        <v>日</v>
      </c>
      <c r="CQ9" s="23" t="str">
        <f t="shared" si="0"/>
        <v>月</v>
      </c>
      <c r="CR9" s="24" t="str">
        <f t="shared" si="0"/>
        <v>火</v>
      </c>
      <c r="CS9" s="24" t="str">
        <f t="shared" si="0"/>
        <v>水</v>
      </c>
      <c r="CT9" s="24" t="str">
        <f t="shared" si="0"/>
        <v>木</v>
      </c>
      <c r="CU9" s="24" t="str">
        <f t="shared" si="0"/>
        <v>金</v>
      </c>
      <c r="CV9" s="24" t="str">
        <f t="shared" si="0"/>
        <v>土</v>
      </c>
      <c r="CW9" s="25" t="str">
        <f t="shared" si="0"/>
        <v>日</v>
      </c>
      <c r="CX9" s="389"/>
    </row>
    <row r="10" spans="1:102" ht="21" customHeight="1">
      <c r="A10" s="44">
        <v>1</v>
      </c>
      <c r="B10" s="443" t="s">
        <v>187</v>
      </c>
      <c r="C10" s="444"/>
      <c r="D10" s="444"/>
      <c r="E10" s="444"/>
      <c r="F10" s="444"/>
      <c r="G10" s="444"/>
      <c r="H10" s="444" t="s">
        <v>55</v>
      </c>
      <c r="I10" s="444"/>
      <c r="J10" s="444"/>
      <c r="K10" s="444"/>
      <c r="L10" s="444"/>
      <c r="M10" s="444" t="s">
        <v>230</v>
      </c>
      <c r="N10" s="444"/>
      <c r="O10" s="444"/>
      <c r="P10" s="444"/>
      <c r="Q10" s="444"/>
      <c r="R10" s="444"/>
      <c r="S10" s="445"/>
      <c r="T10" s="226" t="s">
        <v>231</v>
      </c>
      <c r="U10" s="227" t="s">
        <v>231</v>
      </c>
      <c r="V10" s="227" t="s">
        <v>231</v>
      </c>
      <c r="W10" s="227" t="s">
        <v>231</v>
      </c>
      <c r="X10" s="227" t="s">
        <v>231</v>
      </c>
      <c r="Y10" s="228"/>
      <c r="Z10" s="229"/>
      <c r="AA10" s="226" t="s">
        <v>231</v>
      </c>
      <c r="AB10" s="227" t="s">
        <v>231</v>
      </c>
      <c r="AC10" s="227" t="s">
        <v>231</v>
      </c>
      <c r="AD10" s="227" t="s">
        <v>231</v>
      </c>
      <c r="AE10" s="227" t="s">
        <v>231</v>
      </c>
      <c r="AF10" s="228"/>
      <c r="AG10" s="229"/>
      <c r="AH10" s="226" t="s">
        <v>231</v>
      </c>
      <c r="AI10" s="227" t="s">
        <v>231</v>
      </c>
      <c r="AJ10" s="227" t="s">
        <v>231</v>
      </c>
      <c r="AK10" s="227" t="s">
        <v>231</v>
      </c>
      <c r="AL10" s="227" t="s">
        <v>231</v>
      </c>
      <c r="AM10" s="228"/>
      <c r="AN10" s="229"/>
      <c r="AO10" s="226" t="s">
        <v>231</v>
      </c>
      <c r="AP10" s="227" t="s">
        <v>231</v>
      </c>
      <c r="AQ10" s="227" t="s">
        <v>231</v>
      </c>
      <c r="AR10" s="227" t="s">
        <v>231</v>
      </c>
      <c r="AS10" s="227" t="s">
        <v>231</v>
      </c>
      <c r="AT10" s="228"/>
      <c r="AU10" s="229"/>
      <c r="AV10" s="362">
        <f>CX10</f>
        <v>20</v>
      </c>
      <c r="AW10" s="362"/>
      <c r="AX10" s="363"/>
      <c r="AY10" s="364">
        <f>ROUNDDOWN(AV10/4,1)</f>
        <v>5</v>
      </c>
      <c r="AZ10" s="362"/>
      <c r="BA10" s="363"/>
      <c r="BB10" s="365">
        <f>IF($AV$110="","0.0",ROUNDDOWN(AV10/$AV$110/4,1))</f>
        <v>0.1</v>
      </c>
      <c r="BC10" s="366" t="e">
        <f>IF(#REF!="","",ROUNDDOWN(BB10/#REF!,1))</f>
        <v>#REF!</v>
      </c>
      <c r="BD10" s="367" t="e">
        <f>IF(#REF!="","",ROUNDDOWN(BC10/#REF!,1))</f>
        <v>#REF!</v>
      </c>
      <c r="BE10" s="39"/>
      <c r="BG10" s="44" t="s">
        <v>90</v>
      </c>
      <c r="BH10" s="231">
        <v>9</v>
      </c>
      <c r="BI10" s="123" t="s">
        <v>91</v>
      </c>
      <c r="BJ10" s="232">
        <v>0</v>
      </c>
      <c r="BK10" s="123" t="s">
        <v>92</v>
      </c>
      <c r="BL10" s="233">
        <v>18</v>
      </c>
      <c r="BM10" s="123" t="s">
        <v>91</v>
      </c>
      <c r="BN10" s="232">
        <v>0</v>
      </c>
      <c r="BO10" s="231">
        <v>1</v>
      </c>
      <c r="BP10" s="123" t="s">
        <v>91</v>
      </c>
      <c r="BQ10" s="234">
        <v>0</v>
      </c>
      <c r="BR10" s="124">
        <f>IF(BH10="","",(BL10*60+BN10)+IF(BH10&gt;=BL10,1440,0) -(BH10*60+BJ10)-(BO10*60+BQ10))</f>
        <v>480</v>
      </c>
      <c r="BS10" s="50">
        <f>IF(BR10="","",BR10/60)</f>
        <v>8</v>
      </c>
      <c r="BU10" s="44">
        <v>1</v>
      </c>
      <c r="BV10" s="45">
        <f t="shared" ref="BV10:CK25" si="1">IF(T10="","",VLOOKUP(T10,$BG$10:$BS$57,13,TRUE))</f>
        <v>1</v>
      </c>
      <c r="BW10" s="46">
        <f t="shared" si="1"/>
        <v>1</v>
      </c>
      <c r="BX10" s="46">
        <f t="shared" si="1"/>
        <v>1</v>
      </c>
      <c r="BY10" s="46">
        <f t="shared" si="1"/>
        <v>1</v>
      </c>
      <c r="BZ10" s="46">
        <f t="shared" si="1"/>
        <v>1</v>
      </c>
      <c r="CA10" s="47" t="str">
        <f t="shared" si="1"/>
        <v/>
      </c>
      <c r="CB10" s="48" t="str">
        <f t="shared" si="1"/>
        <v/>
      </c>
      <c r="CC10" s="45">
        <f t="shared" si="1"/>
        <v>1</v>
      </c>
      <c r="CD10" s="47">
        <f t="shared" si="1"/>
        <v>1</v>
      </c>
      <c r="CE10" s="47">
        <f t="shared" si="1"/>
        <v>1</v>
      </c>
      <c r="CF10" s="47">
        <f t="shared" si="1"/>
        <v>1</v>
      </c>
      <c r="CG10" s="47">
        <f t="shared" si="1"/>
        <v>1</v>
      </c>
      <c r="CH10" s="47" t="str">
        <f t="shared" si="1"/>
        <v/>
      </c>
      <c r="CI10" s="48" t="str">
        <f t="shared" si="1"/>
        <v/>
      </c>
      <c r="CJ10" s="45">
        <f t="shared" si="1"/>
        <v>1</v>
      </c>
      <c r="CK10" s="47">
        <f t="shared" si="1"/>
        <v>1</v>
      </c>
      <c r="CL10" s="47">
        <f t="shared" ref="CL10:CW25" si="2">IF(AJ10="","",VLOOKUP(AJ10,$BG$10:$BS$57,13,TRUE))</f>
        <v>1</v>
      </c>
      <c r="CM10" s="47">
        <f t="shared" si="2"/>
        <v>1</v>
      </c>
      <c r="CN10" s="47">
        <f t="shared" si="2"/>
        <v>1</v>
      </c>
      <c r="CO10" s="47" t="str">
        <f t="shared" si="2"/>
        <v/>
      </c>
      <c r="CP10" s="48" t="str">
        <f t="shared" si="2"/>
        <v/>
      </c>
      <c r="CQ10" s="38">
        <f t="shared" si="2"/>
        <v>1</v>
      </c>
      <c r="CR10" s="47">
        <f t="shared" si="2"/>
        <v>1</v>
      </c>
      <c r="CS10" s="47">
        <f t="shared" si="2"/>
        <v>1</v>
      </c>
      <c r="CT10" s="47">
        <f t="shared" si="2"/>
        <v>1</v>
      </c>
      <c r="CU10" s="47">
        <f t="shared" si="2"/>
        <v>1</v>
      </c>
      <c r="CV10" s="47" t="str">
        <f t="shared" si="2"/>
        <v/>
      </c>
      <c r="CW10" s="48" t="str">
        <f t="shared" si="2"/>
        <v/>
      </c>
      <c r="CX10" s="49">
        <f>SUM(BV10:CW10)</f>
        <v>20</v>
      </c>
    </row>
    <row r="11" spans="1:102" ht="21" customHeight="1">
      <c r="A11" s="44">
        <v>2</v>
      </c>
      <c r="B11" s="443" t="s">
        <v>193</v>
      </c>
      <c r="C11" s="444"/>
      <c r="D11" s="444"/>
      <c r="E11" s="444"/>
      <c r="F11" s="444"/>
      <c r="G11" s="444"/>
      <c r="H11" s="444" t="s">
        <v>55</v>
      </c>
      <c r="I11" s="444"/>
      <c r="J11" s="444"/>
      <c r="K11" s="444"/>
      <c r="L11" s="444"/>
      <c r="M11" s="444" t="s">
        <v>230</v>
      </c>
      <c r="N11" s="444"/>
      <c r="O11" s="444"/>
      <c r="P11" s="444"/>
      <c r="Q11" s="444"/>
      <c r="R11" s="444"/>
      <c r="S11" s="445"/>
      <c r="T11" s="226" t="s">
        <v>232</v>
      </c>
      <c r="U11" s="227" t="s">
        <v>232</v>
      </c>
      <c r="V11" s="227" t="s">
        <v>232</v>
      </c>
      <c r="W11" s="227" t="s">
        <v>232</v>
      </c>
      <c r="X11" s="227" t="s">
        <v>232</v>
      </c>
      <c r="Y11" s="228"/>
      <c r="Z11" s="229"/>
      <c r="AA11" s="226" t="s">
        <v>232</v>
      </c>
      <c r="AB11" s="228" t="s">
        <v>232</v>
      </c>
      <c r="AC11" s="228" t="s">
        <v>232</v>
      </c>
      <c r="AD11" s="228" t="s">
        <v>232</v>
      </c>
      <c r="AE11" s="228" t="s">
        <v>232</v>
      </c>
      <c r="AF11" s="228"/>
      <c r="AG11" s="229"/>
      <c r="AH11" s="226" t="s">
        <v>232</v>
      </c>
      <c r="AI11" s="228" t="s">
        <v>232</v>
      </c>
      <c r="AJ11" s="228" t="s">
        <v>232</v>
      </c>
      <c r="AK11" s="228" t="s">
        <v>232</v>
      </c>
      <c r="AL11" s="228" t="s">
        <v>232</v>
      </c>
      <c r="AM11" s="228"/>
      <c r="AN11" s="229"/>
      <c r="AO11" s="230" t="s">
        <v>232</v>
      </c>
      <c r="AP11" s="228" t="s">
        <v>232</v>
      </c>
      <c r="AQ11" s="228" t="s">
        <v>232</v>
      </c>
      <c r="AR11" s="228" t="s">
        <v>232</v>
      </c>
      <c r="AS11" s="228" t="s">
        <v>232</v>
      </c>
      <c r="AT11" s="228"/>
      <c r="AU11" s="229"/>
      <c r="AV11" s="362">
        <f t="shared" ref="AV11:AV74" si="3">CX11</f>
        <v>140</v>
      </c>
      <c r="AW11" s="362"/>
      <c r="AX11" s="363"/>
      <c r="AY11" s="364">
        <f t="shared" ref="AY11:AY74" si="4">ROUNDDOWN(AV11/4,1)</f>
        <v>35</v>
      </c>
      <c r="AZ11" s="362"/>
      <c r="BA11" s="363"/>
      <c r="BB11" s="365">
        <f t="shared" ref="BB11:BB19" si="5">IF($AV$110="","0.0",ROUNDDOWN(AV11/$AV$110/4,1))</f>
        <v>0.8</v>
      </c>
      <c r="BC11" s="366" t="e">
        <f>IF(#REF!="","",ROUNDDOWN(BB11/#REF!,1))</f>
        <v>#REF!</v>
      </c>
      <c r="BD11" s="367" t="e">
        <f>IF(#REF!="","",ROUNDDOWN(BC11/#REF!,1))</f>
        <v>#REF!</v>
      </c>
      <c r="BE11" s="39"/>
      <c r="BG11" s="44" t="str">
        <f>CHAR(CODE(BG10)+1)</f>
        <v>②</v>
      </c>
      <c r="BH11" s="231">
        <v>13</v>
      </c>
      <c r="BI11" s="123" t="s">
        <v>91</v>
      </c>
      <c r="BJ11" s="232">
        <v>0</v>
      </c>
      <c r="BK11" s="123" t="s">
        <v>92</v>
      </c>
      <c r="BL11" s="233">
        <v>19</v>
      </c>
      <c r="BM11" s="123" t="s">
        <v>91</v>
      </c>
      <c r="BN11" s="232">
        <v>0</v>
      </c>
      <c r="BO11" s="231">
        <v>1</v>
      </c>
      <c r="BP11" s="123" t="s">
        <v>91</v>
      </c>
      <c r="BQ11" s="234">
        <v>0</v>
      </c>
      <c r="BR11" s="124">
        <f>IF(BH11="","",(BL11*60+BN11)+IF(BH11&gt;=BL11,1440,0) -(BH11*60+BJ11)-(BO11*60+BQ11))</f>
        <v>300</v>
      </c>
      <c r="BS11" s="50">
        <f>IF(BR11="","",BR11/60)</f>
        <v>5</v>
      </c>
      <c r="BU11" s="44">
        <v>2</v>
      </c>
      <c r="BV11" s="45">
        <f t="shared" si="1"/>
        <v>7</v>
      </c>
      <c r="BW11" s="46">
        <f t="shared" si="1"/>
        <v>7</v>
      </c>
      <c r="BX11" s="46">
        <f t="shared" si="1"/>
        <v>7</v>
      </c>
      <c r="BY11" s="46">
        <f t="shared" si="1"/>
        <v>7</v>
      </c>
      <c r="BZ11" s="46">
        <f t="shared" si="1"/>
        <v>7</v>
      </c>
      <c r="CA11" s="47" t="str">
        <f t="shared" si="1"/>
        <v/>
      </c>
      <c r="CB11" s="48" t="str">
        <f t="shared" si="1"/>
        <v/>
      </c>
      <c r="CC11" s="45">
        <f t="shared" si="1"/>
        <v>7</v>
      </c>
      <c r="CD11" s="47">
        <f t="shared" si="1"/>
        <v>7</v>
      </c>
      <c r="CE11" s="47">
        <f t="shared" si="1"/>
        <v>7</v>
      </c>
      <c r="CF11" s="47">
        <f t="shared" si="1"/>
        <v>7</v>
      </c>
      <c r="CG11" s="47">
        <f t="shared" si="1"/>
        <v>7</v>
      </c>
      <c r="CH11" s="47" t="str">
        <f t="shared" si="1"/>
        <v/>
      </c>
      <c r="CI11" s="48" t="str">
        <f t="shared" si="1"/>
        <v/>
      </c>
      <c r="CJ11" s="45">
        <f t="shared" si="1"/>
        <v>7</v>
      </c>
      <c r="CK11" s="47">
        <f t="shared" si="1"/>
        <v>7</v>
      </c>
      <c r="CL11" s="47">
        <f t="shared" si="2"/>
        <v>7</v>
      </c>
      <c r="CM11" s="47">
        <f t="shared" si="2"/>
        <v>7</v>
      </c>
      <c r="CN11" s="47">
        <f t="shared" si="2"/>
        <v>7</v>
      </c>
      <c r="CO11" s="47" t="str">
        <f t="shared" si="2"/>
        <v/>
      </c>
      <c r="CP11" s="48" t="str">
        <f t="shared" si="2"/>
        <v/>
      </c>
      <c r="CQ11" s="38">
        <f t="shared" si="2"/>
        <v>7</v>
      </c>
      <c r="CR11" s="47">
        <f t="shared" si="2"/>
        <v>7</v>
      </c>
      <c r="CS11" s="47">
        <f t="shared" si="2"/>
        <v>7</v>
      </c>
      <c r="CT11" s="47">
        <f t="shared" si="2"/>
        <v>7</v>
      </c>
      <c r="CU11" s="47">
        <f t="shared" si="2"/>
        <v>7</v>
      </c>
      <c r="CV11" s="47" t="str">
        <f t="shared" si="2"/>
        <v/>
      </c>
      <c r="CW11" s="48" t="str">
        <f t="shared" si="2"/>
        <v/>
      </c>
      <c r="CX11" s="49">
        <f t="shared" ref="CX11:CX74" si="6">SUM(BV11:CW11)</f>
        <v>140</v>
      </c>
    </row>
    <row r="12" spans="1:102" ht="21" customHeight="1">
      <c r="A12" s="44">
        <v>3</v>
      </c>
      <c r="B12" s="443" t="s">
        <v>189</v>
      </c>
      <c r="C12" s="444"/>
      <c r="D12" s="444"/>
      <c r="E12" s="444"/>
      <c r="F12" s="444"/>
      <c r="G12" s="444"/>
      <c r="H12" s="444" t="s">
        <v>58</v>
      </c>
      <c r="I12" s="444"/>
      <c r="J12" s="444"/>
      <c r="K12" s="444"/>
      <c r="L12" s="444"/>
      <c r="M12" s="444" t="s">
        <v>234</v>
      </c>
      <c r="N12" s="444"/>
      <c r="O12" s="444"/>
      <c r="P12" s="444"/>
      <c r="Q12" s="444"/>
      <c r="R12" s="444"/>
      <c r="S12" s="445"/>
      <c r="T12" s="226" t="s">
        <v>210</v>
      </c>
      <c r="U12" s="227" t="s">
        <v>210</v>
      </c>
      <c r="V12" s="227" t="s">
        <v>210</v>
      </c>
      <c r="W12" s="227" t="s">
        <v>210</v>
      </c>
      <c r="X12" s="227" t="s">
        <v>210</v>
      </c>
      <c r="Y12" s="228"/>
      <c r="Z12" s="229"/>
      <c r="AA12" s="226" t="s">
        <v>210</v>
      </c>
      <c r="AB12" s="228" t="s">
        <v>210</v>
      </c>
      <c r="AC12" s="228" t="s">
        <v>210</v>
      </c>
      <c r="AD12" s="228" t="s">
        <v>210</v>
      </c>
      <c r="AE12" s="228" t="s">
        <v>210</v>
      </c>
      <c r="AF12" s="228"/>
      <c r="AG12" s="229"/>
      <c r="AH12" s="226" t="s">
        <v>210</v>
      </c>
      <c r="AI12" s="228" t="s">
        <v>210</v>
      </c>
      <c r="AJ12" s="228" t="s">
        <v>210</v>
      </c>
      <c r="AK12" s="228" t="s">
        <v>210</v>
      </c>
      <c r="AL12" s="228" t="s">
        <v>210</v>
      </c>
      <c r="AM12" s="228"/>
      <c r="AN12" s="229"/>
      <c r="AO12" s="230" t="s">
        <v>210</v>
      </c>
      <c r="AP12" s="228" t="s">
        <v>210</v>
      </c>
      <c r="AQ12" s="228" t="s">
        <v>210</v>
      </c>
      <c r="AR12" s="228" t="s">
        <v>210</v>
      </c>
      <c r="AS12" s="228" t="s">
        <v>210</v>
      </c>
      <c r="AT12" s="228"/>
      <c r="AU12" s="229"/>
      <c r="AV12" s="362">
        <f t="shared" si="3"/>
        <v>160</v>
      </c>
      <c r="AW12" s="362"/>
      <c r="AX12" s="363"/>
      <c r="AY12" s="364">
        <f t="shared" si="4"/>
        <v>40</v>
      </c>
      <c r="AZ12" s="362"/>
      <c r="BA12" s="363"/>
      <c r="BB12" s="365">
        <f t="shared" si="5"/>
        <v>1</v>
      </c>
      <c r="BC12" s="366" t="e">
        <f>IF(#REF!="","",ROUNDDOWN(BB12/#REF!,1))</f>
        <v>#REF!</v>
      </c>
      <c r="BD12" s="367" t="e">
        <f>IF(#REF!="","",ROUNDDOWN(BC12/#REF!,1))</f>
        <v>#REF!</v>
      </c>
      <c r="BE12" s="39"/>
      <c r="BG12" s="44" t="s">
        <v>93</v>
      </c>
      <c r="BH12" s="231">
        <v>16</v>
      </c>
      <c r="BI12" s="123" t="s">
        <v>88</v>
      </c>
      <c r="BJ12" s="232">
        <v>0</v>
      </c>
      <c r="BK12" s="123" t="s">
        <v>81</v>
      </c>
      <c r="BL12" s="233">
        <v>17</v>
      </c>
      <c r="BM12" s="123" t="s">
        <v>88</v>
      </c>
      <c r="BN12" s="232">
        <v>0</v>
      </c>
      <c r="BO12" s="231">
        <v>0</v>
      </c>
      <c r="BP12" s="123" t="s">
        <v>88</v>
      </c>
      <c r="BQ12" s="234">
        <v>0</v>
      </c>
      <c r="BR12" s="124">
        <f t="shared" ref="BR12:BR75" si="7">IF(BH12="","",(BL12*60+BN12)+IF(BH12&gt;=BL12,1440,0) -(BH12*60+BJ12)-(BO12*60+BQ12))</f>
        <v>60</v>
      </c>
      <c r="BS12" s="50">
        <f t="shared" ref="BS12:BS75" si="8">IF(BR12="","",BR12/60)</f>
        <v>1</v>
      </c>
      <c r="BU12" s="44">
        <v>3</v>
      </c>
      <c r="BV12" s="45">
        <f t="shared" si="1"/>
        <v>8</v>
      </c>
      <c r="BW12" s="46">
        <f t="shared" si="1"/>
        <v>8</v>
      </c>
      <c r="BX12" s="46">
        <f t="shared" si="1"/>
        <v>8</v>
      </c>
      <c r="BY12" s="46">
        <f t="shared" si="1"/>
        <v>8</v>
      </c>
      <c r="BZ12" s="46">
        <f t="shared" si="1"/>
        <v>8</v>
      </c>
      <c r="CA12" s="47" t="str">
        <f t="shared" si="1"/>
        <v/>
      </c>
      <c r="CB12" s="48" t="str">
        <f t="shared" si="1"/>
        <v/>
      </c>
      <c r="CC12" s="45">
        <f t="shared" si="1"/>
        <v>8</v>
      </c>
      <c r="CD12" s="47">
        <f t="shared" si="1"/>
        <v>8</v>
      </c>
      <c r="CE12" s="47">
        <f t="shared" si="1"/>
        <v>8</v>
      </c>
      <c r="CF12" s="47">
        <f t="shared" si="1"/>
        <v>8</v>
      </c>
      <c r="CG12" s="47">
        <f t="shared" si="1"/>
        <v>8</v>
      </c>
      <c r="CH12" s="47" t="str">
        <f t="shared" si="1"/>
        <v/>
      </c>
      <c r="CI12" s="48" t="str">
        <f t="shared" si="1"/>
        <v/>
      </c>
      <c r="CJ12" s="45">
        <f t="shared" si="1"/>
        <v>8</v>
      </c>
      <c r="CK12" s="47">
        <f t="shared" si="1"/>
        <v>8</v>
      </c>
      <c r="CL12" s="47">
        <f t="shared" si="2"/>
        <v>8</v>
      </c>
      <c r="CM12" s="47">
        <f t="shared" si="2"/>
        <v>8</v>
      </c>
      <c r="CN12" s="47">
        <f t="shared" si="2"/>
        <v>8</v>
      </c>
      <c r="CO12" s="47" t="str">
        <f t="shared" si="2"/>
        <v/>
      </c>
      <c r="CP12" s="48" t="str">
        <f t="shared" si="2"/>
        <v/>
      </c>
      <c r="CQ12" s="38">
        <f t="shared" si="2"/>
        <v>8</v>
      </c>
      <c r="CR12" s="47">
        <f t="shared" si="2"/>
        <v>8</v>
      </c>
      <c r="CS12" s="47">
        <f t="shared" si="2"/>
        <v>8</v>
      </c>
      <c r="CT12" s="47">
        <f t="shared" si="2"/>
        <v>8</v>
      </c>
      <c r="CU12" s="47">
        <f t="shared" si="2"/>
        <v>8</v>
      </c>
      <c r="CV12" s="47" t="str">
        <f t="shared" si="2"/>
        <v/>
      </c>
      <c r="CW12" s="48" t="str">
        <f t="shared" si="2"/>
        <v/>
      </c>
      <c r="CX12" s="49">
        <f t="shared" si="6"/>
        <v>160</v>
      </c>
    </row>
    <row r="13" spans="1:102" ht="21" customHeight="1">
      <c r="A13" s="44">
        <v>4</v>
      </c>
      <c r="B13" s="443" t="s">
        <v>212</v>
      </c>
      <c r="C13" s="444"/>
      <c r="D13" s="444"/>
      <c r="E13" s="444"/>
      <c r="F13" s="444"/>
      <c r="G13" s="444"/>
      <c r="H13" s="444" t="s">
        <v>233</v>
      </c>
      <c r="I13" s="444"/>
      <c r="J13" s="444"/>
      <c r="K13" s="444"/>
      <c r="L13" s="444"/>
      <c r="M13" s="444" t="s">
        <v>235</v>
      </c>
      <c r="N13" s="444"/>
      <c r="O13" s="444"/>
      <c r="P13" s="444"/>
      <c r="Q13" s="444"/>
      <c r="R13" s="444"/>
      <c r="S13" s="445"/>
      <c r="T13" s="226"/>
      <c r="U13" s="227" t="s">
        <v>231</v>
      </c>
      <c r="V13" s="227"/>
      <c r="W13" s="227"/>
      <c r="X13" s="227" t="s">
        <v>231</v>
      </c>
      <c r="Y13" s="228"/>
      <c r="Z13" s="229"/>
      <c r="AA13" s="226"/>
      <c r="AB13" s="228"/>
      <c r="AC13" s="228"/>
      <c r="AD13" s="228"/>
      <c r="AE13" s="228" t="s">
        <v>231</v>
      </c>
      <c r="AF13" s="228"/>
      <c r="AG13" s="229"/>
      <c r="AH13" s="226"/>
      <c r="AI13" s="228"/>
      <c r="AJ13" s="228"/>
      <c r="AK13" s="228"/>
      <c r="AL13" s="228" t="s">
        <v>231</v>
      </c>
      <c r="AM13" s="228"/>
      <c r="AN13" s="229"/>
      <c r="AO13" s="230"/>
      <c r="AP13" s="228"/>
      <c r="AQ13" s="228"/>
      <c r="AR13" s="228"/>
      <c r="AS13" s="228" t="s">
        <v>231</v>
      </c>
      <c r="AT13" s="228"/>
      <c r="AU13" s="229"/>
      <c r="AV13" s="362">
        <f t="shared" si="3"/>
        <v>5</v>
      </c>
      <c r="AW13" s="362"/>
      <c r="AX13" s="363"/>
      <c r="AY13" s="364">
        <f>ROUNDDOWN(AV13/4,1)</f>
        <v>1.2</v>
      </c>
      <c r="AZ13" s="362"/>
      <c r="BA13" s="363"/>
      <c r="BB13" s="365">
        <f t="shared" si="5"/>
        <v>0</v>
      </c>
      <c r="BC13" s="366" t="e">
        <f>IF(#REF!="","",ROUNDDOWN(BB13/#REF!,1))</f>
        <v>#REF!</v>
      </c>
      <c r="BD13" s="367" t="e">
        <f>IF(#REF!="","",ROUNDDOWN(BC13/#REF!,1))</f>
        <v>#REF!</v>
      </c>
      <c r="BE13" s="39"/>
      <c r="BG13" s="44" t="s">
        <v>94</v>
      </c>
      <c r="BH13" s="231">
        <v>9</v>
      </c>
      <c r="BI13" s="123" t="s">
        <v>88</v>
      </c>
      <c r="BJ13" s="232">
        <v>0</v>
      </c>
      <c r="BK13" s="123" t="s">
        <v>81</v>
      </c>
      <c r="BL13" s="233">
        <v>10</v>
      </c>
      <c r="BM13" s="123" t="s">
        <v>88</v>
      </c>
      <c r="BN13" s="232">
        <v>0</v>
      </c>
      <c r="BO13" s="231">
        <v>0</v>
      </c>
      <c r="BP13" s="123" t="s">
        <v>88</v>
      </c>
      <c r="BQ13" s="234">
        <v>0</v>
      </c>
      <c r="BR13" s="124">
        <f t="shared" si="7"/>
        <v>60</v>
      </c>
      <c r="BS13" s="50">
        <f t="shared" si="8"/>
        <v>1</v>
      </c>
      <c r="BU13" s="44">
        <v>4</v>
      </c>
      <c r="BV13" s="45" t="str">
        <f t="shared" si="1"/>
        <v/>
      </c>
      <c r="BW13" s="46">
        <f t="shared" si="1"/>
        <v>1</v>
      </c>
      <c r="BX13" s="46" t="str">
        <f t="shared" si="1"/>
        <v/>
      </c>
      <c r="BY13" s="46" t="str">
        <f t="shared" si="1"/>
        <v/>
      </c>
      <c r="BZ13" s="46">
        <f t="shared" si="1"/>
        <v>1</v>
      </c>
      <c r="CA13" s="47" t="str">
        <f t="shared" si="1"/>
        <v/>
      </c>
      <c r="CB13" s="48" t="str">
        <f t="shared" si="1"/>
        <v/>
      </c>
      <c r="CC13" s="45" t="str">
        <f t="shared" si="1"/>
        <v/>
      </c>
      <c r="CD13" s="47" t="str">
        <f t="shared" si="1"/>
        <v/>
      </c>
      <c r="CE13" s="47" t="str">
        <f t="shared" si="1"/>
        <v/>
      </c>
      <c r="CF13" s="47" t="str">
        <f t="shared" si="1"/>
        <v/>
      </c>
      <c r="CG13" s="47">
        <f t="shared" si="1"/>
        <v>1</v>
      </c>
      <c r="CH13" s="47" t="str">
        <f t="shared" si="1"/>
        <v/>
      </c>
      <c r="CI13" s="48" t="str">
        <f t="shared" si="1"/>
        <v/>
      </c>
      <c r="CJ13" s="45" t="str">
        <f t="shared" si="1"/>
        <v/>
      </c>
      <c r="CK13" s="47" t="str">
        <f t="shared" si="1"/>
        <v/>
      </c>
      <c r="CL13" s="47" t="str">
        <f t="shared" si="2"/>
        <v/>
      </c>
      <c r="CM13" s="47" t="str">
        <f t="shared" si="2"/>
        <v/>
      </c>
      <c r="CN13" s="47">
        <f t="shared" si="2"/>
        <v>1</v>
      </c>
      <c r="CO13" s="47" t="str">
        <f t="shared" si="2"/>
        <v/>
      </c>
      <c r="CP13" s="48" t="str">
        <f t="shared" si="2"/>
        <v/>
      </c>
      <c r="CQ13" s="38" t="str">
        <f t="shared" si="2"/>
        <v/>
      </c>
      <c r="CR13" s="47" t="str">
        <f t="shared" si="2"/>
        <v/>
      </c>
      <c r="CS13" s="47" t="str">
        <f t="shared" si="2"/>
        <v/>
      </c>
      <c r="CT13" s="47" t="str">
        <f t="shared" si="2"/>
        <v/>
      </c>
      <c r="CU13" s="47">
        <f t="shared" si="2"/>
        <v>1</v>
      </c>
      <c r="CV13" s="47" t="str">
        <f t="shared" si="2"/>
        <v/>
      </c>
      <c r="CW13" s="48" t="str">
        <f t="shared" si="2"/>
        <v/>
      </c>
      <c r="CX13" s="49">
        <f t="shared" si="6"/>
        <v>5</v>
      </c>
    </row>
    <row r="14" spans="1:102" ht="21" customHeight="1">
      <c r="A14" s="44">
        <v>5</v>
      </c>
      <c r="B14" s="443" t="s">
        <v>193</v>
      </c>
      <c r="C14" s="444"/>
      <c r="D14" s="444"/>
      <c r="E14" s="444"/>
      <c r="F14" s="444"/>
      <c r="G14" s="444"/>
      <c r="H14" s="444" t="s">
        <v>58</v>
      </c>
      <c r="I14" s="444"/>
      <c r="J14" s="444"/>
      <c r="K14" s="444"/>
      <c r="L14" s="444"/>
      <c r="M14" s="444" t="s">
        <v>237</v>
      </c>
      <c r="N14" s="444"/>
      <c r="O14" s="444"/>
      <c r="P14" s="444"/>
      <c r="Q14" s="444"/>
      <c r="R14" s="444"/>
      <c r="S14" s="445"/>
      <c r="T14" s="226" t="s">
        <v>210</v>
      </c>
      <c r="U14" s="227" t="s">
        <v>210</v>
      </c>
      <c r="V14" s="227" t="s">
        <v>210</v>
      </c>
      <c r="W14" s="227" t="s">
        <v>210</v>
      </c>
      <c r="X14" s="227" t="s">
        <v>210</v>
      </c>
      <c r="Y14" s="228"/>
      <c r="Z14" s="229"/>
      <c r="AA14" s="226" t="s">
        <v>210</v>
      </c>
      <c r="AB14" s="228" t="s">
        <v>210</v>
      </c>
      <c r="AC14" s="228" t="s">
        <v>210</v>
      </c>
      <c r="AD14" s="228" t="s">
        <v>210</v>
      </c>
      <c r="AE14" s="228" t="s">
        <v>210</v>
      </c>
      <c r="AF14" s="228"/>
      <c r="AG14" s="229"/>
      <c r="AH14" s="226" t="s">
        <v>210</v>
      </c>
      <c r="AI14" s="228" t="s">
        <v>210</v>
      </c>
      <c r="AJ14" s="228" t="s">
        <v>210</v>
      </c>
      <c r="AK14" s="228" t="s">
        <v>210</v>
      </c>
      <c r="AL14" s="228" t="s">
        <v>210</v>
      </c>
      <c r="AM14" s="228"/>
      <c r="AN14" s="229"/>
      <c r="AO14" s="230" t="s">
        <v>210</v>
      </c>
      <c r="AP14" s="228" t="s">
        <v>210</v>
      </c>
      <c r="AQ14" s="228" t="s">
        <v>210</v>
      </c>
      <c r="AR14" s="228" t="s">
        <v>210</v>
      </c>
      <c r="AS14" s="228" t="s">
        <v>210</v>
      </c>
      <c r="AT14" s="228"/>
      <c r="AU14" s="229"/>
      <c r="AV14" s="362">
        <f t="shared" si="3"/>
        <v>160</v>
      </c>
      <c r="AW14" s="362"/>
      <c r="AX14" s="363"/>
      <c r="AY14" s="364">
        <f t="shared" si="4"/>
        <v>40</v>
      </c>
      <c r="AZ14" s="362"/>
      <c r="BA14" s="363"/>
      <c r="BB14" s="365">
        <f t="shared" si="5"/>
        <v>1</v>
      </c>
      <c r="BC14" s="366" t="e">
        <f>IF(#REF!="","",ROUNDDOWN(BB14/#REF!,1))</f>
        <v>#REF!</v>
      </c>
      <c r="BD14" s="367" t="e">
        <f>IF(#REF!="","",ROUNDDOWN(BC14/#REF!,1))</f>
        <v>#REF!</v>
      </c>
      <c r="BE14" s="236" t="s">
        <v>250</v>
      </c>
      <c r="BG14" s="44" t="s">
        <v>95</v>
      </c>
      <c r="BH14" s="231">
        <v>10</v>
      </c>
      <c r="BI14" s="123" t="s">
        <v>88</v>
      </c>
      <c r="BJ14" s="232">
        <v>0</v>
      </c>
      <c r="BK14" s="123" t="s">
        <v>81</v>
      </c>
      <c r="BL14" s="233">
        <v>18</v>
      </c>
      <c r="BM14" s="123" t="s">
        <v>88</v>
      </c>
      <c r="BN14" s="232">
        <v>0</v>
      </c>
      <c r="BO14" s="231">
        <v>1</v>
      </c>
      <c r="BP14" s="123" t="s">
        <v>88</v>
      </c>
      <c r="BQ14" s="234">
        <v>0</v>
      </c>
      <c r="BR14" s="124">
        <f t="shared" si="7"/>
        <v>420</v>
      </c>
      <c r="BS14" s="50">
        <f t="shared" si="8"/>
        <v>7</v>
      </c>
      <c r="BU14" s="44">
        <v>5</v>
      </c>
      <c r="BV14" s="45">
        <f t="shared" si="1"/>
        <v>8</v>
      </c>
      <c r="BW14" s="46">
        <f t="shared" si="1"/>
        <v>8</v>
      </c>
      <c r="BX14" s="46">
        <f t="shared" si="1"/>
        <v>8</v>
      </c>
      <c r="BY14" s="46">
        <f t="shared" si="1"/>
        <v>8</v>
      </c>
      <c r="BZ14" s="46">
        <f t="shared" si="1"/>
        <v>8</v>
      </c>
      <c r="CA14" s="47" t="str">
        <f t="shared" si="1"/>
        <v/>
      </c>
      <c r="CB14" s="48" t="str">
        <f t="shared" si="1"/>
        <v/>
      </c>
      <c r="CC14" s="45">
        <f t="shared" si="1"/>
        <v>8</v>
      </c>
      <c r="CD14" s="47">
        <f t="shared" si="1"/>
        <v>8</v>
      </c>
      <c r="CE14" s="47">
        <f t="shared" si="1"/>
        <v>8</v>
      </c>
      <c r="CF14" s="47">
        <f t="shared" si="1"/>
        <v>8</v>
      </c>
      <c r="CG14" s="47">
        <f t="shared" si="1"/>
        <v>8</v>
      </c>
      <c r="CH14" s="47" t="str">
        <f t="shared" si="1"/>
        <v/>
      </c>
      <c r="CI14" s="48" t="str">
        <f t="shared" si="1"/>
        <v/>
      </c>
      <c r="CJ14" s="45">
        <f t="shared" si="1"/>
        <v>8</v>
      </c>
      <c r="CK14" s="47">
        <f t="shared" si="1"/>
        <v>8</v>
      </c>
      <c r="CL14" s="47">
        <f t="shared" si="2"/>
        <v>8</v>
      </c>
      <c r="CM14" s="47">
        <f t="shared" si="2"/>
        <v>8</v>
      </c>
      <c r="CN14" s="47">
        <f t="shared" si="2"/>
        <v>8</v>
      </c>
      <c r="CO14" s="47" t="str">
        <f t="shared" si="2"/>
        <v/>
      </c>
      <c r="CP14" s="48" t="str">
        <f t="shared" si="2"/>
        <v/>
      </c>
      <c r="CQ14" s="38">
        <f t="shared" si="2"/>
        <v>8</v>
      </c>
      <c r="CR14" s="47">
        <f t="shared" si="2"/>
        <v>8</v>
      </c>
      <c r="CS14" s="47">
        <f t="shared" si="2"/>
        <v>8</v>
      </c>
      <c r="CT14" s="47">
        <f t="shared" si="2"/>
        <v>8</v>
      </c>
      <c r="CU14" s="47">
        <f t="shared" si="2"/>
        <v>8</v>
      </c>
      <c r="CV14" s="47" t="str">
        <f t="shared" si="2"/>
        <v/>
      </c>
      <c r="CW14" s="48" t="str">
        <f t="shared" si="2"/>
        <v/>
      </c>
      <c r="CX14" s="49">
        <f t="shared" si="6"/>
        <v>160</v>
      </c>
    </row>
    <row r="15" spans="1:102" ht="21" customHeight="1">
      <c r="A15" s="44">
        <v>6</v>
      </c>
      <c r="B15" s="443" t="s">
        <v>193</v>
      </c>
      <c r="C15" s="444"/>
      <c r="D15" s="444"/>
      <c r="E15" s="444"/>
      <c r="F15" s="444"/>
      <c r="G15" s="444"/>
      <c r="H15" s="444" t="s">
        <v>58</v>
      </c>
      <c r="I15" s="444"/>
      <c r="J15" s="444"/>
      <c r="K15" s="444"/>
      <c r="L15" s="444"/>
      <c r="M15" s="444" t="s">
        <v>238</v>
      </c>
      <c r="N15" s="444"/>
      <c r="O15" s="444"/>
      <c r="P15" s="444"/>
      <c r="Q15" s="444"/>
      <c r="R15" s="444"/>
      <c r="S15" s="445"/>
      <c r="T15" s="226" t="s">
        <v>210</v>
      </c>
      <c r="U15" s="227" t="s">
        <v>210</v>
      </c>
      <c r="V15" s="227" t="s">
        <v>210</v>
      </c>
      <c r="W15" s="227" t="s">
        <v>210</v>
      </c>
      <c r="X15" s="227" t="s">
        <v>210</v>
      </c>
      <c r="Y15" s="228"/>
      <c r="Z15" s="229"/>
      <c r="AA15" s="226" t="s">
        <v>210</v>
      </c>
      <c r="AB15" s="228" t="s">
        <v>210</v>
      </c>
      <c r="AC15" s="228" t="s">
        <v>210</v>
      </c>
      <c r="AD15" s="228" t="s">
        <v>210</v>
      </c>
      <c r="AE15" s="228" t="s">
        <v>210</v>
      </c>
      <c r="AF15" s="228"/>
      <c r="AG15" s="229"/>
      <c r="AH15" s="226" t="s">
        <v>210</v>
      </c>
      <c r="AI15" s="228" t="s">
        <v>210</v>
      </c>
      <c r="AJ15" s="228" t="s">
        <v>210</v>
      </c>
      <c r="AK15" s="228" t="s">
        <v>210</v>
      </c>
      <c r="AL15" s="228" t="s">
        <v>210</v>
      </c>
      <c r="AM15" s="228"/>
      <c r="AN15" s="229"/>
      <c r="AO15" s="230" t="s">
        <v>210</v>
      </c>
      <c r="AP15" s="228" t="s">
        <v>210</v>
      </c>
      <c r="AQ15" s="228" t="s">
        <v>210</v>
      </c>
      <c r="AR15" s="228" t="s">
        <v>210</v>
      </c>
      <c r="AS15" s="228" t="s">
        <v>210</v>
      </c>
      <c r="AT15" s="228"/>
      <c r="AU15" s="229"/>
      <c r="AV15" s="362">
        <f t="shared" si="3"/>
        <v>160</v>
      </c>
      <c r="AW15" s="362"/>
      <c r="AX15" s="363"/>
      <c r="AY15" s="364">
        <f>ROUNDDOWN(AV15/4,1)</f>
        <v>40</v>
      </c>
      <c r="AZ15" s="362"/>
      <c r="BA15" s="363"/>
      <c r="BB15" s="365">
        <f t="shared" si="5"/>
        <v>1</v>
      </c>
      <c r="BC15" s="366" t="e">
        <f>IF(#REF!="","",ROUNDDOWN(BB15/#REF!,1))</f>
        <v>#REF!</v>
      </c>
      <c r="BD15" s="367" t="e">
        <f>IF(#REF!="","",ROUNDDOWN(BC15/#REF!,1))</f>
        <v>#REF!</v>
      </c>
      <c r="BE15" s="39"/>
      <c r="BG15" s="44" t="s">
        <v>96</v>
      </c>
      <c r="BH15" s="40"/>
      <c r="BI15" s="123" t="s">
        <v>88</v>
      </c>
      <c r="BJ15" s="41"/>
      <c r="BK15" s="123" t="s">
        <v>81</v>
      </c>
      <c r="BL15" s="42"/>
      <c r="BM15" s="123" t="s">
        <v>88</v>
      </c>
      <c r="BN15" s="41"/>
      <c r="BO15" s="40"/>
      <c r="BP15" s="123" t="s">
        <v>88</v>
      </c>
      <c r="BQ15" s="43"/>
      <c r="BR15" s="124" t="str">
        <f t="shared" si="7"/>
        <v/>
      </c>
      <c r="BS15" s="50" t="str">
        <f t="shared" si="8"/>
        <v/>
      </c>
      <c r="BU15" s="44">
        <v>6</v>
      </c>
      <c r="BV15" s="45">
        <f t="shared" si="1"/>
        <v>8</v>
      </c>
      <c r="BW15" s="46">
        <f t="shared" si="1"/>
        <v>8</v>
      </c>
      <c r="BX15" s="46">
        <f t="shared" si="1"/>
        <v>8</v>
      </c>
      <c r="BY15" s="46">
        <f t="shared" si="1"/>
        <v>8</v>
      </c>
      <c r="BZ15" s="46">
        <f t="shared" si="1"/>
        <v>8</v>
      </c>
      <c r="CA15" s="47" t="str">
        <f t="shared" si="1"/>
        <v/>
      </c>
      <c r="CB15" s="48" t="str">
        <f t="shared" si="1"/>
        <v/>
      </c>
      <c r="CC15" s="45">
        <f t="shared" si="1"/>
        <v>8</v>
      </c>
      <c r="CD15" s="47">
        <f t="shared" si="1"/>
        <v>8</v>
      </c>
      <c r="CE15" s="47">
        <f t="shared" si="1"/>
        <v>8</v>
      </c>
      <c r="CF15" s="47">
        <f t="shared" si="1"/>
        <v>8</v>
      </c>
      <c r="CG15" s="47">
        <f t="shared" si="1"/>
        <v>8</v>
      </c>
      <c r="CH15" s="47" t="str">
        <f t="shared" si="1"/>
        <v/>
      </c>
      <c r="CI15" s="48" t="str">
        <f t="shared" si="1"/>
        <v/>
      </c>
      <c r="CJ15" s="45">
        <f t="shared" si="1"/>
        <v>8</v>
      </c>
      <c r="CK15" s="47">
        <f t="shared" si="1"/>
        <v>8</v>
      </c>
      <c r="CL15" s="47">
        <f t="shared" si="2"/>
        <v>8</v>
      </c>
      <c r="CM15" s="47">
        <f t="shared" si="2"/>
        <v>8</v>
      </c>
      <c r="CN15" s="47">
        <f t="shared" si="2"/>
        <v>8</v>
      </c>
      <c r="CO15" s="47" t="str">
        <f t="shared" si="2"/>
        <v/>
      </c>
      <c r="CP15" s="48" t="str">
        <f t="shared" si="2"/>
        <v/>
      </c>
      <c r="CQ15" s="38">
        <f t="shared" si="2"/>
        <v>8</v>
      </c>
      <c r="CR15" s="47">
        <f t="shared" si="2"/>
        <v>8</v>
      </c>
      <c r="CS15" s="47">
        <f t="shared" si="2"/>
        <v>8</v>
      </c>
      <c r="CT15" s="47">
        <f t="shared" si="2"/>
        <v>8</v>
      </c>
      <c r="CU15" s="47">
        <f t="shared" si="2"/>
        <v>8</v>
      </c>
      <c r="CV15" s="47" t="str">
        <f t="shared" si="2"/>
        <v/>
      </c>
      <c r="CW15" s="48" t="str">
        <f t="shared" si="2"/>
        <v/>
      </c>
      <c r="CX15" s="49">
        <f t="shared" si="6"/>
        <v>160</v>
      </c>
    </row>
    <row r="16" spans="1:102" ht="21" customHeight="1">
      <c r="A16" s="44">
        <v>7</v>
      </c>
      <c r="B16" s="443" t="s">
        <v>193</v>
      </c>
      <c r="C16" s="444"/>
      <c r="D16" s="444"/>
      <c r="E16" s="444"/>
      <c r="F16" s="444"/>
      <c r="G16" s="444"/>
      <c r="H16" s="444" t="s">
        <v>233</v>
      </c>
      <c r="I16" s="444"/>
      <c r="J16" s="444"/>
      <c r="K16" s="444"/>
      <c r="L16" s="444"/>
      <c r="M16" s="444" t="s">
        <v>239</v>
      </c>
      <c r="N16" s="444"/>
      <c r="O16" s="444"/>
      <c r="P16" s="444"/>
      <c r="Q16" s="444"/>
      <c r="R16" s="444"/>
      <c r="S16" s="445"/>
      <c r="T16" s="226" t="s">
        <v>226</v>
      </c>
      <c r="U16" s="227"/>
      <c r="V16" s="227"/>
      <c r="W16" s="227" t="s">
        <v>226</v>
      </c>
      <c r="X16" s="227"/>
      <c r="Y16" s="228"/>
      <c r="Z16" s="229"/>
      <c r="AA16" s="226"/>
      <c r="AB16" s="228" t="s">
        <v>226</v>
      </c>
      <c r="AC16" s="228" t="s">
        <v>226</v>
      </c>
      <c r="AD16" s="228" t="s">
        <v>226</v>
      </c>
      <c r="AE16" s="228"/>
      <c r="AF16" s="228"/>
      <c r="AG16" s="229"/>
      <c r="AH16" s="226"/>
      <c r="AI16" s="228" t="s">
        <v>226</v>
      </c>
      <c r="AJ16" s="228"/>
      <c r="AK16" s="228" t="s">
        <v>226</v>
      </c>
      <c r="AL16" s="228"/>
      <c r="AM16" s="228"/>
      <c r="AN16" s="229"/>
      <c r="AO16" s="230"/>
      <c r="AP16" s="228" t="s">
        <v>226</v>
      </c>
      <c r="AQ16" s="228" t="s">
        <v>226</v>
      </c>
      <c r="AR16" s="228" t="s">
        <v>226</v>
      </c>
      <c r="AS16" s="228"/>
      <c r="AT16" s="228"/>
      <c r="AU16" s="229"/>
      <c r="AV16" s="362">
        <f t="shared" si="3"/>
        <v>50</v>
      </c>
      <c r="AW16" s="362"/>
      <c r="AX16" s="363"/>
      <c r="AY16" s="364">
        <f t="shared" si="4"/>
        <v>12.5</v>
      </c>
      <c r="AZ16" s="362"/>
      <c r="BA16" s="363"/>
      <c r="BB16" s="365">
        <f t="shared" si="5"/>
        <v>0.3</v>
      </c>
      <c r="BC16" s="366" t="e">
        <f>IF(#REF!="","",ROUNDDOWN(BB16/#REF!,1))</f>
        <v>#REF!</v>
      </c>
      <c r="BD16" s="367" t="e">
        <f>IF(#REF!="","",ROUNDDOWN(BC16/#REF!,1))</f>
        <v>#REF!</v>
      </c>
      <c r="BE16" s="39"/>
      <c r="BG16" s="44" t="s">
        <v>97</v>
      </c>
      <c r="BH16" s="40"/>
      <c r="BI16" s="123" t="s">
        <v>88</v>
      </c>
      <c r="BJ16" s="41"/>
      <c r="BK16" s="123" t="s">
        <v>81</v>
      </c>
      <c r="BL16" s="42"/>
      <c r="BM16" s="123" t="s">
        <v>88</v>
      </c>
      <c r="BN16" s="41"/>
      <c r="BO16" s="40"/>
      <c r="BP16" s="123" t="s">
        <v>88</v>
      </c>
      <c r="BQ16" s="43"/>
      <c r="BR16" s="124" t="str">
        <f t="shared" si="7"/>
        <v/>
      </c>
      <c r="BS16" s="50" t="str">
        <f t="shared" si="8"/>
        <v/>
      </c>
      <c r="BU16" s="44">
        <v>7</v>
      </c>
      <c r="BV16" s="45">
        <f t="shared" si="1"/>
        <v>5</v>
      </c>
      <c r="BW16" s="46" t="str">
        <f t="shared" si="1"/>
        <v/>
      </c>
      <c r="BX16" s="46" t="str">
        <f t="shared" si="1"/>
        <v/>
      </c>
      <c r="BY16" s="46">
        <f t="shared" si="1"/>
        <v>5</v>
      </c>
      <c r="BZ16" s="46" t="str">
        <f t="shared" si="1"/>
        <v/>
      </c>
      <c r="CA16" s="47" t="str">
        <f t="shared" si="1"/>
        <v/>
      </c>
      <c r="CB16" s="48" t="str">
        <f t="shared" si="1"/>
        <v/>
      </c>
      <c r="CC16" s="45" t="str">
        <f t="shared" si="1"/>
        <v/>
      </c>
      <c r="CD16" s="47">
        <f t="shared" si="1"/>
        <v>5</v>
      </c>
      <c r="CE16" s="47">
        <f t="shared" si="1"/>
        <v>5</v>
      </c>
      <c r="CF16" s="47">
        <f t="shared" si="1"/>
        <v>5</v>
      </c>
      <c r="CG16" s="47" t="str">
        <f t="shared" si="1"/>
        <v/>
      </c>
      <c r="CH16" s="47" t="str">
        <f t="shared" si="1"/>
        <v/>
      </c>
      <c r="CI16" s="48" t="str">
        <f t="shared" si="1"/>
        <v/>
      </c>
      <c r="CJ16" s="45" t="str">
        <f t="shared" si="1"/>
        <v/>
      </c>
      <c r="CK16" s="47">
        <f t="shared" si="1"/>
        <v>5</v>
      </c>
      <c r="CL16" s="47" t="str">
        <f t="shared" si="2"/>
        <v/>
      </c>
      <c r="CM16" s="47">
        <f t="shared" si="2"/>
        <v>5</v>
      </c>
      <c r="CN16" s="47" t="str">
        <f t="shared" si="2"/>
        <v/>
      </c>
      <c r="CO16" s="47" t="str">
        <f t="shared" si="2"/>
        <v/>
      </c>
      <c r="CP16" s="48" t="str">
        <f t="shared" si="2"/>
        <v/>
      </c>
      <c r="CQ16" s="38" t="str">
        <f t="shared" si="2"/>
        <v/>
      </c>
      <c r="CR16" s="47">
        <f t="shared" si="2"/>
        <v>5</v>
      </c>
      <c r="CS16" s="47">
        <f t="shared" si="2"/>
        <v>5</v>
      </c>
      <c r="CT16" s="47">
        <f t="shared" si="2"/>
        <v>5</v>
      </c>
      <c r="CU16" s="47" t="str">
        <f t="shared" si="2"/>
        <v/>
      </c>
      <c r="CV16" s="47" t="str">
        <f t="shared" si="2"/>
        <v/>
      </c>
      <c r="CW16" s="48" t="str">
        <f t="shared" si="2"/>
        <v/>
      </c>
      <c r="CX16" s="49">
        <f t="shared" si="6"/>
        <v>50</v>
      </c>
    </row>
    <row r="17" spans="1:102" ht="21" customHeight="1">
      <c r="A17" s="44">
        <v>8</v>
      </c>
      <c r="B17" s="443" t="s">
        <v>193</v>
      </c>
      <c r="C17" s="444"/>
      <c r="D17" s="444"/>
      <c r="E17" s="444"/>
      <c r="F17" s="444"/>
      <c r="G17" s="444"/>
      <c r="H17" s="444" t="s">
        <v>233</v>
      </c>
      <c r="I17" s="444"/>
      <c r="J17" s="444"/>
      <c r="K17" s="444"/>
      <c r="L17" s="444"/>
      <c r="M17" s="444" t="s">
        <v>240</v>
      </c>
      <c r="N17" s="444"/>
      <c r="O17" s="444"/>
      <c r="P17" s="444"/>
      <c r="Q17" s="444"/>
      <c r="R17" s="444"/>
      <c r="S17" s="445"/>
      <c r="T17" s="226"/>
      <c r="U17" s="227"/>
      <c r="V17" s="227" t="s">
        <v>236</v>
      </c>
      <c r="W17" s="227"/>
      <c r="X17" s="227"/>
      <c r="Y17" s="228"/>
      <c r="Z17" s="229"/>
      <c r="AA17" s="226"/>
      <c r="AB17" s="228"/>
      <c r="AC17" s="228" t="s">
        <v>236</v>
      </c>
      <c r="AD17" s="228"/>
      <c r="AE17" s="228"/>
      <c r="AF17" s="228"/>
      <c r="AG17" s="229"/>
      <c r="AH17" s="226"/>
      <c r="AI17" s="228"/>
      <c r="AJ17" s="228" t="s">
        <v>236</v>
      </c>
      <c r="AK17" s="228"/>
      <c r="AL17" s="228"/>
      <c r="AM17" s="228"/>
      <c r="AN17" s="229"/>
      <c r="AO17" s="230"/>
      <c r="AP17" s="228"/>
      <c r="AQ17" s="228" t="s">
        <v>236</v>
      </c>
      <c r="AR17" s="228"/>
      <c r="AS17" s="228"/>
      <c r="AT17" s="228"/>
      <c r="AU17" s="229"/>
      <c r="AV17" s="362">
        <f t="shared" si="3"/>
        <v>4</v>
      </c>
      <c r="AW17" s="362"/>
      <c r="AX17" s="363"/>
      <c r="AY17" s="364">
        <f>ROUNDDOWN(AV17/4,1)</f>
        <v>1</v>
      </c>
      <c r="AZ17" s="362"/>
      <c r="BA17" s="363"/>
      <c r="BB17" s="365">
        <f t="shared" si="5"/>
        <v>0</v>
      </c>
      <c r="BC17" s="366" t="e">
        <f>IF(#REF!="","",ROUNDDOWN(BB17/#REF!,1))</f>
        <v>#REF!</v>
      </c>
      <c r="BD17" s="367" t="e">
        <f>IF(#REF!="","",ROUNDDOWN(BC17/#REF!,1))</f>
        <v>#REF!</v>
      </c>
      <c r="BE17" s="39"/>
      <c r="BG17" s="44" t="s">
        <v>98</v>
      </c>
      <c r="BH17" s="40"/>
      <c r="BI17" s="123" t="s">
        <v>88</v>
      </c>
      <c r="BJ17" s="41"/>
      <c r="BK17" s="123" t="s">
        <v>81</v>
      </c>
      <c r="BL17" s="42"/>
      <c r="BM17" s="123" t="s">
        <v>88</v>
      </c>
      <c r="BN17" s="41"/>
      <c r="BO17" s="40"/>
      <c r="BP17" s="123" t="s">
        <v>88</v>
      </c>
      <c r="BQ17" s="43"/>
      <c r="BR17" s="124" t="str">
        <f t="shared" si="7"/>
        <v/>
      </c>
      <c r="BS17" s="50" t="str">
        <f t="shared" si="8"/>
        <v/>
      </c>
      <c r="BU17" s="44">
        <v>8</v>
      </c>
      <c r="BV17" s="45" t="str">
        <f t="shared" si="1"/>
        <v/>
      </c>
      <c r="BW17" s="46" t="str">
        <f t="shared" si="1"/>
        <v/>
      </c>
      <c r="BX17" s="46">
        <f t="shared" si="1"/>
        <v>1</v>
      </c>
      <c r="BY17" s="46" t="str">
        <f t="shared" si="1"/>
        <v/>
      </c>
      <c r="BZ17" s="46" t="str">
        <f t="shared" si="1"/>
        <v/>
      </c>
      <c r="CA17" s="47" t="str">
        <f t="shared" si="1"/>
        <v/>
      </c>
      <c r="CB17" s="48" t="str">
        <f t="shared" si="1"/>
        <v/>
      </c>
      <c r="CC17" s="45" t="str">
        <f t="shared" si="1"/>
        <v/>
      </c>
      <c r="CD17" s="47" t="str">
        <f t="shared" si="1"/>
        <v/>
      </c>
      <c r="CE17" s="47">
        <f t="shared" si="1"/>
        <v>1</v>
      </c>
      <c r="CF17" s="47" t="str">
        <f t="shared" si="1"/>
        <v/>
      </c>
      <c r="CG17" s="47" t="str">
        <f t="shared" si="1"/>
        <v/>
      </c>
      <c r="CH17" s="47" t="str">
        <f t="shared" si="1"/>
        <v/>
      </c>
      <c r="CI17" s="48" t="str">
        <f t="shared" si="1"/>
        <v/>
      </c>
      <c r="CJ17" s="45" t="str">
        <f t="shared" si="1"/>
        <v/>
      </c>
      <c r="CK17" s="47" t="str">
        <f t="shared" si="1"/>
        <v/>
      </c>
      <c r="CL17" s="47">
        <f t="shared" si="2"/>
        <v>1</v>
      </c>
      <c r="CM17" s="47" t="str">
        <f t="shared" si="2"/>
        <v/>
      </c>
      <c r="CN17" s="47" t="str">
        <f t="shared" si="2"/>
        <v/>
      </c>
      <c r="CO17" s="47" t="str">
        <f t="shared" si="2"/>
        <v/>
      </c>
      <c r="CP17" s="48" t="str">
        <f t="shared" si="2"/>
        <v/>
      </c>
      <c r="CQ17" s="38" t="str">
        <f t="shared" si="2"/>
        <v/>
      </c>
      <c r="CR17" s="47" t="str">
        <f t="shared" si="2"/>
        <v/>
      </c>
      <c r="CS17" s="47">
        <f t="shared" si="2"/>
        <v>1</v>
      </c>
      <c r="CT17" s="47" t="str">
        <f t="shared" si="2"/>
        <v/>
      </c>
      <c r="CU17" s="47" t="str">
        <f t="shared" si="2"/>
        <v/>
      </c>
      <c r="CV17" s="47" t="str">
        <f t="shared" si="2"/>
        <v/>
      </c>
      <c r="CW17" s="48" t="str">
        <f t="shared" si="2"/>
        <v/>
      </c>
      <c r="CX17" s="49">
        <f t="shared" si="6"/>
        <v>4</v>
      </c>
    </row>
    <row r="18" spans="1:102" ht="21" customHeight="1">
      <c r="A18" s="44">
        <v>9</v>
      </c>
      <c r="B18" s="443" t="s">
        <v>288</v>
      </c>
      <c r="C18" s="444"/>
      <c r="D18" s="444"/>
      <c r="E18" s="444"/>
      <c r="F18" s="444"/>
      <c r="G18" s="444"/>
      <c r="H18" s="444" t="s">
        <v>233</v>
      </c>
      <c r="I18" s="444"/>
      <c r="J18" s="444"/>
      <c r="K18" s="444"/>
      <c r="L18" s="444"/>
      <c r="M18" s="444" t="s">
        <v>240</v>
      </c>
      <c r="N18" s="444"/>
      <c r="O18" s="444"/>
      <c r="P18" s="444"/>
      <c r="Q18" s="444"/>
      <c r="R18" s="444"/>
      <c r="S18" s="445"/>
      <c r="T18" s="226"/>
      <c r="U18" s="227"/>
      <c r="V18" s="227" t="s">
        <v>289</v>
      </c>
      <c r="W18" s="227"/>
      <c r="X18" s="227"/>
      <c r="Y18" s="228"/>
      <c r="Z18" s="229"/>
      <c r="AA18" s="226"/>
      <c r="AB18" s="228"/>
      <c r="AC18" s="227" t="s">
        <v>289</v>
      </c>
      <c r="AD18" s="228"/>
      <c r="AE18" s="228"/>
      <c r="AF18" s="228"/>
      <c r="AG18" s="229"/>
      <c r="AH18" s="226"/>
      <c r="AI18" s="228"/>
      <c r="AJ18" s="227" t="s">
        <v>289</v>
      </c>
      <c r="AK18" s="228"/>
      <c r="AL18" s="228"/>
      <c r="AM18" s="228"/>
      <c r="AN18" s="229"/>
      <c r="AO18" s="230"/>
      <c r="AP18" s="228"/>
      <c r="AQ18" s="227" t="s">
        <v>289</v>
      </c>
      <c r="AR18" s="228"/>
      <c r="AS18" s="228"/>
      <c r="AT18" s="228"/>
      <c r="AU18" s="229"/>
      <c r="AV18" s="362">
        <f t="shared" si="3"/>
        <v>4</v>
      </c>
      <c r="AW18" s="362"/>
      <c r="AX18" s="363"/>
      <c r="AY18" s="364">
        <f t="shared" si="4"/>
        <v>1</v>
      </c>
      <c r="AZ18" s="362"/>
      <c r="BA18" s="363"/>
      <c r="BB18" s="365">
        <f t="shared" si="5"/>
        <v>0</v>
      </c>
      <c r="BC18" s="366" t="e">
        <f>IF(#REF!="","",ROUNDDOWN(BB18/#REF!,1))</f>
        <v>#REF!</v>
      </c>
      <c r="BD18" s="367" t="e">
        <f>IF(#REF!="","",ROUNDDOWN(BC18/#REF!,1))</f>
        <v>#REF!</v>
      </c>
      <c r="BE18" s="39"/>
      <c r="BG18" s="44" t="s">
        <v>99</v>
      </c>
      <c r="BH18" s="40"/>
      <c r="BI18" s="123" t="s">
        <v>88</v>
      </c>
      <c r="BJ18" s="41"/>
      <c r="BK18" s="123" t="s">
        <v>81</v>
      </c>
      <c r="BL18" s="42"/>
      <c r="BM18" s="123" t="s">
        <v>88</v>
      </c>
      <c r="BN18" s="41"/>
      <c r="BO18" s="40"/>
      <c r="BP18" s="123" t="s">
        <v>88</v>
      </c>
      <c r="BQ18" s="43"/>
      <c r="BR18" s="124" t="str">
        <f t="shared" si="7"/>
        <v/>
      </c>
      <c r="BS18" s="50" t="str">
        <f t="shared" si="8"/>
        <v/>
      </c>
      <c r="BU18" s="44">
        <v>9</v>
      </c>
      <c r="BV18" s="45" t="str">
        <f t="shared" si="1"/>
        <v/>
      </c>
      <c r="BW18" s="46" t="str">
        <f t="shared" si="1"/>
        <v/>
      </c>
      <c r="BX18" s="46">
        <f t="shared" si="1"/>
        <v>1</v>
      </c>
      <c r="BY18" s="46" t="str">
        <f t="shared" si="1"/>
        <v/>
      </c>
      <c r="BZ18" s="46" t="str">
        <f t="shared" si="1"/>
        <v/>
      </c>
      <c r="CA18" s="47" t="str">
        <f t="shared" si="1"/>
        <v/>
      </c>
      <c r="CB18" s="48" t="str">
        <f t="shared" si="1"/>
        <v/>
      </c>
      <c r="CC18" s="45" t="str">
        <f t="shared" si="1"/>
        <v/>
      </c>
      <c r="CD18" s="47" t="str">
        <f t="shared" si="1"/>
        <v/>
      </c>
      <c r="CE18" s="47">
        <f t="shared" si="1"/>
        <v>1</v>
      </c>
      <c r="CF18" s="47" t="str">
        <f t="shared" si="1"/>
        <v/>
      </c>
      <c r="CG18" s="47" t="str">
        <f t="shared" si="1"/>
        <v/>
      </c>
      <c r="CH18" s="47" t="str">
        <f t="shared" si="1"/>
        <v/>
      </c>
      <c r="CI18" s="48" t="str">
        <f t="shared" si="1"/>
        <v/>
      </c>
      <c r="CJ18" s="45" t="str">
        <f t="shared" si="1"/>
        <v/>
      </c>
      <c r="CK18" s="47" t="str">
        <f t="shared" si="1"/>
        <v/>
      </c>
      <c r="CL18" s="47">
        <f t="shared" si="2"/>
        <v>1</v>
      </c>
      <c r="CM18" s="47" t="str">
        <f t="shared" si="2"/>
        <v/>
      </c>
      <c r="CN18" s="47" t="str">
        <f t="shared" si="2"/>
        <v/>
      </c>
      <c r="CO18" s="47" t="str">
        <f t="shared" si="2"/>
        <v/>
      </c>
      <c r="CP18" s="48" t="str">
        <f t="shared" si="2"/>
        <v/>
      </c>
      <c r="CQ18" s="38" t="str">
        <f t="shared" si="2"/>
        <v/>
      </c>
      <c r="CR18" s="47" t="str">
        <f t="shared" si="2"/>
        <v/>
      </c>
      <c r="CS18" s="47">
        <f t="shared" si="2"/>
        <v>1</v>
      </c>
      <c r="CT18" s="47" t="str">
        <f t="shared" si="2"/>
        <v/>
      </c>
      <c r="CU18" s="47" t="str">
        <f t="shared" si="2"/>
        <v/>
      </c>
      <c r="CV18" s="47" t="str">
        <f t="shared" si="2"/>
        <v/>
      </c>
      <c r="CW18" s="48" t="str">
        <f t="shared" si="2"/>
        <v/>
      </c>
      <c r="CX18" s="49">
        <f t="shared" si="6"/>
        <v>4</v>
      </c>
    </row>
    <row r="19" spans="1:102" ht="21" customHeight="1">
      <c r="A19" s="44">
        <v>10</v>
      </c>
      <c r="B19" s="443" t="s">
        <v>211</v>
      </c>
      <c r="C19" s="444"/>
      <c r="D19" s="444"/>
      <c r="E19" s="444"/>
      <c r="F19" s="444"/>
      <c r="G19" s="444"/>
      <c r="H19" s="444" t="s">
        <v>233</v>
      </c>
      <c r="I19" s="444"/>
      <c r="J19" s="444"/>
      <c r="K19" s="444"/>
      <c r="L19" s="444"/>
      <c r="M19" s="444" t="s">
        <v>241</v>
      </c>
      <c r="N19" s="444"/>
      <c r="O19" s="444"/>
      <c r="P19" s="444"/>
      <c r="Q19" s="444"/>
      <c r="R19" s="444"/>
      <c r="S19" s="445"/>
      <c r="T19" s="226" t="s">
        <v>236</v>
      </c>
      <c r="U19" s="227"/>
      <c r="V19" s="227"/>
      <c r="W19" s="227"/>
      <c r="X19" s="227"/>
      <c r="Y19" s="276"/>
      <c r="Z19" s="229"/>
      <c r="AA19" s="226" t="s">
        <v>236</v>
      </c>
      <c r="AB19" s="276"/>
      <c r="AC19" s="276"/>
      <c r="AD19" s="276"/>
      <c r="AE19" s="276"/>
      <c r="AF19" s="276"/>
      <c r="AG19" s="229"/>
      <c r="AH19" s="226" t="s">
        <v>236</v>
      </c>
      <c r="AI19" s="276"/>
      <c r="AJ19" s="276"/>
      <c r="AK19" s="276"/>
      <c r="AL19" s="276"/>
      <c r="AM19" s="276"/>
      <c r="AN19" s="229"/>
      <c r="AO19" s="275" t="s">
        <v>236</v>
      </c>
      <c r="AP19" s="276"/>
      <c r="AQ19" s="276"/>
      <c r="AR19" s="276"/>
      <c r="AS19" s="276"/>
      <c r="AT19" s="276"/>
      <c r="AU19" s="229"/>
      <c r="AV19" s="362">
        <f t="shared" si="3"/>
        <v>4</v>
      </c>
      <c r="AW19" s="362"/>
      <c r="AX19" s="363"/>
      <c r="AY19" s="364">
        <f t="shared" si="4"/>
        <v>1</v>
      </c>
      <c r="AZ19" s="362"/>
      <c r="BA19" s="363"/>
      <c r="BB19" s="365">
        <f t="shared" si="5"/>
        <v>0</v>
      </c>
      <c r="BC19" s="366" t="e">
        <f>IF(#REF!="","",ROUNDDOWN(BB19/#REF!,1))</f>
        <v>#REF!</v>
      </c>
      <c r="BD19" s="367" t="e">
        <f>IF(#REF!="","",ROUNDDOWN(BC19/#REF!,1))</f>
        <v>#REF!</v>
      </c>
      <c r="BE19" s="39"/>
      <c r="BG19" s="44" t="s">
        <v>100</v>
      </c>
      <c r="BH19" s="40"/>
      <c r="BI19" s="123" t="s">
        <v>88</v>
      </c>
      <c r="BJ19" s="41"/>
      <c r="BK19" s="123" t="s">
        <v>81</v>
      </c>
      <c r="BL19" s="42"/>
      <c r="BM19" s="123" t="s">
        <v>88</v>
      </c>
      <c r="BN19" s="41"/>
      <c r="BO19" s="40"/>
      <c r="BP19" s="123" t="s">
        <v>88</v>
      </c>
      <c r="BQ19" s="43"/>
      <c r="BR19" s="124" t="str">
        <f t="shared" si="7"/>
        <v/>
      </c>
      <c r="BS19" s="50" t="str">
        <f t="shared" si="8"/>
        <v/>
      </c>
      <c r="BU19" s="44">
        <v>10</v>
      </c>
      <c r="BV19" s="45">
        <f t="shared" si="1"/>
        <v>1</v>
      </c>
      <c r="BW19" s="46" t="str">
        <f t="shared" si="1"/>
        <v/>
      </c>
      <c r="BX19" s="46" t="str">
        <f t="shared" si="1"/>
        <v/>
      </c>
      <c r="BY19" s="46" t="str">
        <f t="shared" si="1"/>
        <v/>
      </c>
      <c r="BZ19" s="46" t="str">
        <f t="shared" si="1"/>
        <v/>
      </c>
      <c r="CA19" s="47" t="str">
        <f t="shared" si="1"/>
        <v/>
      </c>
      <c r="CB19" s="48" t="str">
        <f t="shared" si="1"/>
        <v/>
      </c>
      <c r="CC19" s="45">
        <f t="shared" si="1"/>
        <v>1</v>
      </c>
      <c r="CD19" s="47" t="str">
        <f t="shared" si="1"/>
        <v/>
      </c>
      <c r="CE19" s="47" t="str">
        <f t="shared" si="1"/>
        <v/>
      </c>
      <c r="CF19" s="47" t="str">
        <f t="shared" si="1"/>
        <v/>
      </c>
      <c r="CG19" s="47" t="str">
        <f t="shared" si="1"/>
        <v/>
      </c>
      <c r="CH19" s="47" t="str">
        <f t="shared" si="1"/>
        <v/>
      </c>
      <c r="CI19" s="48" t="str">
        <f t="shared" si="1"/>
        <v/>
      </c>
      <c r="CJ19" s="45">
        <f t="shared" si="1"/>
        <v>1</v>
      </c>
      <c r="CK19" s="47" t="str">
        <f t="shared" si="1"/>
        <v/>
      </c>
      <c r="CL19" s="47" t="str">
        <f t="shared" si="2"/>
        <v/>
      </c>
      <c r="CM19" s="47" t="str">
        <f t="shared" si="2"/>
        <v/>
      </c>
      <c r="CN19" s="47" t="str">
        <f t="shared" si="2"/>
        <v/>
      </c>
      <c r="CO19" s="47" t="str">
        <f t="shared" si="2"/>
        <v/>
      </c>
      <c r="CP19" s="48" t="str">
        <f t="shared" si="2"/>
        <v/>
      </c>
      <c r="CQ19" s="38">
        <f t="shared" si="2"/>
        <v>1</v>
      </c>
      <c r="CR19" s="47" t="str">
        <f t="shared" si="2"/>
        <v/>
      </c>
      <c r="CS19" s="47" t="str">
        <f t="shared" si="2"/>
        <v/>
      </c>
      <c r="CT19" s="47" t="str">
        <f t="shared" si="2"/>
        <v/>
      </c>
      <c r="CU19" s="47" t="str">
        <f t="shared" si="2"/>
        <v/>
      </c>
      <c r="CV19" s="47" t="str">
        <f t="shared" si="2"/>
        <v/>
      </c>
      <c r="CW19" s="48" t="str">
        <f t="shared" si="2"/>
        <v/>
      </c>
      <c r="CX19" s="49">
        <f t="shared" si="6"/>
        <v>4</v>
      </c>
    </row>
    <row r="20" spans="1:102" ht="21" customHeight="1">
      <c r="A20" s="44">
        <v>11</v>
      </c>
      <c r="B20" s="356"/>
      <c r="C20" s="357"/>
      <c r="D20" s="357"/>
      <c r="E20" s="357"/>
      <c r="F20" s="357"/>
      <c r="G20" s="357"/>
      <c r="H20" s="357"/>
      <c r="I20" s="357"/>
      <c r="J20" s="357"/>
      <c r="K20" s="357"/>
      <c r="L20" s="357"/>
      <c r="M20" s="357"/>
      <c r="N20" s="357"/>
      <c r="O20" s="357"/>
      <c r="P20" s="357"/>
      <c r="Q20" s="357"/>
      <c r="R20" s="357"/>
      <c r="S20" s="371"/>
      <c r="T20" s="27"/>
      <c r="U20" s="37"/>
      <c r="V20" s="37"/>
      <c r="W20" s="37"/>
      <c r="X20" s="37"/>
      <c r="Y20" s="213"/>
      <c r="Z20" s="215"/>
      <c r="AA20" s="27"/>
      <c r="AB20" s="213"/>
      <c r="AC20" s="213"/>
      <c r="AD20" s="213"/>
      <c r="AE20" s="213"/>
      <c r="AF20" s="213"/>
      <c r="AG20" s="215"/>
      <c r="AH20" s="27"/>
      <c r="AI20" s="213"/>
      <c r="AJ20" s="213"/>
      <c r="AK20" s="213"/>
      <c r="AL20" s="213"/>
      <c r="AM20" s="213"/>
      <c r="AN20" s="215"/>
      <c r="AO20" s="212"/>
      <c r="AP20" s="213"/>
      <c r="AQ20" s="213"/>
      <c r="AR20" s="213"/>
      <c r="AS20" s="213"/>
      <c r="AT20" s="213"/>
      <c r="AU20" s="215"/>
      <c r="AV20" s="362">
        <f t="shared" si="3"/>
        <v>0</v>
      </c>
      <c r="AW20" s="362"/>
      <c r="AX20" s="363"/>
      <c r="AY20" s="364">
        <f t="shared" si="4"/>
        <v>0</v>
      </c>
      <c r="AZ20" s="362"/>
      <c r="BA20" s="363"/>
      <c r="BB20" s="365">
        <f t="shared" ref="BB20:BB56" si="9">IF($AV$110="","0.0",ROUNDDOWN(AY20/$AV$110,1))</f>
        <v>0</v>
      </c>
      <c r="BC20" s="366" t="e">
        <f>IF(#REF!="","",ROUNDDOWN(BB20/#REF!,1))</f>
        <v>#REF!</v>
      </c>
      <c r="BD20" s="367" t="e">
        <f>IF(#REF!="","",ROUNDDOWN(BC20/#REF!,1))</f>
        <v>#REF!</v>
      </c>
      <c r="BE20" s="39"/>
      <c r="BG20" s="44" t="s">
        <v>101</v>
      </c>
      <c r="BH20" s="40"/>
      <c r="BI20" s="123" t="s">
        <v>88</v>
      </c>
      <c r="BJ20" s="41"/>
      <c r="BK20" s="123" t="s">
        <v>81</v>
      </c>
      <c r="BL20" s="42"/>
      <c r="BM20" s="123" t="s">
        <v>88</v>
      </c>
      <c r="BN20" s="41"/>
      <c r="BO20" s="40"/>
      <c r="BP20" s="123" t="s">
        <v>88</v>
      </c>
      <c r="BQ20" s="43"/>
      <c r="BR20" s="124" t="str">
        <f t="shared" si="7"/>
        <v/>
      </c>
      <c r="BS20" s="50" t="str">
        <f t="shared" si="8"/>
        <v/>
      </c>
      <c r="BU20" s="44">
        <v>11</v>
      </c>
      <c r="BV20" s="45" t="str">
        <f t="shared" si="1"/>
        <v/>
      </c>
      <c r="BW20" s="46" t="str">
        <f t="shared" si="1"/>
        <v/>
      </c>
      <c r="BX20" s="46" t="str">
        <f t="shared" si="1"/>
        <v/>
      </c>
      <c r="BY20" s="46" t="str">
        <f t="shared" si="1"/>
        <v/>
      </c>
      <c r="BZ20" s="46" t="str">
        <f t="shared" si="1"/>
        <v/>
      </c>
      <c r="CA20" s="47" t="str">
        <f t="shared" si="1"/>
        <v/>
      </c>
      <c r="CB20" s="48" t="str">
        <f t="shared" si="1"/>
        <v/>
      </c>
      <c r="CC20" s="45" t="str">
        <f t="shared" si="1"/>
        <v/>
      </c>
      <c r="CD20" s="47" t="str">
        <f t="shared" si="1"/>
        <v/>
      </c>
      <c r="CE20" s="47" t="str">
        <f t="shared" si="1"/>
        <v/>
      </c>
      <c r="CF20" s="47" t="str">
        <f t="shared" si="1"/>
        <v/>
      </c>
      <c r="CG20" s="47" t="str">
        <f t="shared" si="1"/>
        <v/>
      </c>
      <c r="CH20" s="47" t="str">
        <f t="shared" si="1"/>
        <v/>
      </c>
      <c r="CI20" s="48" t="str">
        <f t="shared" si="1"/>
        <v/>
      </c>
      <c r="CJ20" s="45" t="str">
        <f t="shared" si="1"/>
        <v/>
      </c>
      <c r="CK20" s="47" t="str">
        <f t="shared" si="1"/>
        <v/>
      </c>
      <c r="CL20" s="47" t="str">
        <f t="shared" si="2"/>
        <v/>
      </c>
      <c r="CM20" s="47" t="str">
        <f t="shared" si="2"/>
        <v/>
      </c>
      <c r="CN20" s="47" t="str">
        <f t="shared" si="2"/>
        <v/>
      </c>
      <c r="CO20" s="47" t="str">
        <f t="shared" si="2"/>
        <v/>
      </c>
      <c r="CP20" s="48" t="str">
        <f t="shared" si="2"/>
        <v/>
      </c>
      <c r="CQ20" s="38" t="str">
        <f t="shared" si="2"/>
        <v/>
      </c>
      <c r="CR20" s="47" t="str">
        <f t="shared" si="2"/>
        <v/>
      </c>
      <c r="CS20" s="47" t="str">
        <f t="shared" si="2"/>
        <v/>
      </c>
      <c r="CT20" s="47" t="str">
        <f t="shared" si="2"/>
        <v/>
      </c>
      <c r="CU20" s="47" t="str">
        <f t="shared" si="2"/>
        <v/>
      </c>
      <c r="CV20" s="47" t="str">
        <f t="shared" si="2"/>
        <v/>
      </c>
      <c r="CW20" s="48" t="str">
        <f t="shared" si="2"/>
        <v/>
      </c>
      <c r="CX20" s="49">
        <f t="shared" si="6"/>
        <v>0</v>
      </c>
    </row>
    <row r="21" spans="1:102" ht="21" customHeight="1">
      <c r="A21" s="44">
        <v>12</v>
      </c>
      <c r="B21" s="356"/>
      <c r="C21" s="357"/>
      <c r="D21" s="357"/>
      <c r="E21" s="357"/>
      <c r="F21" s="357"/>
      <c r="G21" s="357"/>
      <c r="H21" s="357"/>
      <c r="I21" s="357"/>
      <c r="J21" s="357"/>
      <c r="K21" s="357"/>
      <c r="L21" s="357"/>
      <c r="M21" s="357"/>
      <c r="N21" s="357"/>
      <c r="O21" s="357"/>
      <c r="P21" s="357"/>
      <c r="Q21" s="357"/>
      <c r="R21" s="357"/>
      <c r="S21" s="371"/>
      <c r="T21" s="27"/>
      <c r="U21" s="37"/>
      <c r="V21" s="37"/>
      <c r="W21" s="37"/>
      <c r="X21" s="37"/>
      <c r="Y21" s="213"/>
      <c r="Z21" s="215"/>
      <c r="AA21" s="27"/>
      <c r="AB21" s="213"/>
      <c r="AC21" s="213"/>
      <c r="AD21" s="213"/>
      <c r="AE21" s="213"/>
      <c r="AF21" s="213"/>
      <c r="AG21" s="215"/>
      <c r="AH21" s="27"/>
      <c r="AI21" s="213"/>
      <c r="AJ21" s="213"/>
      <c r="AK21" s="213"/>
      <c r="AL21" s="213"/>
      <c r="AM21" s="213"/>
      <c r="AN21" s="215"/>
      <c r="AO21" s="212"/>
      <c r="AP21" s="213"/>
      <c r="AQ21" s="213"/>
      <c r="AR21" s="213"/>
      <c r="AS21" s="213"/>
      <c r="AT21" s="213"/>
      <c r="AU21" s="215"/>
      <c r="AV21" s="362">
        <f t="shared" si="3"/>
        <v>0</v>
      </c>
      <c r="AW21" s="362"/>
      <c r="AX21" s="363"/>
      <c r="AY21" s="364">
        <f t="shared" si="4"/>
        <v>0</v>
      </c>
      <c r="AZ21" s="362"/>
      <c r="BA21" s="363"/>
      <c r="BB21" s="365">
        <f t="shared" si="9"/>
        <v>0</v>
      </c>
      <c r="BC21" s="366" t="e">
        <f>IF(#REF!="","",ROUNDDOWN(BB21/#REF!,1))</f>
        <v>#REF!</v>
      </c>
      <c r="BD21" s="367" t="e">
        <f>IF(#REF!="","",ROUNDDOWN(BC21/#REF!,1))</f>
        <v>#REF!</v>
      </c>
      <c r="BE21" s="39"/>
      <c r="BG21" s="44" t="s">
        <v>102</v>
      </c>
      <c r="BH21" s="40"/>
      <c r="BI21" s="123" t="s">
        <v>88</v>
      </c>
      <c r="BJ21" s="41"/>
      <c r="BK21" s="123" t="s">
        <v>81</v>
      </c>
      <c r="BL21" s="42"/>
      <c r="BM21" s="123" t="s">
        <v>88</v>
      </c>
      <c r="BN21" s="41"/>
      <c r="BO21" s="40"/>
      <c r="BP21" s="123" t="s">
        <v>88</v>
      </c>
      <c r="BQ21" s="43"/>
      <c r="BR21" s="124" t="str">
        <f t="shared" si="7"/>
        <v/>
      </c>
      <c r="BS21" s="50" t="str">
        <f t="shared" si="8"/>
        <v/>
      </c>
      <c r="BU21" s="44">
        <v>12</v>
      </c>
      <c r="BV21" s="45" t="str">
        <f t="shared" si="1"/>
        <v/>
      </c>
      <c r="BW21" s="46" t="str">
        <f t="shared" si="1"/>
        <v/>
      </c>
      <c r="BX21" s="46" t="str">
        <f t="shared" si="1"/>
        <v/>
      </c>
      <c r="BY21" s="46" t="str">
        <f t="shared" si="1"/>
        <v/>
      </c>
      <c r="BZ21" s="46" t="str">
        <f t="shared" si="1"/>
        <v/>
      </c>
      <c r="CA21" s="47" t="str">
        <f t="shared" si="1"/>
        <v/>
      </c>
      <c r="CB21" s="48" t="str">
        <f t="shared" si="1"/>
        <v/>
      </c>
      <c r="CC21" s="45" t="str">
        <f t="shared" si="1"/>
        <v/>
      </c>
      <c r="CD21" s="47" t="str">
        <f t="shared" si="1"/>
        <v/>
      </c>
      <c r="CE21" s="47" t="str">
        <f t="shared" si="1"/>
        <v/>
      </c>
      <c r="CF21" s="47" t="str">
        <f t="shared" si="1"/>
        <v/>
      </c>
      <c r="CG21" s="47" t="str">
        <f t="shared" si="1"/>
        <v/>
      </c>
      <c r="CH21" s="47" t="str">
        <f t="shared" si="1"/>
        <v/>
      </c>
      <c r="CI21" s="48" t="str">
        <f t="shared" si="1"/>
        <v/>
      </c>
      <c r="CJ21" s="45" t="str">
        <f t="shared" si="1"/>
        <v/>
      </c>
      <c r="CK21" s="47" t="str">
        <f t="shared" si="1"/>
        <v/>
      </c>
      <c r="CL21" s="47" t="str">
        <f t="shared" si="2"/>
        <v/>
      </c>
      <c r="CM21" s="47" t="str">
        <f t="shared" si="2"/>
        <v/>
      </c>
      <c r="CN21" s="47" t="str">
        <f t="shared" si="2"/>
        <v/>
      </c>
      <c r="CO21" s="47" t="str">
        <f t="shared" si="2"/>
        <v/>
      </c>
      <c r="CP21" s="48" t="str">
        <f t="shared" si="2"/>
        <v/>
      </c>
      <c r="CQ21" s="38" t="str">
        <f t="shared" si="2"/>
        <v/>
      </c>
      <c r="CR21" s="47" t="str">
        <f t="shared" si="2"/>
        <v/>
      </c>
      <c r="CS21" s="47" t="str">
        <f t="shared" si="2"/>
        <v/>
      </c>
      <c r="CT21" s="47" t="str">
        <f t="shared" si="2"/>
        <v/>
      </c>
      <c r="CU21" s="47" t="str">
        <f t="shared" si="2"/>
        <v/>
      </c>
      <c r="CV21" s="47" t="str">
        <f t="shared" si="2"/>
        <v/>
      </c>
      <c r="CW21" s="48" t="str">
        <f t="shared" si="2"/>
        <v/>
      </c>
      <c r="CX21" s="49">
        <f t="shared" si="6"/>
        <v>0</v>
      </c>
    </row>
    <row r="22" spans="1:102" ht="21" customHeight="1">
      <c r="A22" s="44">
        <v>13</v>
      </c>
      <c r="B22" s="356"/>
      <c r="C22" s="357"/>
      <c r="D22" s="357"/>
      <c r="E22" s="357"/>
      <c r="F22" s="357"/>
      <c r="G22" s="357"/>
      <c r="H22" s="357"/>
      <c r="I22" s="357"/>
      <c r="J22" s="357"/>
      <c r="K22" s="357"/>
      <c r="L22" s="357"/>
      <c r="M22" s="357"/>
      <c r="N22" s="357"/>
      <c r="O22" s="357"/>
      <c r="P22" s="357"/>
      <c r="Q22" s="357"/>
      <c r="R22" s="357"/>
      <c r="S22" s="371"/>
      <c r="T22" s="27"/>
      <c r="U22" s="37"/>
      <c r="V22" s="37"/>
      <c r="W22" s="37"/>
      <c r="X22" s="37"/>
      <c r="Y22" s="213"/>
      <c r="Z22" s="215"/>
      <c r="AA22" s="27"/>
      <c r="AB22" s="213"/>
      <c r="AC22" s="213"/>
      <c r="AD22" s="213"/>
      <c r="AE22" s="213"/>
      <c r="AF22" s="213"/>
      <c r="AG22" s="215"/>
      <c r="AH22" s="27"/>
      <c r="AI22" s="213"/>
      <c r="AJ22" s="213"/>
      <c r="AK22" s="213"/>
      <c r="AL22" s="213"/>
      <c r="AM22" s="213"/>
      <c r="AN22" s="215"/>
      <c r="AO22" s="212"/>
      <c r="AP22" s="213"/>
      <c r="AQ22" s="213"/>
      <c r="AR22" s="213"/>
      <c r="AS22" s="213"/>
      <c r="AT22" s="213"/>
      <c r="AU22" s="215"/>
      <c r="AV22" s="362">
        <f t="shared" si="3"/>
        <v>0</v>
      </c>
      <c r="AW22" s="362"/>
      <c r="AX22" s="363"/>
      <c r="AY22" s="364">
        <f t="shared" si="4"/>
        <v>0</v>
      </c>
      <c r="AZ22" s="362"/>
      <c r="BA22" s="363"/>
      <c r="BB22" s="365">
        <f t="shared" si="9"/>
        <v>0</v>
      </c>
      <c r="BC22" s="366" t="e">
        <f>IF(#REF!="","",ROUNDDOWN(BB22/#REF!,1))</f>
        <v>#REF!</v>
      </c>
      <c r="BD22" s="367" t="e">
        <f>IF(#REF!="","",ROUNDDOWN(BC22/#REF!,1))</f>
        <v>#REF!</v>
      </c>
      <c r="BE22" s="39"/>
      <c r="BG22" s="44" t="s">
        <v>103</v>
      </c>
      <c r="BH22" s="40"/>
      <c r="BI22" s="123" t="s">
        <v>88</v>
      </c>
      <c r="BJ22" s="41"/>
      <c r="BK22" s="123" t="s">
        <v>81</v>
      </c>
      <c r="BL22" s="42"/>
      <c r="BM22" s="123" t="s">
        <v>88</v>
      </c>
      <c r="BN22" s="41"/>
      <c r="BO22" s="40"/>
      <c r="BP22" s="123" t="s">
        <v>88</v>
      </c>
      <c r="BQ22" s="43"/>
      <c r="BR22" s="124" t="str">
        <f t="shared" si="7"/>
        <v/>
      </c>
      <c r="BS22" s="50" t="str">
        <f t="shared" si="8"/>
        <v/>
      </c>
      <c r="BU22" s="44">
        <v>13</v>
      </c>
      <c r="BV22" s="45" t="str">
        <f t="shared" si="1"/>
        <v/>
      </c>
      <c r="BW22" s="46" t="str">
        <f t="shared" si="1"/>
        <v/>
      </c>
      <c r="BX22" s="46" t="str">
        <f t="shared" si="1"/>
        <v/>
      </c>
      <c r="BY22" s="46" t="str">
        <f t="shared" si="1"/>
        <v/>
      </c>
      <c r="BZ22" s="46" t="str">
        <f t="shared" si="1"/>
        <v/>
      </c>
      <c r="CA22" s="47" t="str">
        <f t="shared" si="1"/>
        <v/>
      </c>
      <c r="CB22" s="48" t="str">
        <f t="shared" si="1"/>
        <v/>
      </c>
      <c r="CC22" s="45" t="str">
        <f t="shared" si="1"/>
        <v/>
      </c>
      <c r="CD22" s="47" t="str">
        <f t="shared" si="1"/>
        <v/>
      </c>
      <c r="CE22" s="47" t="str">
        <f t="shared" si="1"/>
        <v/>
      </c>
      <c r="CF22" s="47" t="str">
        <f t="shared" si="1"/>
        <v/>
      </c>
      <c r="CG22" s="47" t="str">
        <f t="shared" si="1"/>
        <v/>
      </c>
      <c r="CH22" s="47" t="str">
        <f t="shared" si="1"/>
        <v/>
      </c>
      <c r="CI22" s="48" t="str">
        <f t="shared" si="1"/>
        <v/>
      </c>
      <c r="CJ22" s="45" t="str">
        <f t="shared" si="1"/>
        <v/>
      </c>
      <c r="CK22" s="47" t="str">
        <f t="shared" si="1"/>
        <v/>
      </c>
      <c r="CL22" s="47" t="str">
        <f t="shared" si="2"/>
        <v/>
      </c>
      <c r="CM22" s="47" t="str">
        <f t="shared" si="2"/>
        <v/>
      </c>
      <c r="CN22" s="47" t="str">
        <f t="shared" si="2"/>
        <v/>
      </c>
      <c r="CO22" s="47" t="str">
        <f t="shared" si="2"/>
        <v/>
      </c>
      <c r="CP22" s="48" t="str">
        <f t="shared" si="2"/>
        <v/>
      </c>
      <c r="CQ22" s="38" t="str">
        <f t="shared" si="2"/>
        <v/>
      </c>
      <c r="CR22" s="47" t="str">
        <f t="shared" si="2"/>
        <v/>
      </c>
      <c r="CS22" s="47" t="str">
        <f t="shared" si="2"/>
        <v/>
      </c>
      <c r="CT22" s="47" t="str">
        <f t="shared" si="2"/>
        <v/>
      </c>
      <c r="CU22" s="47" t="str">
        <f t="shared" si="2"/>
        <v/>
      </c>
      <c r="CV22" s="47" t="str">
        <f t="shared" si="2"/>
        <v/>
      </c>
      <c r="CW22" s="48" t="str">
        <f t="shared" si="2"/>
        <v/>
      </c>
      <c r="CX22" s="49">
        <f t="shared" si="6"/>
        <v>0</v>
      </c>
    </row>
    <row r="23" spans="1:102" ht="21" customHeight="1">
      <c r="A23" s="44">
        <v>14</v>
      </c>
      <c r="B23" s="356"/>
      <c r="C23" s="357"/>
      <c r="D23" s="357"/>
      <c r="E23" s="357"/>
      <c r="F23" s="357"/>
      <c r="G23" s="357"/>
      <c r="H23" s="357"/>
      <c r="I23" s="357"/>
      <c r="J23" s="357"/>
      <c r="K23" s="357"/>
      <c r="L23" s="357"/>
      <c r="M23" s="357"/>
      <c r="N23" s="357"/>
      <c r="O23" s="357"/>
      <c r="P23" s="357"/>
      <c r="Q23" s="357"/>
      <c r="R23" s="357"/>
      <c r="S23" s="371"/>
      <c r="T23" s="27"/>
      <c r="U23" s="37"/>
      <c r="V23" s="37"/>
      <c r="W23" s="37"/>
      <c r="X23" s="37"/>
      <c r="Y23" s="213"/>
      <c r="Z23" s="215"/>
      <c r="AA23" s="27"/>
      <c r="AB23" s="213"/>
      <c r="AC23" s="213"/>
      <c r="AD23" s="213"/>
      <c r="AE23" s="213"/>
      <c r="AF23" s="213"/>
      <c r="AG23" s="215"/>
      <c r="AH23" s="27"/>
      <c r="AI23" s="213"/>
      <c r="AJ23" s="213"/>
      <c r="AK23" s="213"/>
      <c r="AL23" s="213"/>
      <c r="AM23" s="213"/>
      <c r="AN23" s="215"/>
      <c r="AO23" s="212"/>
      <c r="AP23" s="213"/>
      <c r="AQ23" s="213"/>
      <c r="AR23" s="213"/>
      <c r="AS23" s="213"/>
      <c r="AT23" s="213"/>
      <c r="AU23" s="215"/>
      <c r="AV23" s="362">
        <f t="shared" si="3"/>
        <v>0</v>
      </c>
      <c r="AW23" s="362"/>
      <c r="AX23" s="363"/>
      <c r="AY23" s="364">
        <f t="shared" si="4"/>
        <v>0</v>
      </c>
      <c r="AZ23" s="362"/>
      <c r="BA23" s="363"/>
      <c r="BB23" s="365">
        <f t="shared" si="9"/>
        <v>0</v>
      </c>
      <c r="BC23" s="366" t="e">
        <f>IF(#REF!="","",ROUNDDOWN(BB23/#REF!,1))</f>
        <v>#REF!</v>
      </c>
      <c r="BD23" s="367" t="e">
        <f>IF(#REF!="","",ROUNDDOWN(BC23/#REF!,1))</f>
        <v>#REF!</v>
      </c>
      <c r="BE23" s="39"/>
      <c r="BG23" s="44" t="s">
        <v>104</v>
      </c>
      <c r="BH23" s="40"/>
      <c r="BI23" s="123" t="s">
        <v>88</v>
      </c>
      <c r="BJ23" s="41"/>
      <c r="BK23" s="123" t="s">
        <v>81</v>
      </c>
      <c r="BL23" s="42"/>
      <c r="BM23" s="123" t="s">
        <v>88</v>
      </c>
      <c r="BN23" s="41"/>
      <c r="BO23" s="40"/>
      <c r="BP23" s="123" t="s">
        <v>88</v>
      </c>
      <c r="BQ23" s="43"/>
      <c r="BR23" s="124" t="str">
        <f t="shared" si="7"/>
        <v/>
      </c>
      <c r="BS23" s="50" t="str">
        <f t="shared" si="8"/>
        <v/>
      </c>
      <c r="BU23" s="44">
        <v>14</v>
      </c>
      <c r="BV23" s="45" t="str">
        <f t="shared" si="1"/>
        <v/>
      </c>
      <c r="BW23" s="46" t="str">
        <f t="shared" si="1"/>
        <v/>
      </c>
      <c r="BX23" s="46" t="str">
        <f t="shared" si="1"/>
        <v/>
      </c>
      <c r="BY23" s="46" t="str">
        <f t="shared" si="1"/>
        <v/>
      </c>
      <c r="BZ23" s="46" t="str">
        <f t="shared" si="1"/>
        <v/>
      </c>
      <c r="CA23" s="47" t="str">
        <f t="shared" si="1"/>
        <v/>
      </c>
      <c r="CB23" s="48" t="str">
        <f t="shared" si="1"/>
        <v/>
      </c>
      <c r="CC23" s="45" t="str">
        <f t="shared" si="1"/>
        <v/>
      </c>
      <c r="CD23" s="47" t="str">
        <f t="shared" si="1"/>
        <v/>
      </c>
      <c r="CE23" s="47" t="str">
        <f t="shared" si="1"/>
        <v/>
      </c>
      <c r="CF23" s="47" t="str">
        <f t="shared" si="1"/>
        <v/>
      </c>
      <c r="CG23" s="47" t="str">
        <f t="shared" si="1"/>
        <v/>
      </c>
      <c r="CH23" s="47" t="str">
        <f t="shared" si="1"/>
        <v/>
      </c>
      <c r="CI23" s="48" t="str">
        <f t="shared" si="1"/>
        <v/>
      </c>
      <c r="CJ23" s="45" t="str">
        <f t="shared" si="1"/>
        <v/>
      </c>
      <c r="CK23" s="47" t="str">
        <f t="shared" si="1"/>
        <v/>
      </c>
      <c r="CL23" s="47" t="str">
        <f t="shared" si="2"/>
        <v/>
      </c>
      <c r="CM23" s="47" t="str">
        <f t="shared" si="2"/>
        <v/>
      </c>
      <c r="CN23" s="47" t="str">
        <f t="shared" si="2"/>
        <v/>
      </c>
      <c r="CO23" s="47" t="str">
        <f t="shared" si="2"/>
        <v/>
      </c>
      <c r="CP23" s="48" t="str">
        <f t="shared" si="2"/>
        <v/>
      </c>
      <c r="CQ23" s="38" t="str">
        <f t="shared" si="2"/>
        <v/>
      </c>
      <c r="CR23" s="47" t="str">
        <f t="shared" si="2"/>
        <v/>
      </c>
      <c r="CS23" s="47" t="str">
        <f t="shared" si="2"/>
        <v/>
      </c>
      <c r="CT23" s="47" t="str">
        <f t="shared" si="2"/>
        <v/>
      </c>
      <c r="CU23" s="47" t="str">
        <f t="shared" si="2"/>
        <v/>
      </c>
      <c r="CV23" s="47" t="str">
        <f t="shared" si="2"/>
        <v/>
      </c>
      <c r="CW23" s="48" t="str">
        <f t="shared" si="2"/>
        <v/>
      </c>
      <c r="CX23" s="49">
        <f t="shared" si="6"/>
        <v>0</v>
      </c>
    </row>
    <row r="24" spans="1:102" ht="21" customHeight="1" thickBot="1">
      <c r="A24" s="44">
        <v>15</v>
      </c>
      <c r="B24" s="356"/>
      <c r="C24" s="357"/>
      <c r="D24" s="357"/>
      <c r="E24" s="357"/>
      <c r="F24" s="357"/>
      <c r="G24" s="357"/>
      <c r="H24" s="357"/>
      <c r="I24" s="357"/>
      <c r="J24" s="357"/>
      <c r="K24" s="357"/>
      <c r="L24" s="357"/>
      <c r="M24" s="357"/>
      <c r="N24" s="357"/>
      <c r="O24" s="357"/>
      <c r="P24" s="357"/>
      <c r="Q24" s="357"/>
      <c r="R24" s="357"/>
      <c r="S24" s="370"/>
      <c r="T24" s="27"/>
      <c r="U24" s="37"/>
      <c r="V24" s="37"/>
      <c r="W24" s="37"/>
      <c r="X24" s="37"/>
      <c r="Y24" s="213"/>
      <c r="Z24" s="215"/>
      <c r="AA24" s="27"/>
      <c r="AB24" s="213"/>
      <c r="AC24" s="213"/>
      <c r="AD24" s="213"/>
      <c r="AE24" s="213"/>
      <c r="AF24" s="213"/>
      <c r="AG24" s="215"/>
      <c r="AH24" s="27"/>
      <c r="AI24" s="213"/>
      <c r="AJ24" s="213"/>
      <c r="AK24" s="213"/>
      <c r="AL24" s="213"/>
      <c r="AM24" s="213"/>
      <c r="AN24" s="215"/>
      <c r="AO24" s="212"/>
      <c r="AP24" s="213"/>
      <c r="AQ24" s="213"/>
      <c r="AR24" s="213"/>
      <c r="AS24" s="213"/>
      <c r="AT24" s="213"/>
      <c r="AU24" s="215"/>
      <c r="AV24" s="362">
        <f t="shared" si="3"/>
        <v>0</v>
      </c>
      <c r="AW24" s="362"/>
      <c r="AX24" s="363"/>
      <c r="AY24" s="364">
        <f t="shared" si="4"/>
        <v>0</v>
      </c>
      <c r="AZ24" s="362"/>
      <c r="BA24" s="363"/>
      <c r="BB24" s="365">
        <f t="shared" si="9"/>
        <v>0</v>
      </c>
      <c r="BC24" s="366" t="e">
        <f>IF(#REF!="","",ROUNDDOWN(BB24/#REF!,1))</f>
        <v>#REF!</v>
      </c>
      <c r="BD24" s="367" t="e">
        <f>IF(#REF!="","",ROUNDDOWN(BC24/#REF!,1))</f>
        <v>#REF!</v>
      </c>
      <c r="BE24" s="39"/>
      <c r="BG24" s="125" t="s">
        <v>105</v>
      </c>
      <c r="BH24" s="31"/>
      <c r="BI24" s="126" t="s">
        <v>88</v>
      </c>
      <c r="BJ24" s="32"/>
      <c r="BK24" s="126" t="s">
        <v>81</v>
      </c>
      <c r="BL24" s="33"/>
      <c r="BM24" s="126" t="s">
        <v>88</v>
      </c>
      <c r="BN24" s="116"/>
      <c r="BO24" s="114"/>
      <c r="BP24" s="126" t="s">
        <v>88</v>
      </c>
      <c r="BQ24" s="34"/>
      <c r="BR24" s="127" t="str">
        <f t="shared" si="7"/>
        <v/>
      </c>
      <c r="BS24" s="51" t="str">
        <f t="shared" si="8"/>
        <v/>
      </c>
      <c r="BU24" s="44">
        <v>15</v>
      </c>
      <c r="BV24" s="45" t="str">
        <f t="shared" si="1"/>
        <v/>
      </c>
      <c r="BW24" s="46" t="str">
        <f t="shared" si="1"/>
        <v/>
      </c>
      <c r="BX24" s="46" t="str">
        <f t="shared" si="1"/>
        <v/>
      </c>
      <c r="BY24" s="46" t="str">
        <f t="shared" si="1"/>
        <v/>
      </c>
      <c r="BZ24" s="46" t="str">
        <f t="shared" si="1"/>
        <v/>
      </c>
      <c r="CA24" s="47" t="str">
        <f t="shared" si="1"/>
        <v/>
      </c>
      <c r="CB24" s="48" t="str">
        <f t="shared" si="1"/>
        <v/>
      </c>
      <c r="CC24" s="45" t="str">
        <f t="shared" si="1"/>
        <v/>
      </c>
      <c r="CD24" s="47" t="str">
        <f t="shared" si="1"/>
        <v/>
      </c>
      <c r="CE24" s="47" t="str">
        <f t="shared" si="1"/>
        <v/>
      </c>
      <c r="CF24" s="47" t="str">
        <f t="shared" si="1"/>
        <v/>
      </c>
      <c r="CG24" s="47" t="str">
        <f t="shared" si="1"/>
        <v/>
      </c>
      <c r="CH24" s="47" t="str">
        <f t="shared" si="1"/>
        <v/>
      </c>
      <c r="CI24" s="48" t="str">
        <f t="shared" si="1"/>
        <v/>
      </c>
      <c r="CJ24" s="45" t="str">
        <f t="shared" si="1"/>
        <v/>
      </c>
      <c r="CK24" s="47" t="str">
        <f t="shared" si="1"/>
        <v/>
      </c>
      <c r="CL24" s="47" t="str">
        <f t="shared" si="2"/>
        <v/>
      </c>
      <c r="CM24" s="47" t="str">
        <f t="shared" si="2"/>
        <v/>
      </c>
      <c r="CN24" s="47" t="str">
        <f t="shared" si="2"/>
        <v/>
      </c>
      <c r="CO24" s="47" t="str">
        <f t="shared" si="2"/>
        <v/>
      </c>
      <c r="CP24" s="48" t="str">
        <f t="shared" si="2"/>
        <v/>
      </c>
      <c r="CQ24" s="38" t="str">
        <f t="shared" si="2"/>
        <v/>
      </c>
      <c r="CR24" s="47" t="str">
        <f t="shared" si="2"/>
        <v/>
      </c>
      <c r="CS24" s="47" t="str">
        <f t="shared" si="2"/>
        <v/>
      </c>
      <c r="CT24" s="47" t="str">
        <f t="shared" si="2"/>
        <v/>
      </c>
      <c r="CU24" s="47" t="str">
        <f t="shared" si="2"/>
        <v/>
      </c>
      <c r="CV24" s="47" t="str">
        <f t="shared" si="2"/>
        <v/>
      </c>
      <c r="CW24" s="48" t="str">
        <f t="shared" si="2"/>
        <v/>
      </c>
      <c r="CX24" s="49">
        <f>SUM(BV24:CW24)</f>
        <v>0</v>
      </c>
    </row>
    <row r="25" spans="1:102" ht="21" hidden="1" customHeight="1">
      <c r="A25" s="44">
        <v>16</v>
      </c>
      <c r="B25" s="356"/>
      <c r="C25" s="357"/>
      <c r="D25" s="357"/>
      <c r="E25" s="357"/>
      <c r="F25" s="357"/>
      <c r="G25" s="357"/>
      <c r="H25" s="368"/>
      <c r="I25" s="368"/>
      <c r="J25" s="368"/>
      <c r="K25" s="368"/>
      <c r="L25" s="368"/>
      <c r="M25" s="368"/>
      <c r="N25" s="368"/>
      <c r="O25" s="368"/>
      <c r="P25" s="368"/>
      <c r="Q25" s="368"/>
      <c r="R25" s="368"/>
      <c r="S25" s="369"/>
      <c r="T25" s="109"/>
      <c r="U25" s="121"/>
      <c r="V25" s="121"/>
      <c r="W25" s="121"/>
      <c r="X25" s="121"/>
      <c r="Y25" s="216"/>
      <c r="Z25" s="217"/>
      <c r="AA25" s="109"/>
      <c r="AB25" s="216"/>
      <c r="AC25" s="216"/>
      <c r="AD25" s="216"/>
      <c r="AE25" s="216"/>
      <c r="AF25" s="216"/>
      <c r="AG25" s="217"/>
      <c r="AH25" s="109"/>
      <c r="AI25" s="216"/>
      <c r="AJ25" s="216"/>
      <c r="AK25" s="216"/>
      <c r="AL25" s="216"/>
      <c r="AM25" s="216"/>
      <c r="AN25" s="217"/>
      <c r="AO25" s="218"/>
      <c r="AP25" s="216"/>
      <c r="AQ25" s="216"/>
      <c r="AR25" s="216"/>
      <c r="AS25" s="216"/>
      <c r="AT25" s="216"/>
      <c r="AU25" s="217"/>
      <c r="AV25" s="362">
        <f t="shared" si="3"/>
        <v>0</v>
      </c>
      <c r="AW25" s="362"/>
      <c r="AX25" s="363"/>
      <c r="AY25" s="364">
        <f t="shared" si="4"/>
        <v>0</v>
      </c>
      <c r="AZ25" s="362"/>
      <c r="BA25" s="363"/>
      <c r="BB25" s="365">
        <f t="shared" si="9"/>
        <v>0</v>
      </c>
      <c r="BC25" s="366" t="e">
        <f>IF(#REF!="","",ROUNDDOWN(BB25/#REF!,1))</f>
        <v>#REF!</v>
      </c>
      <c r="BD25" s="367" t="e">
        <f>IF(#REF!="","",ROUNDDOWN(BC25/#REF!,1))</f>
        <v>#REF!</v>
      </c>
      <c r="BE25" s="122"/>
      <c r="BG25" s="35" t="s">
        <v>106</v>
      </c>
      <c r="BH25" s="128"/>
      <c r="BI25" s="129" t="s">
        <v>88</v>
      </c>
      <c r="BJ25" s="130"/>
      <c r="BK25" s="129" t="s">
        <v>81</v>
      </c>
      <c r="BL25" s="131"/>
      <c r="BM25" s="129" t="s">
        <v>88</v>
      </c>
      <c r="BN25" s="130"/>
      <c r="BO25" s="128"/>
      <c r="BP25" s="129" t="s">
        <v>88</v>
      </c>
      <c r="BQ25" s="132"/>
      <c r="BR25" s="133" t="str">
        <f t="shared" si="7"/>
        <v/>
      </c>
      <c r="BS25" s="52" t="str">
        <f t="shared" si="8"/>
        <v/>
      </c>
      <c r="BU25" s="44">
        <v>16</v>
      </c>
      <c r="BV25" s="45" t="str">
        <f t="shared" si="1"/>
        <v/>
      </c>
      <c r="BW25" s="47" t="str">
        <f t="shared" si="1"/>
        <v/>
      </c>
      <c r="BX25" s="47" t="str">
        <f t="shared" si="1"/>
        <v/>
      </c>
      <c r="BY25" s="47" t="str">
        <f t="shared" si="1"/>
        <v/>
      </c>
      <c r="BZ25" s="47" t="str">
        <f t="shared" si="1"/>
        <v/>
      </c>
      <c r="CA25" s="47" t="str">
        <f t="shared" si="1"/>
        <v/>
      </c>
      <c r="CB25" s="48" t="str">
        <f t="shared" si="1"/>
        <v/>
      </c>
      <c r="CC25" s="45" t="str">
        <f t="shared" si="1"/>
        <v/>
      </c>
      <c r="CD25" s="47" t="str">
        <f t="shared" si="1"/>
        <v/>
      </c>
      <c r="CE25" s="47" t="str">
        <f t="shared" si="1"/>
        <v/>
      </c>
      <c r="CF25" s="47" t="str">
        <f t="shared" si="1"/>
        <v/>
      </c>
      <c r="CG25" s="47" t="str">
        <f t="shared" si="1"/>
        <v/>
      </c>
      <c r="CH25" s="47" t="str">
        <f t="shared" si="1"/>
        <v/>
      </c>
      <c r="CI25" s="48" t="str">
        <f t="shared" si="1"/>
        <v/>
      </c>
      <c r="CJ25" s="45" t="str">
        <f t="shared" si="1"/>
        <v/>
      </c>
      <c r="CK25" s="47" t="str">
        <f t="shared" ref="BY25:CN40" si="10">IF(AI25="","",VLOOKUP(AI25,$BG$10:$BS$57,13,TRUE))</f>
        <v/>
      </c>
      <c r="CL25" s="47" t="str">
        <f t="shared" si="10"/>
        <v/>
      </c>
      <c r="CM25" s="47" t="str">
        <f t="shared" si="10"/>
        <v/>
      </c>
      <c r="CN25" s="47" t="str">
        <f t="shared" si="10"/>
        <v/>
      </c>
      <c r="CO25" s="47" t="str">
        <f t="shared" si="2"/>
        <v/>
      </c>
      <c r="CP25" s="48" t="str">
        <f t="shared" si="2"/>
        <v/>
      </c>
      <c r="CQ25" s="38" t="str">
        <f t="shared" si="2"/>
        <v/>
      </c>
      <c r="CR25" s="47" t="str">
        <f t="shared" si="2"/>
        <v/>
      </c>
      <c r="CS25" s="47" t="str">
        <f t="shared" si="2"/>
        <v/>
      </c>
      <c r="CT25" s="47" t="str">
        <f t="shared" si="2"/>
        <v/>
      </c>
      <c r="CU25" s="47" t="str">
        <f t="shared" si="2"/>
        <v/>
      </c>
      <c r="CV25" s="47" t="str">
        <f t="shared" si="2"/>
        <v/>
      </c>
      <c r="CW25" s="48" t="str">
        <f t="shared" si="2"/>
        <v/>
      </c>
      <c r="CX25" s="49">
        <f t="shared" si="6"/>
        <v>0</v>
      </c>
    </row>
    <row r="26" spans="1:102" ht="21" hidden="1" customHeight="1">
      <c r="A26" s="44">
        <v>17</v>
      </c>
      <c r="B26" s="356"/>
      <c r="C26" s="357"/>
      <c r="D26" s="357"/>
      <c r="E26" s="357"/>
      <c r="F26" s="357"/>
      <c r="G26" s="357"/>
      <c r="H26" s="368"/>
      <c r="I26" s="368"/>
      <c r="J26" s="368"/>
      <c r="K26" s="368"/>
      <c r="L26" s="368"/>
      <c r="M26" s="368"/>
      <c r="N26" s="368"/>
      <c r="O26" s="368"/>
      <c r="P26" s="368"/>
      <c r="Q26" s="368"/>
      <c r="R26" s="368"/>
      <c r="S26" s="369"/>
      <c r="T26" s="109"/>
      <c r="U26" s="121"/>
      <c r="V26" s="121"/>
      <c r="W26" s="121"/>
      <c r="X26" s="121"/>
      <c r="Y26" s="216"/>
      <c r="Z26" s="217"/>
      <c r="AA26" s="109"/>
      <c r="AB26" s="216"/>
      <c r="AC26" s="216"/>
      <c r="AD26" s="216"/>
      <c r="AE26" s="216"/>
      <c r="AF26" s="216"/>
      <c r="AG26" s="217"/>
      <c r="AH26" s="109"/>
      <c r="AI26" s="216"/>
      <c r="AJ26" s="216"/>
      <c r="AK26" s="216"/>
      <c r="AL26" s="216"/>
      <c r="AM26" s="216"/>
      <c r="AN26" s="217"/>
      <c r="AO26" s="218"/>
      <c r="AP26" s="216"/>
      <c r="AQ26" s="216"/>
      <c r="AR26" s="216"/>
      <c r="AS26" s="216"/>
      <c r="AT26" s="216"/>
      <c r="AU26" s="217"/>
      <c r="AV26" s="362">
        <f t="shared" si="3"/>
        <v>0</v>
      </c>
      <c r="AW26" s="362"/>
      <c r="AX26" s="363"/>
      <c r="AY26" s="364">
        <f t="shared" si="4"/>
        <v>0</v>
      </c>
      <c r="AZ26" s="362"/>
      <c r="BA26" s="363"/>
      <c r="BB26" s="365">
        <f t="shared" si="9"/>
        <v>0</v>
      </c>
      <c r="BC26" s="366" t="e">
        <f>IF(#REF!="","",ROUNDDOWN(BB26/#REF!,1))</f>
        <v>#REF!</v>
      </c>
      <c r="BD26" s="367" t="e">
        <f>IF(#REF!="","",ROUNDDOWN(BC26/#REF!,1))</f>
        <v>#REF!</v>
      </c>
      <c r="BE26" s="122"/>
      <c r="BG26" s="44" t="s">
        <v>107</v>
      </c>
      <c r="BH26" s="134"/>
      <c r="BI26" s="135" t="s">
        <v>88</v>
      </c>
      <c r="BJ26" s="136"/>
      <c r="BK26" s="135" t="s">
        <v>81</v>
      </c>
      <c r="BL26" s="137"/>
      <c r="BM26" s="135" t="s">
        <v>88</v>
      </c>
      <c r="BN26" s="136"/>
      <c r="BO26" s="134"/>
      <c r="BP26" s="135" t="s">
        <v>88</v>
      </c>
      <c r="BQ26" s="138"/>
      <c r="BR26" s="139" t="str">
        <f t="shared" si="7"/>
        <v/>
      </c>
      <c r="BS26" s="53" t="str">
        <f t="shared" si="8"/>
        <v/>
      </c>
      <c r="BU26" s="44">
        <v>17</v>
      </c>
      <c r="BV26" s="45" t="str">
        <f t="shared" ref="BV26:CK49" si="11">IF(T26="","",VLOOKUP(T26,$BG$10:$BS$57,13,TRUE))</f>
        <v/>
      </c>
      <c r="BW26" s="47" t="str">
        <f t="shared" si="11"/>
        <v/>
      </c>
      <c r="BX26" s="47" t="str">
        <f t="shared" si="11"/>
        <v/>
      </c>
      <c r="BY26" s="47" t="str">
        <f t="shared" si="10"/>
        <v/>
      </c>
      <c r="BZ26" s="47" t="str">
        <f t="shared" si="10"/>
        <v/>
      </c>
      <c r="CA26" s="47" t="str">
        <f t="shared" si="10"/>
        <v/>
      </c>
      <c r="CB26" s="48" t="str">
        <f t="shared" si="10"/>
        <v/>
      </c>
      <c r="CC26" s="45" t="str">
        <f t="shared" si="10"/>
        <v/>
      </c>
      <c r="CD26" s="47" t="str">
        <f t="shared" si="10"/>
        <v/>
      </c>
      <c r="CE26" s="47" t="str">
        <f t="shared" si="10"/>
        <v/>
      </c>
      <c r="CF26" s="47" t="str">
        <f t="shared" si="10"/>
        <v/>
      </c>
      <c r="CG26" s="47" t="str">
        <f t="shared" si="10"/>
        <v/>
      </c>
      <c r="CH26" s="47" t="str">
        <f t="shared" si="10"/>
        <v/>
      </c>
      <c r="CI26" s="48" t="str">
        <f t="shared" si="10"/>
        <v/>
      </c>
      <c r="CJ26" s="45" t="str">
        <f t="shared" si="10"/>
        <v/>
      </c>
      <c r="CK26" s="47" t="str">
        <f t="shared" si="10"/>
        <v/>
      </c>
      <c r="CL26" s="47" t="str">
        <f t="shared" si="10"/>
        <v/>
      </c>
      <c r="CM26" s="47" t="str">
        <f t="shared" si="10"/>
        <v/>
      </c>
      <c r="CN26" s="47" t="str">
        <f t="shared" si="10"/>
        <v/>
      </c>
      <c r="CO26" s="47" t="str">
        <f t="shared" ref="CO26:CW54" si="12">IF(AM26="","",VLOOKUP(AM26,$BG$10:$BS$57,13,TRUE))</f>
        <v/>
      </c>
      <c r="CP26" s="48" t="str">
        <f t="shared" si="12"/>
        <v/>
      </c>
      <c r="CQ26" s="38" t="str">
        <f t="shared" si="12"/>
        <v/>
      </c>
      <c r="CR26" s="47" t="str">
        <f t="shared" si="12"/>
        <v/>
      </c>
      <c r="CS26" s="47" t="str">
        <f t="shared" si="12"/>
        <v/>
      </c>
      <c r="CT26" s="47" t="str">
        <f t="shared" si="12"/>
        <v/>
      </c>
      <c r="CU26" s="47" t="str">
        <f t="shared" si="12"/>
        <v/>
      </c>
      <c r="CV26" s="47" t="str">
        <f t="shared" si="12"/>
        <v/>
      </c>
      <c r="CW26" s="48" t="str">
        <f t="shared" si="12"/>
        <v/>
      </c>
      <c r="CX26" s="49">
        <f t="shared" si="6"/>
        <v>0</v>
      </c>
    </row>
    <row r="27" spans="1:102" ht="21" hidden="1" customHeight="1">
      <c r="A27" s="44">
        <v>18</v>
      </c>
      <c r="B27" s="356"/>
      <c r="C27" s="357"/>
      <c r="D27" s="357"/>
      <c r="E27" s="357"/>
      <c r="F27" s="357"/>
      <c r="G27" s="357"/>
      <c r="H27" s="368"/>
      <c r="I27" s="368"/>
      <c r="J27" s="368"/>
      <c r="K27" s="368"/>
      <c r="L27" s="368"/>
      <c r="M27" s="368"/>
      <c r="N27" s="368"/>
      <c r="O27" s="368"/>
      <c r="P27" s="368"/>
      <c r="Q27" s="368"/>
      <c r="R27" s="368"/>
      <c r="S27" s="369"/>
      <c r="T27" s="109"/>
      <c r="U27" s="121"/>
      <c r="V27" s="121"/>
      <c r="W27" s="121"/>
      <c r="X27" s="121"/>
      <c r="Y27" s="216"/>
      <c r="Z27" s="217"/>
      <c r="AA27" s="109"/>
      <c r="AB27" s="216"/>
      <c r="AC27" s="216"/>
      <c r="AD27" s="216"/>
      <c r="AE27" s="216"/>
      <c r="AF27" s="216"/>
      <c r="AG27" s="217"/>
      <c r="AH27" s="109"/>
      <c r="AI27" s="216"/>
      <c r="AJ27" s="216"/>
      <c r="AK27" s="216"/>
      <c r="AL27" s="216"/>
      <c r="AM27" s="216"/>
      <c r="AN27" s="217"/>
      <c r="AO27" s="218"/>
      <c r="AP27" s="216"/>
      <c r="AQ27" s="216"/>
      <c r="AR27" s="216"/>
      <c r="AS27" s="216"/>
      <c r="AT27" s="216"/>
      <c r="AU27" s="217"/>
      <c r="AV27" s="362">
        <f t="shared" si="3"/>
        <v>0</v>
      </c>
      <c r="AW27" s="362"/>
      <c r="AX27" s="363"/>
      <c r="AY27" s="364">
        <f t="shared" si="4"/>
        <v>0</v>
      </c>
      <c r="AZ27" s="362"/>
      <c r="BA27" s="363"/>
      <c r="BB27" s="365">
        <f t="shared" si="9"/>
        <v>0</v>
      </c>
      <c r="BC27" s="366" t="e">
        <f>IF(#REF!="","",ROUNDDOWN(BB27/#REF!,1))</f>
        <v>#REF!</v>
      </c>
      <c r="BD27" s="367" t="e">
        <f>IF(#REF!="","",ROUNDDOWN(BC27/#REF!,1))</f>
        <v>#REF!</v>
      </c>
      <c r="BE27" s="122"/>
      <c r="BG27" s="44" t="s">
        <v>108</v>
      </c>
      <c r="BH27" s="134"/>
      <c r="BI27" s="135" t="s">
        <v>88</v>
      </c>
      <c r="BJ27" s="136"/>
      <c r="BK27" s="135" t="s">
        <v>81</v>
      </c>
      <c r="BL27" s="137"/>
      <c r="BM27" s="135" t="s">
        <v>88</v>
      </c>
      <c r="BN27" s="136"/>
      <c r="BO27" s="134"/>
      <c r="BP27" s="135" t="s">
        <v>88</v>
      </c>
      <c r="BQ27" s="138"/>
      <c r="BR27" s="139" t="str">
        <f t="shared" si="7"/>
        <v/>
      </c>
      <c r="BS27" s="53" t="str">
        <f t="shared" si="8"/>
        <v/>
      </c>
      <c r="BU27" s="44">
        <v>18</v>
      </c>
      <c r="BV27" s="45" t="str">
        <f t="shared" si="11"/>
        <v/>
      </c>
      <c r="BW27" s="47" t="str">
        <f t="shared" si="11"/>
        <v/>
      </c>
      <c r="BX27" s="47" t="str">
        <f t="shared" si="11"/>
        <v/>
      </c>
      <c r="BY27" s="47" t="str">
        <f t="shared" si="10"/>
        <v/>
      </c>
      <c r="BZ27" s="47" t="str">
        <f t="shared" si="10"/>
        <v/>
      </c>
      <c r="CA27" s="47" t="str">
        <f t="shared" si="10"/>
        <v/>
      </c>
      <c r="CB27" s="48" t="str">
        <f t="shared" si="10"/>
        <v/>
      </c>
      <c r="CC27" s="45" t="str">
        <f t="shared" si="10"/>
        <v/>
      </c>
      <c r="CD27" s="47" t="str">
        <f t="shared" si="10"/>
        <v/>
      </c>
      <c r="CE27" s="47" t="str">
        <f t="shared" si="10"/>
        <v/>
      </c>
      <c r="CF27" s="47" t="str">
        <f t="shared" si="10"/>
        <v/>
      </c>
      <c r="CG27" s="47" t="str">
        <f t="shared" si="10"/>
        <v/>
      </c>
      <c r="CH27" s="47" t="str">
        <f t="shared" si="10"/>
        <v/>
      </c>
      <c r="CI27" s="48" t="str">
        <f t="shared" si="10"/>
        <v/>
      </c>
      <c r="CJ27" s="45" t="str">
        <f t="shared" si="10"/>
        <v/>
      </c>
      <c r="CK27" s="47" t="str">
        <f t="shared" si="10"/>
        <v/>
      </c>
      <c r="CL27" s="47" t="str">
        <f t="shared" si="10"/>
        <v/>
      </c>
      <c r="CM27" s="47" t="str">
        <f t="shared" si="10"/>
        <v/>
      </c>
      <c r="CN27" s="47" t="str">
        <f t="shared" si="10"/>
        <v/>
      </c>
      <c r="CO27" s="47" t="str">
        <f t="shared" si="12"/>
        <v/>
      </c>
      <c r="CP27" s="48" t="str">
        <f t="shared" si="12"/>
        <v/>
      </c>
      <c r="CQ27" s="38" t="str">
        <f t="shared" si="12"/>
        <v/>
      </c>
      <c r="CR27" s="47" t="str">
        <f t="shared" si="12"/>
        <v/>
      </c>
      <c r="CS27" s="47" t="str">
        <f t="shared" si="12"/>
        <v/>
      </c>
      <c r="CT27" s="47" t="str">
        <f t="shared" si="12"/>
        <v/>
      </c>
      <c r="CU27" s="47" t="str">
        <f t="shared" si="12"/>
        <v/>
      </c>
      <c r="CV27" s="47" t="str">
        <f t="shared" si="12"/>
        <v/>
      </c>
      <c r="CW27" s="48" t="str">
        <f t="shared" si="12"/>
        <v/>
      </c>
      <c r="CX27" s="49">
        <f t="shared" si="6"/>
        <v>0</v>
      </c>
    </row>
    <row r="28" spans="1:102" ht="21" hidden="1" customHeight="1">
      <c r="A28" s="44">
        <v>19</v>
      </c>
      <c r="B28" s="356"/>
      <c r="C28" s="357"/>
      <c r="D28" s="357"/>
      <c r="E28" s="357"/>
      <c r="F28" s="357"/>
      <c r="G28" s="357"/>
      <c r="H28" s="368"/>
      <c r="I28" s="368"/>
      <c r="J28" s="368"/>
      <c r="K28" s="368"/>
      <c r="L28" s="368"/>
      <c r="M28" s="368"/>
      <c r="N28" s="368"/>
      <c r="O28" s="368"/>
      <c r="P28" s="368"/>
      <c r="Q28" s="368"/>
      <c r="R28" s="368"/>
      <c r="S28" s="369"/>
      <c r="T28" s="109"/>
      <c r="U28" s="121"/>
      <c r="V28" s="121"/>
      <c r="W28" s="121"/>
      <c r="X28" s="121"/>
      <c r="Y28" s="216"/>
      <c r="Z28" s="217"/>
      <c r="AA28" s="109"/>
      <c r="AB28" s="216"/>
      <c r="AC28" s="216"/>
      <c r="AD28" s="216"/>
      <c r="AE28" s="216"/>
      <c r="AF28" s="216"/>
      <c r="AG28" s="217"/>
      <c r="AH28" s="109"/>
      <c r="AI28" s="216"/>
      <c r="AJ28" s="216"/>
      <c r="AK28" s="216"/>
      <c r="AL28" s="216"/>
      <c r="AM28" s="216"/>
      <c r="AN28" s="217"/>
      <c r="AO28" s="218"/>
      <c r="AP28" s="216"/>
      <c r="AQ28" s="216"/>
      <c r="AR28" s="216"/>
      <c r="AS28" s="216"/>
      <c r="AT28" s="216"/>
      <c r="AU28" s="217"/>
      <c r="AV28" s="362">
        <f t="shared" si="3"/>
        <v>0</v>
      </c>
      <c r="AW28" s="362"/>
      <c r="AX28" s="363"/>
      <c r="AY28" s="364">
        <f t="shared" si="4"/>
        <v>0</v>
      </c>
      <c r="AZ28" s="362"/>
      <c r="BA28" s="363"/>
      <c r="BB28" s="365">
        <f t="shared" si="9"/>
        <v>0</v>
      </c>
      <c r="BC28" s="366" t="e">
        <f>IF(#REF!="","",ROUNDDOWN(BB28/#REF!,1))</f>
        <v>#REF!</v>
      </c>
      <c r="BD28" s="367" t="e">
        <f>IF(#REF!="","",ROUNDDOWN(BC28/#REF!,1))</f>
        <v>#REF!</v>
      </c>
      <c r="BE28" s="122"/>
      <c r="BG28" s="44" t="s">
        <v>109</v>
      </c>
      <c r="BH28" s="134"/>
      <c r="BI28" s="135" t="s">
        <v>88</v>
      </c>
      <c r="BJ28" s="136"/>
      <c r="BK28" s="135" t="s">
        <v>81</v>
      </c>
      <c r="BL28" s="137"/>
      <c r="BM28" s="135" t="s">
        <v>88</v>
      </c>
      <c r="BN28" s="136"/>
      <c r="BO28" s="134"/>
      <c r="BP28" s="135" t="s">
        <v>88</v>
      </c>
      <c r="BQ28" s="138"/>
      <c r="BR28" s="139" t="str">
        <f t="shared" si="7"/>
        <v/>
      </c>
      <c r="BS28" s="53" t="str">
        <f t="shared" si="8"/>
        <v/>
      </c>
      <c r="BU28" s="44">
        <v>19</v>
      </c>
      <c r="BV28" s="45" t="str">
        <f t="shared" si="11"/>
        <v/>
      </c>
      <c r="BW28" s="47" t="str">
        <f t="shared" si="11"/>
        <v/>
      </c>
      <c r="BX28" s="47" t="str">
        <f t="shared" si="11"/>
        <v/>
      </c>
      <c r="BY28" s="47" t="str">
        <f t="shared" si="10"/>
        <v/>
      </c>
      <c r="BZ28" s="47" t="str">
        <f t="shared" si="10"/>
        <v/>
      </c>
      <c r="CA28" s="47" t="str">
        <f t="shared" si="10"/>
        <v/>
      </c>
      <c r="CB28" s="48" t="str">
        <f t="shared" si="10"/>
        <v/>
      </c>
      <c r="CC28" s="45" t="str">
        <f t="shared" si="10"/>
        <v/>
      </c>
      <c r="CD28" s="47" t="str">
        <f t="shared" si="10"/>
        <v/>
      </c>
      <c r="CE28" s="47" t="str">
        <f t="shared" si="10"/>
        <v/>
      </c>
      <c r="CF28" s="47" t="str">
        <f t="shared" si="10"/>
        <v/>
      </c>
      <c r="CG28" s="47" t="str">
        <f t="shared" si="10"/>
        <v/>
      </c>
      <c r="CH28" s="47" t="str">
        <f t="shared" si="10"/>
        <v/>
      </c>
      <c r="CI28" s="48" t="str">
        <f t="shared" si="10"/>
        <v/>
      </c>
      <c r="CJ28" s="45" t="str">
        <f t="shared" si="10"/>
        <v/>
      </c>
      <c r="CK28" s="47" t="str">
        <f t="shared" si="10"/>
        <v/>
      </c>
      <c r="CL28" s="47" t="str">
        <f t="shared" si="10"/>
        <v/>
      </c>
      <c r="CM28" s="47" t="str">
        <f t="shared" si="10"/>
        <v/>
      </c>
      <c r="CN28" s="47" t="str">
        <f t="shared" si="10"/>
        <v/>
      </c>
      <c r="CO28" s="47" t="str">
        <f t="shared" si="12"/>
        <v/>
      </c>
      <c r="CP28" s="48" t="str">
        <f t="shared" si="12"/>
        <v/>
      </c>
      <c r="CQ28" s="38" t="str">
        <f t="shared" si="12"/>
        <v/>
      </c>
      <c r="CR28" s="47" t="str">
        <f t="shared" si="12"/>
        <v/>
      </c>
      <c r="CS28" s="47" t="str">
        <f t="shared" si="12"/>
        <v/>
      </c>
      <c r="CT28" s="47" t="str">
        <f t="shared" si="12"/>
        <v/>
      </c>
      <c r="CU28" s="47" t="str">
        <f t="shared" si="12"/>
        <v/>
      </c>
      <c r="CV28" s="47" t="str">
        <f t="shared" si="12"/>
        <v/>
      </c>
      <c r="CW28" s="48" t="str">
        <f t="shared" si="12"/>
        <v/>
      </c>
      <c r="CX28" s="49">
        <f t="shared" si="6"/>
        <v>0</v>
      </c>
    </row>
    <row r="29" spans="1:102" ht="21" hidden="1" customHeight="1">
      <c r="A29" s="44">
        <v>20</v>
      </c>
      <c r="B29" s="356"/>
      <c r="C29" s="357"/>
      <c r="D29" s="357"/>
      <c r="E29" s="357"/>
      <c r="F29" s="357"/>
      <c r="G29" s="357"/>
      <c r="H29" s="368"/>
      <c r="I29" s="368"/>
      <c r="J29" s="368"/>
      <c r="K29" s="368"/>
      <c r="L29" s="368"/>
      <c r="M29" s="368"/>
      <c r="N29" s="368"/>
      <c r="O29" s="368"/>
      <c r="P29" s="368"/>
      <c r="Q29" s="368"/>
      <c r="R29" s="368"/>
      <c r="S29" s="369"/>
      <c r="T29" s="109"/>
      <c r="U29" s="121"/>
      <c r="V29" s="121"/>
      <c r="W29" s="121"/>
      <c r="X29" s="121"/>
      <c r="Y29" s="216"/>
      <c r="Z29" s="217"/>
      <c r="AA29" s="109"/>
      <c r="AB29" s="216"/>
      <c r="AC29" s="216"/>
      <c r="AD29" s="216"/>
      <c r="AE29" s="216"/>
      <c r="AF29" s="216"/>
      <c r="AG29" s="217"/>
      <c r="AH29" s="109"/>
      <c r="AI29" s="216"/>
      <c r="AJ29" s="216"/>
      <c r="AK29" s="216"/>
      <c r="AL29" s="216"/>
      <c r="AM29" s="216"/>
      <c r="AN29" s="217"/>
      <c r="AO29" s="218"/>
      <c r="AP29" s="216"/>
      <c r="AQ29" s="216"/>
      <c r="AR29" s="216"/>
      <c r="AS29" s="216"/>
      <c r="AT29" s="216"/>
      <c r="AU29" s="217"/>
      <c r="AV29" s="362">
        <f t="shared" si="3"/>
        <v>0</v>
      </c>
      <c r="AW29" s="362"/>
      <c r="AX29" s="363"/>
      <c r="AY29" s="364">
        <f t="shared" si="4"/>
        <v>0</v>
      </c>
      <c r="AZ29" s="362"/>
      <c r="BA29" s="363"/>
      <c r="BB29" s="365">
        <f t="shared" si="9"/>
        <v>0</v>
      </c>
      <c r="BC29" s="366" t="e">
        <f>IF(#REF!="","",ROUNDDOWN(BB29/#REF!,1))</f>
        <v>#REF!</v>
      </c>
      <c r="BD29" s="367" t="e">
        <f>IF(#REF!="","",ROUNDDOWN(BC29/#REF!,1))</f>
        <v>#REF!</v>
      </c>
      <c r="BE29" s="122"/>
      <c r="BG29" s="44" t="s">
        <v>110</v>
      </c>
      <c r="BH29" s="134"/>
      <c r="BI29" s="135" t="s">
        <v>88</v>
      </c>
      <c r="BJ29" s="136"/>
      <c r="BK29" s="135" t="s">
        <v>81</v>
      </c>
      <c r="BL29" s="137"/>
      <c r="BM29" s="135" t="s">
        <v>88</v>
      </c>
      <c r="BN29" s="136"/>
      <c r="BO29" s="134"/>
      <c r="BP29" s="135" t="s">
        <v>88</v>
      </c>
      <c r="BQ29" s="138"/>
      <c r="BR29" s="139" t="str">
        <f t="shared" si="7"/>
        <v/>
      </c>
      <c r="BS29" s="53" t="str">
        <f t="shared" si="8"/>
        <v/>
      </c>
      <c r="BU29" s="44">
        <v>20</v>
      </c>
      <c r="BV29" s="45" t="str">
        <f t="shared" si="11"/>
        <v/>
      </c>
      <c r="BW29" s="47" t="str">
        <f t="shared" si="11"/>
        <v/>
      </c>
      <c r="BX29" s="47" t="str">
        <f t="shared" si="11"/>
        <v/>
      </c>
      <c r="BY29" s="47" t="str">
        <f t="shared" si="10"/>
        <v/>
      </c>
      <c r="BZ29" s="47" t="str">
        <f t="shared" si="10"/>
        <v/>
      </c>
      <c r="CA29" s="47" t="str">
        <f t="shared" si="10"/>
        <v/>
      </c>
      <c r="CB29" s="48" t="str">
        <f t="shared" si="10"/>
        <v/>
      </c>
      <c r="CC29" s="45" t="str">
        <f t="shared" si="10"/>
        <v/>
      </c>
      <c r="CD29" s="47" t="str">
        <f t="shared" si="10"/>
        <v/>
      </c>
      <c r="CE29" s="47" t="str">
        <f t="shared" si="10"/>
        <v/>
      </c>
      <c r="CF29" s="47" t="str">
        <f t="shared" si="10"/>
        <v/>
      </c>
      <c r="CG29" s="47" t="str">
        <f t="shared" si="10"/>
        <v/>
      </c>
      <c r="CH29" s="47" t="str">
        <f t="shared" si="10"/>
        <v/>
      </c>
      <c r="CI29" s="48" t="str">
        <f t="shared" si="10"/>
        <v/>
      </c>
      <c r="CJ29" s="45" t="str">
        <f t="shared" si="10"/>
        <v/>
      </c>
      <c r="CK29" s="47" t="str">
        <f t="shared" si="10"/>
        <v/>
      </c>
      <c r="CL29" s="47" t="str">
        <f t="shared" si="10"/>
        <v/>
      </c>
      <c r="CM29" s="47" t="str">
        <f t="shared" si="10"/>
        <v/>
      </c>
      <c r="CN29" s="47" t="str">
        <f t="shared" si="10"/>
        <v/>
      </c>
      <c r="CO29" s="47" t="str">
        <f t="shared" si="12"/>
        <v/>
      </c>
      <c r="CP29" s="48" t="str">
        <f t="shared" si="12"/>
        <v/>
      </c>
      <c r="CQ29" s="38" t="str">
        <f t="shared" si="12"/>
        <v/>
      </c>
      <c r="CR29" s="47" t="str">
        <f t="shared" si="12"/>
        <v/>
      </c>
      <c r="CS29" s="47" t="str">
        <f t="shared" si="12"/>
        <v/>
      </c>
      <c r="CT29" s="47" t="str">
        <f t="shared" si="12"/>
        <v/>
      </c>
      <c r="CU29" s="47" t="str">
        <f t="shared" si="12"/>
        <v/>
      </c>
      <c r="CV29" s="47" t="str">
        <f t="shared" si="12"/>
        <v/>
      </c>
      <c r="CW29" s="48" t="str">
        <f t="shared" si="12"/>
        <v/>
      </c>
      <c r="CX29" s="49">
        <f t="shared" si="6"/>
        <v>0</v>
      </c>
    </row>
    <row r="30" spans="1:102" ht="21" hidden="1" customHeight="1">
      <c r="A30" s="44">
        <v>21</v>
      </c>
      <c r="B30" s="356"/>
      <c r="C30" s="357"/>
      <c r="D30" s="357"/>
      <c r="E30" s="357"/>
      <c r="F30" s="357"/>
      <c r="G30" s="357"/>
      <c r="H30" s="368"/>
      <c r="I30" s="368"/>
      <c r="J30" s="368"/>
      <c r="K30" s="368"/>
      <c r="L30" s="368"/>
      <c r="M30" s="368"/>
      <c r="N30" s="368"/>
      <c r="O30" s="368"/>
      <c r="P30" s="368"/>
      <c r="Q30" s="368"/>
      <c r="R30" s="368"/>
      <c r="S30" s="369"/>
      <c r="T30" s="109"/>
      <c r="U30" s="121"/>
      <c r="V30" s="121"/>
      <c r="W30" s="121"/>
      <c r="X30" s="121"/>
      <c r="Y30" s="216"/>
      <c r="Z30" s="217"/>
      <c r="AA30" s="109"/>
      <c r="AB30" s="216"/>
      <c r="AC30" s="216"/>
      <c r="AD30" s="216"/>
      <c r="AE30" s="216"/>
      <c r="AF30" s="216"/>
      <c r="AG30" s="217"/>
      <c r="AH30" s="109"/>
      <c r="AI30" s="216"/>
      <c r="AJ30" s="216"/>
      <c r="AK30" s="216"/>
      <c r="AL30" s="216"/>
      <c r="AM30" s="216"/>
      <c r="AN30" s="217"/>
      <c r="AO30" s="218"/>
      <c r="AP30" s="216"/>
      <c r="AQ30" s="216"/>
      <c r="AR30" s="216"/>
      <c r="AS30" s="216"/>
      <c r="AT30" s="216"/>
      <c r="AU30" s="217"/>
      <c r="AV30" s="362">
        <f t="shared" si="3"/>
        <v>0</v>
      </c>
      <c r="AW30" s="362"/>
      <c r="AX30" s="363"/>
      <c r="AY30" s="364">
        <f t="shared" si="4"/>
        <v>0</v>
      </c>
      <c r="AZ30" s="362"/>
      <c r="BA30" s="363"/>
      <c r="BB30" s="365">
        <f t="shared" si="9"/>
        <v>0</v>
      </c>
      <c r="BC30" s="366" t="e">
        <f>IF(#REF!="","",ROUNDDOWN(BB30/#REF!,1))</f>
        <v>#REF!</v>
      </c>
      <c r="BD30" s="367" t="e">
        <f>IF(#REF!="","",ROUNDDOWN(BC30/#REF!,1))</f>
        <v>#REF!</v>
      </c>
      <c r="BE30" s="122"/>
      <c r="BG30" s="44" t="s">
        <v>111</v>
      </c>
      <c r="BH30" s="134"/>
      <c r="BI30" s="135" t="s">
        <v>88</v>
      </c>
      <c r="BJ30" s="136"/>
      <c r="BK30" s="135" t="s">
        <v>81</v>
      </c>
      <c r="BL30" s="137"/>
      <c r="BM30" s="135" t="s">
        <v>88</v>
      </c>
      <c r="BN30" s="136"/>
      <c r="BO30" s="134"/>
      <c r="BP30" s="135" t="s">
        <v>88</v>
      </c>
      <c r="BQ30" s="138"/>
      <c r="BR30" s="139" t="str">
        <f t="shared" si="7"/>
        <v/>
      </c>
      <c r="BS30" s="53" t="str">
        <f t="shared" si="8"/>
        <v/>
      </c>
      <c r="BU30" s="44">
        <v>21</v>
      </c>
      <c r="BV30" s="45" t="str">
        <f t="shared" si="11"/>
        <v/>
      </c>
      <c r="BW30" s="47" t="str">
        <f t="shared" si="11"/>
        <v/>
      </c>
      <c r="BX30" s="47" t="str">
        <f t="shared" si="11"/>
        <v/>
      </c>
      <c r="BY30" s="47" t="str">
        <f t="shared" si="10"/>
        <v/>
      </c>
      <c r="BZ30" s="47" t="str">
        <f t="shared" si="10"/>
        <v/>
      </c>
      <c r="CA30" s="47" t="str">
        <f t="shared" si="10"/>
        <v/>
      </c>
      <c r="CB30" s="48" t="str">
        <f t="shared" si="10"/>
        <v/>
      </c>
      <c r="CC30" s="45" t="str">
        <f t="shared" si="10"/>
        <v/>
      </c>
      <c r="CD30" s="47" t="str">
        <f t="shared" si="10"/>
        <v/>
      </c>
      <c r="CE30" s="47" t="str">
        <f t="shared" si="10"/>
        <v/>
      </c>
      <c r="CF30" s="47" t="str">
        <f t="shared" si="10"/>
        <v/>
      </c>
      <c r="CG30" s="47" t="str">
        <f t="shared" si="10"/>
        <v/>
      </c>
      <c r="CH30" s="47" t="str">
        <f t="shared" si="10"/>
        <v/>
      </c>
      <c r="CI30" s="48" t="str">
        <f t="shared" si="10"/>
        <v/>
      </c>
      <c r="CJ30" s="45" t="str">
        <f t="shared" si="10"/>
        <v/>
      </c>
      <c r="CK30" s="47" t="str">
        <f t="shared" si="10"/>
        <v/>
      </c>
      <c r="CL30" s="47" t="str">
        <f t="shared" si="10"/>
        <v/>
      </c>
      <c r="CM30" s="47" t="str">
        <f t="shared" si="10"/>
        <v/>
      </c>
      <c r="CN30" s="47" t="str">
        <f t="shared" si="10"/>
        <v/>
      </c>
      <c r="CO30" s="47" t="str">
        <f t="shared" si="12"/>
        <v/>
      </c>
      <c r="CP30" s="48" t="str">
        <f t="shared" si="12"/>
        <v/>
      </c>
      <c r="CQ30" s="38" t="str">
        <f t="shared" si="12"/>
        <v/>
      </c>
      <c r="CR30" s="47" t="str">
        <f t="shared" si="12"/>
        <v/>
      </c>
      <c r="CS30" s="47" t="str">
        <f t="shared" si="12"/>
        <v/>
      </c>
      <c r="CT30" s="47" t="str">
        <f t="shared" si="12"/>
        <v/>
      </c>
      <c r="CU30" s="47" t="str">
        <f t="shared" si="12"/>
        <v/>
      </c>
      <c r="CV30" s="47" t="str">
        <f t="shared" si="12"/>
        <v/>
      </c>
      <c r="CW30" s="48" t="str">
        <f t="shared" si="12"/>
        <v/>
      </c>
      <c r="CX30" s="49">
        <f t="shared" si="6"/>
        <v>0</v>
      </c>
    </row>
    <row r="31" spans="1:102" ht="21" hidden="1" customHeight="1">
      <c r="A31" s="44">
        <v>22</v>
      </c>
      <c r="B31" s="356"/>
      <c r="C31" s="357"/>
      <c r="D31" s="357"/>
      <c r="E31" s="357"/>
      <c r="F31" s="357"/>
      <c r="G31" s="357"/>
      <c r="H31" s="368"/>
      <c r="I31" s="368"/>
      <c r="J31" s="368"/>
      <c r="K31" s="368"/>
      <c r="L31" s="368"/>
      <c r="M31" s="368"/>
      <c r="N31" s="368"/>
      <c r="O31" s="368"/>
      <c r="P31" s="368"/>
      <c r="Q31" s="368"/>
      <c r="R31" s="368"/>
      <c r="S31" s="369"/>
      <c r="T31" s="109"/>
      <c r="U31" s="121"/>
      <c r="V31" s="121"/>
      <c r="W31" s="121"/>
      <c r="X31" s="121"/>
      <c r="Y31" s="216"/>
      <c r="Z31" s="217"/>
      <c r="AA31" s="109"/>
      <c r="AB31" s="216"/>
      <c r="AC31" s="216"/>
      <c r="AD31" s="216"/>
      <c r="AE31" s="216"/>
      <c r="AF31" s="216"/>
      <c r="AG31" s="217"/>
      <c r="AH31" s="109"/>
      <c r="AI31" s="216"/>
      <c r="AJ31" s="216"/>
      <c r="AK31" s="216"/>
      <c r="AL31" s="216"/>
      <c r="AM31" s="216"/>
      <c r="AN31" s="217"/>
      <c r="AO31" s="218"/>
      <c r="AP31" s="216"/>
      <c r="AQ31" s="216"/>
      <c r="AR31" s="216"/>
      <c r="AS31" s="216"/>
      <c r="AT31" s="216"/>
      <c r="AU31" s="217"/>
      <c r="AV31" s="362">
        <f t="shared" si="3"/>
        <v>0</v>
      </c>
      <c r="AW31" s="362"/>
      <c r="AX31" s="363"/>
      <c r="AY31" s="364">
        <f t="shared" si="4"/>
        <v>0</v>
      </c>
      <c r="AZ31" s="362"/>
      <c r="BA31" s="363"/>
      <c r="BB31" s="365">
        <f t="shared" si="9"/>
        <v>0</v>
      </c>
      <c r="BC31" s="366" t="e">
        <f>IF(#REF!="","",ROUNDDOWN(BB31/#REF!,1))</f>
        <v>#REF!</v>
      </c>
      <c r="BD31" s="367" t="e">
        <f>IF(#REF!="","",ROUNDDOWN(BC31/#REF!,1))</f>
        <v>#REF!</v>
      </c>
      <c r="BE31" s="122"/>
      <c r="BG31" s="44" t="s">
        <v>112</v>
      </c>
      <c r="BH31" s="134"/>
      <c r="BI31" s="135" t="s">
        <v>88</v>
      </c>
      <c r="BJ31" s="136"/>
      <c r="BK31" s="135" t="s">
        <v>81</v>
      </c>
      <c r="BL31" s="137"/>
      <c r="BM31" s="135" t="s">
        <v>88</v>
      </c>
      <c r="BN31" s="136"/>
      <c r="BO31" s="134"/>
      <c r="BP31" s="135" t="s">
        <v>88</v>
      </c>
      <c r="BQ31" s="138"/>
      <c r="BR31" s="139" t="str">
        <f t="shared" si="7"/>
        <v/>
      </c>
      <c r="BS31" s="53" t="str">
        <f t="shared" si="8"/>
        <v/>
      </c>
      <c r="BU31" s="44">
        <v>22</v>
      </c>
      <c r="BV31" s="45" t="str">
        <f t="shared" si="11"/>
        <v/>
      </c>
      <c r="BW31" s="47" t="str">
        <f t="shared" si="11"/>
        <v/>
      </c>
      <c r="BX31" s="47" t="str">
        <f t="shared" si="11"/>
        <v/>
      </c>
      <c r="BY31" s="47" t="str">
        <f t="shared" si="10"/>
        <v/>
      </c>
      <c r="BZ31" s="47" t="str">
        <f t="shared" si="10"/>
        <v/>
      </c>
      <c r="CA31" s="47" t="str">
        <f t="shared" si="10"/>
        <v/>
      </c>
      <c r="CB31" s="48" t="str">
        <f t="shared" si="10"/>
        <v/>
      </c>
      <c r="CC31" s="45" t="str">
        <f t="shared" si="10"/>
        <v/>
      </c>
      <c r="CD31" s="47" t="str">
        <f t="shared" si="10"/>
        <v/>
      </c>
      <c r="CE31" s="47" t="str">
        <f t="shared" si="10"/>
        <v/>
      </c>
      <c r="CF31" s="47" t="str">
        <f t="shared" si="10"/>
        <v/>
      </c>
      <c r="CG31" s="47" t="str">
        <f t="shared" si="10"/>
        <v/>
      </c>
      <c r="CH31" s="47" t="str">
        <f t="shared" si="10"/>
        <v/>
      </c>
      <c r="CI31" s="48" t="str">
        <f t="shared" si="10"/>
        <v/>
      </c>
      <c r="CJ31" s="45" t="str">
        <f t="shared" si="10"/>
        <v/>
      </c>
      <c r="CK31" s="47" t="str">
        <f t="shared" si="10"/>
        <v/>
      </c>
      <c r="CL31" s="47" t="str">
        <f t="shared" si="10"/>
        <v/>
      </c>
      <c r="CM31" s="47" t="str">
        <f t="shared" si="10"/>
        <v/>
      </c>
      <c r="CN31" s="47" t="str">
        <f t="shared" si="10"/>
        <v/>
      </c>
      <c r="CO31" s="47" t="str">
        <f t="shared" si="12"/>
        <v/>
      </c>
      <c r="CP31" s="48" t="str">
        <f t="shared" si="12"/>
        <v/>
      </c>
      <c r="CQ31" s="38" t="str">
        <f t="shared" si="12"/>
        <v/>
      </c>
      <c r="CR31" s="47" t="str">
        <f t="shared" si="12"/>
        <v/>
      </c>
      <c r="CS31" s="47" t="str">
        <f t="shared" si="12"/>
        <v/>
      </c>
      <c r="CT31" s="47" t="str">
        <f t="shared" si="12"/>
        <v/>
      </c>
      <c r="CU31" s="47" t="str">
        <f t="shared" si="12"/>
        <v/>
      </c>
      <c r="CV31" s="47" t="str">
        <f t="shared" si="12"/>
        <v/>
      </c>
      <c r="CW31" s="48" t="str">
        <f t="shared" si="12"/>
        <v/>
      </c>
      <c r="CX31" s="49">
        <f>SUM(BV31:CW31)</f>
        <v>0</v>
      </c>
    </row>
    <row r="32" spans="1:102" ht="21" hidden="1" customHeight="1">
      <c r="A32" s="44">
        <v>23</v>
      </c>
      <c r="B32" s="356"/>
      <c r="C32" s="357"/>
      <c r="D32" s="357"/>
      <c r="E32" s="357"/>
      <c r="F32" s="357"/>
      <c r="G32" s="357"/>
      <c r="H32" s="368"/>
      <c r="I32" s="368"/>
      <c r="J32" s="368"/>
      <c r="K32" s="368"/>
      <c r="L32" s="368"/>
      <c r="M32" s="368"/>
      <c r="N32" s="368"/>
      <c r="O32" s="368"/>
      <c r="P32" s="368"/>
      <c r="Q32" s="368"/>
      <c r="R32" s="368"/>
      <c r="S32" s="369"/>
      <c r="T32" s="109"/>
      <c r="U32" s="121"/>
      <c r="V32" s="121"/>
      <c r="W32" s="121"/>
      <c r="X32" s="121"/>
      <c r="Y32" s="216"/>
      <c r="Z32" s="217"/>
      <c r="AA32" s="109"/>
      <c r="AB32" s="216"/>
      <c r="AC32" s="216"/>
      <c r="AD32" s="216"/>
      <c r="AE32" s="216"/>
      <c r="AF32" s="216"/>
      <c r="AG32" s="217"/>
      <c r="AH32" s="109"/>
      <c r="AI32" s="216"/>
      <c r="AJ32" s="216"/>
      <c r="AK32" s="216"/>
      <c r="AL32" s="216"/>
      <c r="AM32" s="216"/>
      <c r="AN32" s="217"/>
      <c r="AO32" s="218"/>
      <c r="AP32" s="216"/>
      <c r="AQ32" s="216"/>
      <c r="AR32" s="216"/>
      <c r="AS32" s="216"/>
      <c r="AT32" s="216"/>
      <c r="AU32" s="217"/>
      <c r="AV32" s="362">
        <f t="shared" si="3"/>
        <v>0</v>
      </c>
      <c r="AW32" s="362"/>
      <c r="AX32" s="363"/>
      <c r="AY32" s="364">
        <f t="shared" si="4"/>
        <v>0</v>
      </c>
      <c r="AZ32" s="362"/>
      <c r="BA32" s="363"/>
      <c r="BB32" s="365">
        <f t="shared" si="9"/>
        <v>0</v>
      </c>
      <c r="BC32" s="366" t="e">
        <f>IF(#REF!="","",ROUNDDOWN(BB32/#REF!,1))</f>
        <v>#REF!</v>
      </c>
      <c r="BD32" s="367" t="e">
        <f>IF(#REF!="","",ROUNDDOWN(BC32/#REF!,1))</f>
        <v>#REF!</v>
      </c>
      <c r="BE32" s="122"/>
      <c r="BG32" s="44" t="s">
        <v>113</v>
      </c>
      <c r="BH32" s="134"/>
      <c r="BI32" s="135" t="s">
        <v>88</v>
      </c>
      <c r="BJ32" s="136"/>
      <c r="BK32" s="135" t="s">
        <v>81</v>
      </c>
      <c r="BL32" s="137"/>
      <c r="BM32" s="135" t="s">
        <v>88</v>
      </c>
      <c r="BN32" s="136"/>
      <c r="BO32" s="134"/>
      <c r="BP32" s="135" t="s">
        <v>88</v>
      </c>
      <c r="BQ32" s="138"/>
      <c r="BR32" s="139" t="str">
        <f t="shared" si="7"/>
        <v/>
      </c>
      <c r="BS32" s="53" t="str">
        <f t="shared" si="8"/>
        <v/>
      </c>
      <c r="BU32" s="44">
        <v>23</v>
      </c>
      <c r="BV32" s="45" t="str">
        <f t="shared" si="11"/>
        <v/>
      </c>
      <c r="BW32" s="47" t="str">
        <f t="shared" si="11"/>
        <v/>
      </c>
      <c r="BX32" s="47" t="str">
        <f t="shared" si="11"/>
        <v/>
      </c>
      <c r="BY32" s="47" t="str">
        <f t="shared" si="10"/>
        <v/>
      </c>
      <c r="BZ32" s="47" t="str">
        <f t="shared" si="10"/>
        <v/>
      </c>
      <c r="CA32" s="47" t="str">
        <f t="shared" si="10"/>
        <v/>
      </c>
      <c r="CB32" s="48" t="str">
        <f t="shared" si="10"/>
        <v/>
      </c>
      <c r="CC32" s="45" t="str">
        <f t="shared" si="10"/>
        <v/>
      </c>
      <c r="CD32" s="47" t="str">
        <f t="shared" si="10"/>
        <v/>
      </c>
      <c r="CE32" s="47" t="str">
        <f t="shared" si="10"/>
        <v/>
      </c>
      <c r="CF32" s="47" t="str">
        <f t="shared" si="10"/>
        <v/>
      </c>
      <c r="CG32" s="47" t="str">
        <f t="shared" si="10"/>
        <v/>
      </c>
      <c r="CH32" s="47" t="str">
        <f t="shared" si="10"/>
        <v/>
      </c>
      <c r="CI32" s="48" t="str">
        <f t="shared" si="10"/>
        <v/>
      </c>
      <c r="CJ32" s="45" t="str">
        <f t="shared" si="10"/>
        <v/>
      </c>
      <c r="CK32" s="47" t="str">
        <f t="shared" si="10"/>
        <v/>
      </c>
      <c r="CL32" s="47" t="str">
        <f t="shared" si="10"/>
        <v/>
      </c>
      <c r="CM32" s="47" t="str">
        <f t="shared" si="10"/>
        <v/>
      </c>
      <c r="CN32" s="47" t="str">
        <f t="shared" si="10"/>
        <v/>
      </c>
      <c r="CO32" s="47" t="str">
        <f t="shared" si="12"/>
        <v/>
      </c>
      <c r="CP32" s="48" t="str">
        <f t="shared" si="12"/>
        <v/>
      </c>
      <c r="CQ32" s="38" t="str">
        <f t="shared" si="12"/>
        <v/>
      </c>
      <c r="CR32" s="47" t="str">
        <f t="shared" si="12"/>
        <v/>
      </c>
      <c r="CS32" s="47" t="str">
        <f t="shared" si="12"/>
        <v/>
      </c>
      <c r="CT32" s="47" t="str">
        <f t="shared" si="12"/>
        <v/>
      </c>
      <c r="CU32" s="47" t="str">
        <f t="shared" si="12"/>
        <v/>
      </c>
      <c r="CV32" s="47" t="str">
        <f t="shared" si="12"/>
        <v/>
      </c>
      <c r="CW32" s="48" t="str">
        <f t="shared" si="12"/>
        <v/>
      </c>
      <c r="CX32" s="49">
        <f>SUM(BV32:CW32)</f>
        <v>0</v>
      </c>
    </row>
    <row r="33" spans="1:102" ht="21" hidden="1" customHeight="1">
      <c r="A33" s="44">
        <v>24</v>
      </c>
      <c r="B33" s="356"/>
      <c r="C33" s="357"/>
      <c r="D33" s="357"/>
      <c r="E33" s="357"/>
      <c r="F33" s="357"/>
      <c r="G33" s="357"/>
      <c r="H33" s="368"/>
      <c r="I33" s="368"/>
      <c r="J33" s="368"/>
      <c r="K33" s="368"/>
      <c r="L33" s="368"/>
      <c r="M33" s="368"/>
      <c r="N33" s="368"/>
      <c r="O33" s="368"/>
      <c r="P33" s="368"/>
      <c r="Q33" s="368"/>
      <c r="R33" s="368"/>
      <c r="S33" s="369"/>
      <c r="T33" s="109"/>
      <c r="U33" s="121"/>
      <c r="V33" s="121"/>
      <c r="W33" s="121"/>
      <c r="X33" s="121"/>
      <c r="Y33" s="216"/>
      <c r="Z33" s="217"/>
      <c r="AA33" s="109"/>
      <c r="AB33" s="216"/>
      <c r="AC33" s="216"/>
      <c r="AD33" s="216"/>
      <c r="AE33" s="216"/>
      <c r="AF33" s="216"/>
      <c r="AG33" s="217"/>
      <c r="AH33" s="109"/>
      <c r="AI33" s="216"/>
      <c r="AJ33" s="216"/>
      <c r="AK33" s="216"/>
      <c r="AL33" s="216"/>
      <c r="AM33" s="216"/>
      <c r="AN33" s="217"/>
      <c r="AO33" s="218"/>
      <c r="AP33" s="216"/>
      <c r="AQ33" s="216"/>
      <c r="AR33" s="216"/>
      <c r="AS33" s="216"/>
      <c r="AT33" s="216"/>
      <c r="AU33" s="217"/>
      <c r="AV33" s="362">
        <f t="shared" si="3"/>
        <v>0</v>
      </c>
      <c r="AW33" s="362"/>
      <c r="AX33" s="363"/>
      <c r="AY33" s="364">
        <f t="shared" si="4"/>
        <v>0</v>
      </c>
      <c r="AZ33" s="362"/>
      <c r="BA33" s="363"/>
      <c r="BB33" s="365">
        <f t="shared" si="9"/>
        <v>0</v>
      </c>
      <c r="BC33" s="366" t="e">
        <f>IF(#REF!="","",ROUNDDOWN(BB33/#REF!,1))</f>
        <v>#REF!</v>
      </c>
      <c r="BD33" s="367" t="e">
        <f>IF(#REF!="","",ROUNDDOWN(BC33/#REF!,1))</f>
        <v>#REF!</v>
      </c>
      <c r="BE33" s="122"/>
      <c r="BG33" s="44" t="s">
        <v>114</v>
      </c>
      <c r="BH33" s="134"/>
      <c r="BI33" s="135" t="s">
        <v>88</v>
      </c>
      <c r="BJ33" s="136"/>
      <c r="BK33" s="135" t="s">
        <v>81</v>
      </c>
      <c r="BL33" s="137"/>
      <c r="BM33" s="135" t="s">
        <v>88</v>
      </c>
      <c r="BN33" s="136"/>
      <c r="BO33" s="134"/>
      <c r="BP33" s="135" t="s">
        <v>88</v>
      </c>
      <c r="BQ33" s="138"/>
      <c r="BR33" s="139" t="str">
        <f t="shared" si="7"/>
        <v/>
      </c>
      <c r="BS33" s="53" t="str">
        <f t="shared" si="8"/>
        <v/>
      </c>
      <c r="BU33" s="44">
        <v>24</v>
      </c>
      <c r="BV33" s="45" t="str">
        <f t="shared" si="11"/>
        <v/>
      </c>
      <c r="BW33" s="47" t="str">
        <f t="shared" si="11"/>
        <v/>
      </c>
      <c r="BX33" s="47" t="str">
        <f t="shared" si="11"/>
        <v/>
      </c>
      <c r="BY33" s="47" t="str">
        <f t="shared" si="10"/>
        <v/>
      </c>
      <c r="BZ33" s="47" t="str">
        <f t="shared" si="10"/>
        <v/>
      </c>
      <c r="CA33" s="47" t="str">
        <f t="shared" si="10"/>
        <v/>
      </c>
      <c r="CB33" s="48" t="str">
        <f t="shared" si="10"/>
        <v/>
      </c>
      <c r="CC33" s="45" t="str">
        <f t="shared" si="10"/>
        <v/>
      </c>
      <c r="CD33" s="47" t="str">
        <f t="shared" si="10"/>
        <v/>
      </c>
      <c r="CE33" s="47" t="str">
        <f t="shared" si="10"/>
        <v/>
      </c>
      <c r="CF33" s="47" t="str">
        <f t="shared" si="10"/>
        <v/>
      </c>
      <c r="CG33" s="47" t="str">
        <f t="shared" si="10"/>
        <v/>
      </c>
      <c r="CH33" s="47" t="str">
        <f t="shared" si="10"/>
        <v/>
      </c>
      <c r="CI33" s="48" t="str">
        <f t="shared" si="10"/>
        <v/>
      </c>
      <c r="CJ33" s="45" t="str">
        <f t="shared" si="10"/>
        <v/>
      </c>
      <c r="CK33" s="47" t="str">
        <f t="shared" si="10"/>
        <v/>
      </c>
      <c r="CL33" s="47" t="str">
        <f t="shared" si="10"/>
        <v/>
      </c>
      <c r="CM33" s="47" t="str">
        <f t="shared" si="10"/>
        <v/>
      </c>
      <c r="CN33" s="47" t="str">
        <f t="shared" si="10"/>
        <v/>
      </c>
      <c r="CO33" s="47" t="str">
        <f t="shared" si="12"/>
        <v/>
      </c>
      <c r="CP33" s="48" t="str">
        <f t="shared" si="12"/>
        <v/>
      </c>
      <c r="CQ33" s="38" t="str">
        <f t="shared" si="12"/>
        <v/>
      </c>
      <c r="CR33" s="47" t="str">
        <f t="shared" si="12"/>
        <v/>
      </c>
      <c r="CS33" s="47" t="str">
        <f t="shared" si="12"/>
        <v/>
      </c>
      <c r="CT33" s="47" t="str">
        <f t="shared" si="12"/>
        <v/>
      </c>
      <c r="CU33" s="47" t="str">
        <f t="shared" si="12"/>
        <v/>
      </c>
      <c r="CV33" s="47" t="str">
        <f t="shared" si="12"/>
        <v/>
      </c>
      <c r="CW33" s="48" t="str">
        <f t="shared" si="12"/>
        <v/>
      </c>
      <c r="CX33" s="49">
        <f t="shared" si="6"/>
        <v>0</v>
      </c>
    </row>
    <row r="34" spans="1:102" ht="21" hidden="1" customHeight="1">
      <c r="A34" s="44">
        <v>25</v>
      </c>
      <c r="B34" s="356"/>
      <c r="C34" s="357"/>
      <c r="D34" s="357"/>
      <c r="E34" s="357"/>
      <c r="F34" s="357"/>
      <c r="G34" s="357"/>
      <c r="H34" s="368"/>
      <c r="I34" s="368"/>
      <c r="J34" s="368"/>
      <c r="K34" s="368"/>
      <c r="L34" s="368"/>
      <c r="M34" s="368"/>
      <c r="N34" s="368"/>
      <c r="O34" s="368"/>
      <c r="P34" s="368"/>
      <c r="Q34" s="368"/>
      <c r="R34" s="368"/>
      <c r="S34" s="369"/>
      <c r="T34" s="109"/>
      <c r="U34" s="121"/>
      <c r="V34" s="121"/>
      <c r="W34" s="121"/>
      <c r="X34" s="121"/>
      <c r="Y34" s="216"/>
      <c r="Z34" s="217"/>
      <c r="AA34" s="109"/>
      <c r="AB34" s="216"/>
      <c r="AC34" s="216"/>
      <c r="AD34" s="216"/>
      <c r="AE34" s="216"/>
      <c r="AF34" s="216"/>
      <c r="AG34" s="217"/>
      <c r="AH34" s="109"/>
      <c r="AI34" s="216"/>
      <c r="AJ34" s="216"/>
      <c r="AK34" s="216"/>
      <c r="AL34" s="216"/>
      <c r="AM34" s="216"/>
      <c r="AN34" s="217"/>
      <c r="AO34" s="218"/>
      <c r="AP34" s="216"/>
      <c r="AQ34" s="216"/>
      <c r="AR34" s="216"/>
      <c r="AS34" s="216"/>
      <c r="AT34" s="216"/>
      <c r="AU34" s="217"/>
      <c r="AV34" s="362">
        <f t="shared" si="3"/>
        <v>0</v>
      </c>
      <c r="AW34" s="362"/>
      <c r="AX34" s="363"/>
      <c r="AY34" s="364">
        <f t="shared" si="4"/>
        <v>0</v>
      </c>
      <c r="AZ34" s="362"/>
      <c r="BA34" s="363"/>
      <c r="BB34" s="365">
        <f t="shared" si="9"/>
        <v>0</v>
      </c>
      <c r="BC34" s="366" t="e">
        <f>IF(#REF!="","",ROUNDDOWN(BB34/#REF!,1))</f>
        <v>#REF!</v>
      </c>
      <c r="BD34" s="367" t="e">
        <f>IF(#REF!="","",ROUNDDOWN(BC34/#REF!,1))</f>
        <v>#REF!</v>
      </c>
      <c r="BE34" s="122"/>
      <c r="BG34" s="44" t="s">
        <v>115</v>
      </c>
      <c r="BH34" s="134"/>
      <c r="BI34" s="135" t="s">
        <v>88</v>
      </c>
      <c r="BJ34" s="136"/>
      <c r="BK34" s="135" t="s">
        <v>81</v>
      </c>
      <c r="BL34" s="137"/>
      <c r="BM34" s="135" t="s">
        <v>88</v>
      </c>
      <c r="BN34" s="136"/>
      <c r="BO34" s="134"/>
      <c r="BP34" s="135" t="s">
        <v>88</v>
      </c>
      <c r="BQ34" s="138"/>
      <c r="BR34" s="139" t="str">
        <f t="shared" si="7"/>
        <v/>
      </c>
      <c r="BS34" s="53" t="str">
        <f t="shared" si="8"/>
        <v/>
      </c>
      <c r="BU34" s="44">
        <v>25</v>
      </c>
      <c r="BV34" s="45" t="str">
        <f t="shared" si="11"/>
        <v/>
      </c>
      <c r="BW34" s="47" t="str">
        <f t="shared" si="11"/>
        <v/>
      </c>
      <c r="BX34" s="47" t="str">
        <f t="shared" si="11"/>
        <v/>
      </c>
      <c r="BY34" s="47" t="str">
        <f t="shared" si="10"/>
        <v/>
      </c>
      <c r="BZ34" s="47" t="str">
        <f t="shared" si="10"/>
        <v/>
      </c>
      <c r="CA34" s="47" t="str">
        <f t="shared" si="10"/>
        <v/>
      </c>
      <c r="CB34" s="48" t="str">
        <f t="shared" si="10"/>
        <v/>
      </c>
      <c r="CC34" s="45" t="str">
        <f t="shared" si="10"/>
        <v/>
      </c>
      <c r="CD34" s="47" t="str">
        <f t="shared" si="10"/>
        <v/>
      </c>
      <c r="CE34" s="47" t="str">
        <f t="shared" si="10"/>
        <v/>
      </c>
      <c r="CF34" s="47" t="str">
        <f t="shared" si="10"/>
        <v/>
      </c>
      <c r="CG34" s="47" t="str">
        <f t="shared" si="10"/>
        <v/>
      </c>
      <c r="CH34" s="47" t="str">
        <f t="shared" si="10"/>
        <v/>
      </c>
      <c r="CI34" s="48" t="str">
        <f t="shared" si="10"/>
        <v/>
      </c>
      <c r="CJ34" s="45" t="str">
        <f t="shared" si="10"/>
        <v/>
      </c>
      <c r="CK34" s="47" t="str">
        <f t="shared" si="10"/>
        <v/>
      </c>
      <c r="CL34" s="47" t="str">
        <f t="shared" si="10"/>
        <v/>
      </c>
      <c r="CM34" s="47" t="str">
        <f t="shared" si="10"/>
        <v/>
      </c>
      <c r="CN34" s="47" t="str">
        <f t="shared" si="10"/>
        <v/>
      </c>
      <c r="CO34" s="47" t="str">
        <f t="shared" si="12"/>
        <v/>
      </c>
      <c r="CP34" s="48" t="str">
        <f t="shared" si="12"/>
        <v/>
      </c>
      <c r="CQ34" s="38" t="str">
        <f t="shared" si="12"/>
        <v/>
      </c>
      <c r="CR34" s="47" t="str">
        <f t="shared" si="12"/>
        <v/>
      </c>
      <c r="CS34" s="47" t="str">
        <f t="shared" si="12"/>
        <v/>
      </c>
      <c r="CT34" s="47" t="str">
        <f t="shared" si="12"/>
        <v/>
      </c>
      <c r="CU34" s="47" t="str">
        <f t="shared" si="12"/>
        <v/>
      </c>
      <c r="CV34" s="47" t="str">
        <f t="shared" si="12"/>
        <v/>
      </c>
      <c r="CW34" s="48" t="str">
        <f t="shared" si="12"/>
        <v/>
      </c>
      <c r="CX34" s="49">
        <f t="shared" si="6"/>
        <v>0</v>
      </c>
    </row>
    <row r="35" spans="1:102" ht="21" hidden="1" customHeight="1">
      <c r="A35" s="44">
        <v>26</v>
      </c>
      <c r="B35" s="356"/>
      <c r="C35" s="357"/>
      <c r="D35" s="357"/>
      <c r="E35" s="357"/>
      <c r="F35" s="357"/>
      <c r="G35" s="357"/>
      <c r="H35" s="368"/>
      <c r="I35" s="368"/>
      <c r="J35" s="368"/>
      <c r="K35" s="368"/>
      <c r="L35" s="368"/>
      <c r="M35" s="368"/>
      <c r="N35" s="368"/>
      <c r="O35" s="368"/>
      <c r="P35" s="368"/>
      <c r="Q35" s="368"/>
      <c r="R35" s="368"/>
      <c r="S35" s="369"/>
      <c r="T35" s="109"/>
      <c r="U35" s="121"/>
      <c r="V35" s="121"/>
      <c r="W35" s="121"/>
      <c r="X35" s="121"/>
      <c r="Y35" s="216"/>
      <c r="Z35" s="217"/>
      <c r="AA35" s="109"/>
      <c r="AB35" s="216"/>
      <c r="AC35" s="216"/>
      <c r="AD35" s="216"/>
      <c r="AE35" s="216"/>
      <c r="AF35" s="216"/>
      <c r="AG35" s="217"/>
      <c r="AH35" s="109"/>
      <c r="AI35" s="216"/>
      <c r="AJ35" s="216"/>
      <c r="AK35" s="216"/>
      <c r="AL35" s="216"/>
      <c r="AM35" s="216"/>
      <c r="AN35" s="217"/>
      <c r="AO35" s="218"/>
      <c r="AP35" s="216"/>
      <c r="AQ35" s="216"/>
      <c r="AR35" s="216"/>
      <c r="AS35" s="216"/>
      <c r="AT35" s="216"/>
      <c r="AU35" s="217"/>
      <c r="AV35" s="362">
        <f t="shared" si="3"/>
        <v>0</v>
      </c>
      <c r="AW35" s="362"/>
      <c r="AX35" s="363"/>
      <c r="AY35" s="364">
        <f t="shared" si="4"/>
        <v>0</v>
      </c>
      <c r="AZ35" s="362"/>
      <c r="BA35" s="363"/>
      <c r="BB35" s="365">
        <f t="shared" si="9"/>
        <v>0</v>
      </c>
      <c r="BC35" s="366" t="e">
        <f>IF(#REF!="","",ROUNDDOWN(BB35/#REF!,1))</f>
        <v>#REF!</v>
      </c>
      <c r="BD35" s="367" t="e">
        <f>IF(#REF!="","",ROUNDDOWN(BC35/#REF!,1))</f>
        <v>#REF!</v>
      </c>
      <c r="BE35" s="122"/>
      <c r="BG35" s="44" t="s">
        <v>116</v>
      </c>
      <c r="BH35" s="134"/>
      <c r="BI35" s="135" t="s">
        <v>88</v>
      </c>
      <c r="BJ35" s="136"/>
      <c r="BK35" s="135" t="s">
        <v>81</v>
      </c>
      <c r="BL35" s="137"/>
      <c r="BM35" s="135" t="s">
        <v>88</v>
      </c>
      <c r="BN35" s="136"/>
      <c r="BO35" s="134"/>
      <c r="BP35" s="135" t="s">
        <v>88</v>
      </c>
      <c r="BQ35" s="138"/>
      <c r="BR35" s="139" t="str">
        <f t="shared" si="7"/>
        <v/>
      </c>
      <c r="BS35" s="53" t="str">
        <f t="shared" si="8"/>
        <v/>
      </c>
      <c r="BU35" s="44">
        <v>26</v>
      </c>
      <c r="BV35" s="45" t="str">
        <f t="shared" si="11"/>
        <v/>
      </c>
      <c r="BW35" s="47" t="str">
        <f t="shared" si="11"/>
        <v/>
      </c>
      <c r="BX35" s="47" t="str">
        <f t="shared" si="11"/>
        <v/>
      </c>
      <c r="BY35" s="47" t="str">
        <f t="shared" si="11"/>
        <v/>
      </c>
      <c r="BZ35" s="47" t="str">
        <f t="shared" si="11"/>
        <v/>
      </c>
      <c r="CA35" s="47" t="str">
        <f t="shared" si="11"/>
        <v/>
      </c>
      <c r="CB35" s="48" t="str">
        <f t="shared" si="11"/>
        <v/>
      </c>
      <c r="CC35" s="45" t="str">
        <f t="shared" si="11"/>
        <v/>
      </c>
      <c r="CD35" s="47" t="str">
        <f t="shared" si="11"/>
        <v/>
      </c>
      <c r="CE35" s="47" t="str">
        <f t="shared" si="11"/>
        <v/>
      </c>
      <c r="CF35" s="47" t="str">
        <f t="shared" si="11"/>
        <v/>
      </c>
      <c r="CG35" s="47" t="str">
        <f t="shared" si="11"/>
        <v/>
      </c>
      <c r="CH35" s="47" t="str">
        <f t="shared" si="11"/>
        <v/>
      </c>
      <c r="CI35" s="48" t="str">
        <f t="shared" si="11"/>
        <v/>
      </c>
      <c r="CJ35" s="45" t="str">
        <f t="shared" si="11"/>
        <v/>
      </c>
      <c r="CK35" s="47" t="str">
        <f t="shared" si="11"/>
        <v/>
      </c>
      <c r="CL35" s="47" t="str">
        <f t="shared" si="10"/>
        <v/>
      </c>
      <c r="CM35" s="47" t="str">
        <f t="shared" si="10"/>
        <v/>
      </c>
      <c r="CN35" s="47" t="str">
        <f t="shared" si="10"/>
        <v/>
      </c>
      <c r="CO35" s="47" t="str">
        <f t="shared" si="12"/>
        <v/>
      </c>
      <c r="CP35" s="48" t="str">
        <f t="shared" si="12"/>
        <v/>
      </c>
      <c r="CQ35" s="38" t="str">
        <f t="shared" si="12"/>
        <v/>
      </c>
      <c r="CR35" s="47" t="str">
        <f t="shared" si="12"/>
        <v/>
      </c>
      <c r="CS35" s="47" t="str">
        <f t="shared" si="12"/>
        <v/>
      </c>
      <c r="CT35" s="47" t="str">
        <f t="shared" si="12"/>
        <v/>
      </c>
      <c r="CU35" s="47" t="str">
        <f t="shared" si="12"/>
        <v/>
      </c>
      <c r="CV35" s="47" t="str">
        <f t="shared" si="12"/>
        <v/>
      </c>
      <c r="CW35" s="48" t="str">
        <f t="shared" si="12"/>
        <v/>
      </c>
      <c r="CX35" s="49">
        <f t="shared" si="6"/>
        <v>0</v>
      </c>
    </row>
    <row r="36" spans="1:102" ht="21" hidden="1" customHeight="1">
      <c r="A36" s="44">
        <v>27</v>
      </c>
      <c r="B36" s="356"/>
      <c r="C36" s="357"/>
      <c r="D36" s="357"/>
      <c r="E36" s="357"/>
      <c r="F36" s="357"/>
      <c r="G36" s="357"/>
      <c r="H36" s="368"/>
      <c r="I36" s="368"/>
      <c r="J36" s="368"/>
      <c r="K36" s="368"/>
      <c r="L36" s="368"/>
      <c r="M36" s="368"/>
      <c r="N36" s="368"/>
      <c r="O36" s="368"/>
      <c r="P36" s="368"/>
      <c r="Q36" s="368"/>
      <c r="R36" s="368"/>
      <c r="S36" s="369"/>
      <c r="T36" s="109"/>
      <c r="U36" s="121"/>
      <c r="V36" s="121"/>
      <c r="W36" s="121"/>
      <c r="X36" s="121"/>
      <c r="Y36" s="216"/>
      <c r="Z36" s="217"/>
      <c r="AA36" s="109"/>
      <c r="AB36" s="216"/>
      <c r="AC36" s="216"/>
      <c r="AD36" s="216"/>
      <c r="AE36" s="216"/>
      <c r="AF36" s="216"/>
      <c r="AG36" s="217"/>
      <c r="AH36" s="109"/>
      <c r="AI36" s="216"/>
      <c r="AJ36" s="216"/>
      <c r="AK36" s="216"/>
      <c r="AL36" s="216"/>
      <c r="AM36" s="216"/>
      <c r="AN36" s="217"/>
      <c r="AO36" s="218"/>
      <c r="AP36" s="216"/>
      <c r="AQ36" s="216"/>
      <c r="AR36" s="216"/>
      <c r="AS36" s="216"/>
      <c r="AT36" s="216"/>
      <c r="AU36" s="217"/>
      <c r="AV36" s="362">
        <f t="shared" si="3"/>
        <v>0</v>
      </c>
      <c r="AW36" s="362"/>
      <c r="AX36" s="363"/>
      <c r="AY36" s="364">
        <f t="shared" si="4"/>
        <v>0</v>
      </c>
      <c r="AZ36" s="362"/>
      <c r="BA36" s="363"/>
      <c r="BB36" s="365">
        <f t="shared" si="9"/>
        <v>0</v>
      </c>
      <c r="BC36" s="366" t="e">
        <f>IF(#REF!="","",ROUNDDOWN(BB36/#REF!,1))</f>
        <v>#REF!</v>
      </c>
      <c r="BD36" s="367" t="e">
        <f>IF(#REF!="","",ROUNDDOWN(BC36/#REF!,1))</f>
        <v>#REF!</v>
      </c>
      <c r="BE36" s="122"/>
      <c r="BG36" s="44" t="s">
        <v>117</v>
      </c>
      <c r="BH36" s="134"/>
      <c r="BI36" s="135" t="s">
        <v>88</v>
      </c>
      <c r="BJ36" s="136"/>
      <c r="BK36" s="135" t="s">
        <v>81</v>
      </c>
      <c r="BL36" s="137"/>
      <c r="BM36" s="135" t="s">
        <v>88</v>
      </c>
      <c r="BN36" s="136"/>
      <c r="BO36" s="134"/>
      <c r="BP36" s="135" t="s">
        <v>88</v>
      </c>
      <c r="BQ36" s="138"/>
      <c r="BR36" s="139" t="str">
        <f t="shared" si="7"/>
        <v/>
      </c>
      <c r="BS36" s="53" t="str">
        <f t="shared" si="8"/>
        <v/>
      </c>
      <c r="BU36" s="44">
        <v>27</v>
      </c>
      <c r="BV36" s="45" t="str">
        <f t="shared" si="11"/>
        <v/>
      </c>
      <c r="BW36" s="47" t="str">
        <f t="shared" si="11"/>
        <v/>
      </c>
      <c r="BX36" s="47" t="str">
        <f t="shared" si="11"/>
        <v/>
      </c>
      <c r="BY36" s="47" t="str">
        <f t="shared" si="11"/>
        <v/>
      </c>
      <c r="BZ36" s="47" t="str">
        <f t="shared" si="11"/>
        <v/>
      </c>
      <c r="CA36" s="47" t="str">
        <f t="shared" si="11"/>
        <v/>
      </c>
      <c r="CB36" s="48" t="str">
        <f t="shared" si="11"/>
        <v/>
      </c>
      <c r="CC36" s="45" t="str">
        <f t="shared" si="11"/>
        <v/>
      </c>
      <c r="CD36" s="47" t="str">
        <f t="shared" si="11"/>
        <v/>
      </c>
      <c r="CE36" s="47" t="str">
        <f t="shared" si="11"/>
        <v/>
      </c>
      <c r="CF36" s="47" t="str">
        <f t="shared" si="11"/>
        <v/>
      </c>
      <c r="CG36" s="47" t="str">
        <f t="shared" si="11"/>
        <v/>
      </c>
      <c r="CH36" s="47" t="str">
        <f t="shared" si="11"/>
        <v/>
      </c>
      <c r="CI36" s="48" t="str">
        <f t="shared" si="11"/>
        <v/>
      </c>
      <c r="CJ36" s="45" t="str">
        <f t="shared" si="11"/>
        <v/>
      </c>
      <c r="CK36" s="47" t="str">
        <f t="shared" si="11"/>
        <v/>
      </c>
      <c r="CL36" s="47" t="str">
        <f t="shared" si="10"/>
        <v/>
      </c>
      <c r="CM36" s="47" t="str">
        <f t="shared" si="10"/>
        <v/>
      </c>
      <c r="CN36" s="47" t="str">
        <f t="shared" si="10"/>
        <v/>
      </c>
      <c r="CO36" s="47" t="str">
        <f t="shared" si="12"/>
        <v/>
      </c>
      <c r="CP36" s="48" t="str">
        <f t="shared" si="12"/>
        <v/>
      </c>
      <c r="CQ36" s="38" t="str">
        <f t="shared" si="12"/>
        <v/>
      </c>
      <c r="CR36" s="47" t="str">
        <f t="shared" si="12"/>
        <v/>
      </c>
      <c r="CS36" s="47" t="str">
        <f t="shared" si="12"/>
        <v/>
      </c>
      <c r="CT36" s="47" t="str">
        <f t="shared" si="12"/>
        <v/>
      </c>
      <c r="CU36" s="47" t="str">
        <f t="shared" si="12"/>
        <v/>
      </c>
      <c r="CV36" s="47" t="str">
        <f t="shared" si="12"/>
        <v/>
      </c>
      <c r="CW36" s="48" t="str">
        <f t="shared" si="12"/>
        <v/>
      </c>
      <c r="CX36" s="49">
        <f t="shared" si="6"/>
        <v>0</v>
      </c>
    </row>
    <row r="37" spans="1:102" ht="21" hidden="1" customHeight="1">
      <c r="A37" s="44">
        <v>28</v>
      </c>
      <c r="B37" s="356"/>
      <c r="C37" s="357"/>
      <c r="D37" s="357"/>
      <c r="E37" s="357"/>
      <c r="F37" s="357"/>
      <c r="G37" s="357"/>
      <c r="H37" s="368"/>
      <c r="I37" s="368"/>
      <c r="J37" s="368"/>
      <c r="K37" s="368"/>
      <c r="L37" s="368"/>
      <c r="M37" s="368"/>
      <c r="N37" s="368"/>
      <c r="O37" s="368"/>
      <c r="P37" s="368"/>
      <c r="Q37" s="368"/>
      <c r="R37" s="368"/>
      <c r="S37" s="369"/>
      <c r="T37" s="109"/>
      <c r="U37" s="121"/>
      <c r="V37" s="121"/>
      <c r="W37" s="121"/>
      <c r="X37" s="121"/>
      <c r="Y37" s="216"/>
      <c r="Z37" s="217"/>
      <c r="AA37" s="109"/>
      <c r="AB37" s="216"/>
      <c r="AC37" s="216"/>
      <c r="AD37" s="216"/>
      <c r="AE37" s="216"/>
      <c r="AF37" s="216"/>
      <c r="AG37" s="217"/>
      <c r="AH37" s="109"/>
      <c r="AI37" s="216"/>
      <c r="AJ37" s="216"/>
      <c r="AK37" s="216"/>
      <c r="AL37" s="216"/>
      <c r="AM37" s="216"/>
      <c r="AN37" s="217"/>
      <c r="AO37" s="218"/>
      <c r="AP37" s="216"/>
      <c r="AQ37" s="216"/>
      <c r="AR37" s="216"/>
      <c r="AS37" s="216"/>
      <c r="AT37" s="216"/>
      <c r="AU37" s="217"/>
      <c r="AV37" s="362">
        <f t="shared" si="3"/>
        <v>0</v>
      </c>
      <c r="AW37" s="362"/>
      <c r="AX37" s="363"/>
      <c r="AY37" s="364">
        <f t="shared" si="4"/>
        <v>0</v>
      </c>
      <c r="AZ37" s="362"/>
      <c r="BA37" s="363"/>
      <c r="BB37" s="365">
        <f t="shared" si="9"/>
        <v>0</v>
      </c>
      <c r="BC37" s="366" t="e">
        <f>IF(#REF!="","",ROUNDDOWN(BB37/#REF!,1))</f>
        <v>#REF!</v>
      </c>
      <c r="BD37" s="367" t="e">
        <f>IF(#REF!="","",ROUNDDOWN(BC37/#REF!,1))</f>
        <v>#REF!</v>
      </c>
      <c r="BE37" s="122"/>
      <c r="BG37" s="44" t="s">
        <v>118</v>
      </c>
      <c r="BH37" s="134"/>
      <c r="BI37" s="135" t="s">
        <v>88</v>
      </c>
      <c r="BJ37" s="136"/>
      <c r="BK37" s="135" t="s">
        <v>81</v>
      </c>
      <c r="BL37" s="137"/>
      <c r="BM37" s="135" t="s">
        <v>88</v>
      </c>
      <c r="BN37" s="136"/>
      <c r="BO37" s="134"/>
      <c r="BP37" s="135" t="s">
        <v>88</v>
      </c>
      <c r="BQ37" s="138"/>
      <c r="BR37" s="139" t="str">
        <f t="shared" si="7"/>
        <v/>
      </c>
      <c r="BS37" s="53" t="str">
        <f t="shared" si="8"/>
        <v/>
      </c>
      <c r="BU37" s="44">
        <v>28</v>
      </c>
      <c r="BV37" s="45" t="str">
        <f t="shared" si="11"/>
        <v/>
      </c>
      <c r="BW37" s="47" t="str">
        <f t="shared" si="11"/>
        <v/>
      </c>
      <c r="BX37" s="47" t="str">
        <f t="shared" si="11"/>
        <v/>
      </c>
      <c r="BY37" s="47" t="str">
        <f t="shared" si="11"/>
        <v/>
      </c>
      <c r="BZ37" s="47" t="str">
        <f t="shared" si="11"/>
        <v/>
      </c>
      <c r="CA37" s="47" t="str">
        <f t="shared" si="11"/>
        <v/>
      </c>
      <c r="CB37" s="48" t="str">
        <f t="shared" si="11"/>
        <v/>
      </c>
      <c r="CC37" s="45" t="str">
        <f t="shared" si="11"/>
        <v/>
      </c>
      <c r="CD37" s="47" t="str">
        <f t="shared" si="11"/>
        <v/>
      </c>
      <c r="CE37" s="47" t="str">
        <f t="shared" si="11"/>
        <v/>
      </c>
      <c r="CF37" s="47" t="str">
        <f t="shared" si="11"/>
        <v/>
      </c>
      <c r="CG37" s="47" t="str">
        <f t="shared" si="11"/>
        <v/>
      </c>
      <c r="CH37" s="47" t="str">
        <f t="shared" si="11"/>
        <v/>
      </c>
      <c r="CI37" s="48" t="str">
        <f t="shared" si="11"/>
        <v/>
      </c>
      <c r="CJ37" s="45" t="str">
        <f t="shared" si="11"/>
        <v/>
      </c>
      <c r="CK37" s="47" t="str">
        <f t="shared" si="11"/>
        <v/>
      </c>
      <c r="CL37" s="47" t="str">
        <f t="shared" si="10"/>
        <v/>
      </c>
      <c r="CM37" s="47" t="str">
        <f t="shared" si="10"/>
        <v/>
      </c>
      <c r="CN37" s="47" t="str">
        <f t="shared" si="10"/>
        <v/>
      </c>
      <c r="CO37" s="47" t="str">
        <f t="shared" si="12"/>
        <v/>
      </c>
      <c r="CP37" s="48" t="str">
        <f t="shared" si="12"/>
        <v/>
      </c>
      <c r="CQ37" s="38" t="str">
        <f t="shared" si="12"/>
        <v/>
      </c>
      <c r="CR37" s="47" t="str">
        <f t="shared" si="12"/>
        <v/>
      </c>
      <c r="CS37" s="47" t="str">
        <f t="shared" si="12"/>
        <v/>
      </c>
      <c r="CT37" s="47" t="str">
        <f t="shared" si="12"/>
        <v/>
      </c>
      <c r="CU37" s="47" t="str">
        <f t="shared" si="12"/>
        <v/>
      </c>
      <c r="CV37" s="47" t="str">
        <f t="shared" si="12"/>
        <v/>
      </c>
      <c r="CW37" s="48" t="str">
        <f t="shared" si="12"/>
        <v/>
      </c>
      <c r="CX37" s="49">
        <f t="shared" si="6"/>
        <v>0</v>
      </c>
    </row>
    <row r="38" spans="1:102" ht="21" hidden="1" customHeight="1">
      <c r="A38" s="44">
        <v>29</v>
      </c>
      <c r="B38" s="356"/>
      <c r="C38" s="357"/>
      <c r="D38" s="357"/>
      <c r="E38" s="357"/>
      <c r="F38" s="357"/>
      <c r="G38" s="357"/>
      <c r="H38" s="368"/>
      <c r="I38" s="368"/>
      <c r="J38" s="368"/>
      <c r="K38" s="368"/>
      <c r="L38" s="368"/>
      <c r="M38" s="368"/>
      <c r="N38" s="368"/>
      <c r="O38" s="368"/>
      <c r="P38" s="368"/>
      <c r="Q38" s="368"/>
      <c r="R38" s="368"/>
      <c r="S38" s="369"/>
      <c r="T38" s="109"/>
      <c r="U38" s="121"/>
      <c r="V38" s="121"/>
      <c r="W38" s="121"/>
      <c r="X38" s="121"/>
      <c r="Y38" s="216"/>
      <c r="Z38" s="217"/>
      <c r="AA38" s="109"/>
      <c r="AB38" s="216"/>
      <c r="AC38" s="216"/>
      <c r="AD38" s="216"/>
      <c r="AE38" s="216"/>
      <c r="AF38" s="216"/>
      <c r="AG38" s="217"/>
      <c r="AH38" s="109"/>
      <c r="AI38" s="216"/>
      <c r="AJ38" s="216"/>
      <c r="AK38" s="216"/>
      <c r="AL38" s="216"/>
      <c r="AM38" s="216"/>
      <c r="AN38" s="217"/>
      <c r="AO38" s="218"/>
      <c r="AP38" s="216"/>
      <c r="AQ38" s="216"/>
      <c r="AR38" s="216"/>
      <c r="AS38" s="216"/>
      <c r="AT38" s="216"/>
      <c r="AU38" s="217"/>
      <c r="AV38" s="362">
        <f t="shared" si="3"/>
        <v>0</v>
      </c>
      <c r="AW38" s="362"/>
      <c r="AX38" s="363"/>
      <c r="AY38" s="364">
        <f t="shared" si="4"/>
        <v>0</v>
      </c>
      <c r="AZ38" s="362"/>
      <c r="BA38" s="363"/>
      <c r="BB38" s="365">
        <f t="shared" si="9"/>
        <v>0</v>
      </c>
      <c r="BC38" s="366" t="e">
        <f>IF(#REF!="","",ROUNDDOWN(BB38/#REF!,1))</f>
        <v>#REF!</v>
      </c>
      <c r="BD38" s="367" t="e">
        <f>IF(#REF!="","",ROUNDDOWN(BC38/#REF!,1))</f>
        <v>#REF!</v>
      </c>
      <c r="BE38" s="122"/>
      <c r="BG38" s="44" t="s">
        <v>119</v>
      </c>
      <c r="BH38" s="134"/>
      <c r="BI38" s="135" t="s">
        <v>88</v>
      </c>
      <c r="BJ38" s="136"/>
      <c r="BK38" s="135" t="s">
        <v>81</v>
      </c>
      <c r="BL38" s="137"/>
      <c r="BM38" s="135" t="s">
        <v>88</v>
      </c>
      <c r="BN38" s="136"/>
      <c r="BO38" s="134"/>
      <c r="BP38" s="135" t="s">
        <v>88</v>
      </c>
      <c r="BQ38" s="138"/>
      <c r="BR38" s="139" t="str">
        <f t="shared" si="7"/>
        <v/>
      </c>
      <c r="BS38" s="53" t="str">
        <f t="shared" si="8"/>
        <v/>
      </c>
      <c r="BU38" s="44">
        <v>29</v>
      </c>
      <c r="BV38" s="45" t="str">
        <f t="shared" si="11"/>
        <v/>
      </c>
      <c r="BW38" s="47" t="str">
        <f t="shared" si="11"/>
        <v/>
      </c>
      <c r="BX38" s="47" t="str">
        <f t="shared" si="11"/>
        <v/>
      </c>
      <c r="BY38" s="47" t="str">
        <f t="shared" si="11"/>
        <v/>
      </c>
      <c r="BZ38" s="47" t="str">
        <f t="shared" si="11"/>
        <v/>
      </c>
      <c r="CA38" s="47" t="str">
        <f t="shared" si="11"/>
        <v/>
      </c>
      <c r="CB38" s="48" t="str">
        <f t="shared" si="11"/>
        <v/>
      </c>
      <c r="CC38" s="45" t="str">
        <f t="shared" si="11"/>
        <v/>
      </c>
      <c r="CD38" s="47" t="str">
        <f t="shared" si="11"/>
        <v/>
      </c>
      <c r="CE38" s="47" t="str">
        <f t="shared" si="11"/>
        <v/>
      </c>
      <c r="CF38" s="47" t="str">
        <f t="shared" si="11"/>
        <v/>
      </c>
      <c r="CG38" s="47" t="str">
        <f t="shared" si="11"/>
        <v/>
      </c>
      <c r="CH38" s="47" t="str">
        <f t="shared" si="11"/>
        <v/>
      </c>
      <c r="CI38" s="48" t="str">
        <f t="shared" si="11"/>
        <v/>
      </c>
      <c r="CJ38" s="45" t="str">
        <f t="shared" si="11"/>
        <v/>
      </c>
      <c r="CK38" s="47" t="str">
        <f t="shared" si="11"/>
        <v/>
      </c>
      <c r="CL38" s="47" t="str">
        <f t="shared" si="10"/>
        <v/>
      </c>
      <c r="CM38" s="47" t="str">
        <f t="shared" si="10"/>
        <v/>
      </c>
      <c r="CN38" s="47" t="str">
        <f t="shared" si="10"/>
        <v/>
      </c>
      <c r="CO38" s="47" t="str">
        <f t="shared" si="12"/>
        <v/>
      </c>
      <c r="CP38" s="48" t="str">
        <f t="shared" si="12"/>
        <v/>
      </c>
      <c r="CQ38" s="38" t="str">
        <f t="shared" si="12"/>
        <v/>
      </c>
      <c r="CR38" s="47" t="str">
        <f t="shared" si="12"/>
        <v/>
      </c>
      <c r="CS38" s="47" t="str">
        <f t="shared" si="12"/>
        <v/>
      </c>
      <c r="CT38" s="47" t="str">
        <f t="shared" si="12"/>
        <v/>
      </c>
      <c r="CU38" s="47" t="str">
        <f t="shared" si="12"/>
        <v/>
      </c>
      <c r="CV38" s="47" t="str">
        <f t="shared" si="12"/>
        <v/>
      </c>
      <c r="CW38" s="48" t="str">
        <f t="shared" si="12"/>
        <v/>
      </c>
      <c r="CX38" s="49">
        <f t="shared" si="6"/>
        <v>0</v>
      </c>
    </row>
    <row r="39" spans="1:102" ht="21" hidden="1" customHeight="1">
      <c r="A39" s="44">
        <v>30</v>
      </c>
      <c r="B39" s="356"/>
      <c r="C39" s="357"/>
      <c r="D39" s="357"/>
      <c r="E39" s="357"/>
      <c r="F39" s="357"/>
      <c r="G39" s="357"/>
      <c r="H39" s="368"/>
      <c r="I39" s="368"/>
      <c r="J39" s="368"/>
      <c r="K39" s="368"/>
      <c r="L39" s="368"/>
      <c r="M39" s="368"/>
      <c r="N39" s="368"/>
      <c r="O39" s="368"/>
      <c r="P39" s="368"/>
      <c r="Q39" s="368"/>
      <c r="R39" s="368"/>
      <c r="S39" s="369"/>
      <c r="T39" s="109"/>
      <c r="U39" s="121"/>
      <c r="V39" s="121"/>
      <c r="W39" s="121"/>
      <c r="X39" s="121"/>
      <c r="Y39" s="216"/>
      <c r="Z39" s="217"/>
      <c r="AA39" s="109"/>
      <c r="AB39" s="216"/>
      <c r="AC39" s="216"/>
      <c r="AD39" s="216"/>
      <c r="AE39" s="216"/>
      <c r="AF39" s="216"/>
      <c r="AG39" s="217"/>
      <c r="AH39" s="109"/>
      <c r="AI39" s="216"/>
      <c r="AJ39" s="216"/>
      <c r="AK39" s="216"/>
      <c r="AL39" s="216"/>
      <c r="AM39" s="216"/>
      <c r="AN39" s="217"/>
      <c r="AO39" s="218"/>
      <c r="AP39" s="216"/>
      <c r="AQ39" s="216"/>
      <c r="AR39" s="216"/>
      <c r="AS39" s="216"/>
      <c r="AT39" s="216"/>
      <c r="AU39" s="217"/>
      <c r="AV39" s="362">
        <f t="shared" si="3"/>
        <v>0</v>
      </c>
      <c r="AW39" s="362"/>
      <c r="AX39" s="363"/>
      <c r="AY39" s="364">
        <f t="shared" si="4"/>
        <v>0</v>
      </c>
      <c r="AZ39" s="362"/>
      <c r="BA39" s="363"/>
      <c r="BB39" s="365">
        <f t="shared" si="9"/>
        <v>0</v>
      </c>
      <c r="BC39" s="366" t="e">
        <f>IF(#REF!="","",ROUNDDOWN(BB39/#REF!,1))</f>
        <v>#REF!</v>
      </c>
      <c r="BD39" s="367" t="e">
        <f>IF(#REF!="","",ROUNDDOWN(BC39/#REF!,1))</f>
        <v>#REF!</v>
      </c>
      <c r="BE39" s="122"/>
      <c r="BG39" s="44" t="s">
        <v>120</v>
      </c>
      <c r="BH39" s="134"/>
      <c r="BI39" s="135" t="s">
        <v>88</v>
      </c>
      <c r="BJ39" s="136"/>
      <c r="BK39" s="135" t="s">
        <v>81</v>
      </c>
      <c r="BL39" s="137"/>
      <c r="BM39" s="135" t="s">
        <v>88</v>
      </c>
      <c r="BN39" s="136"/>
      <c r="BO39" s="134"/>
      <c r="BP39" s="135" t="s">
        <v>88</v>
      </c>
      <c r="BQ39" s="138"/>
      <c r="BR39" s="139" t="str">
        <f t="shared" si="7"/>
        <v/>
      </c>
      <c r="BS39" s="53" t="str">
        <f t="shared" si="8"/>
        <v/>
      </c>
      <c r="BU39" s="44">
        <v>30</v>
      </c>
      <c r="BV39" s="45" t="str">
        <f t="shared" si="11"/>
        <v/>
      </c>
      <c r="BW39" s="47" t="str">
        <f t="shared" si="11"/>
        <v/>
      </c>
      <c r="BX39" s="47" t="str">
        <f t="shared" si="11"/>
        <v/>
      </c>
      <c r="BY39" s="47" t="str">
        <f t="shared" si="11"/>
        <v/>
      </c>
      <c r="BZ39" s="47" t="str">
        <f t="shared" si="11"/>
        <v/>
      </c>
      <c r="CA39" s="47" t="str">
        <f t="shared" si="11"/>
        <v/>
      </c>
      <c r="CB39" s="48" t="str">
        <f t="shared" si="11"/>
        <v/>
      </c>
      <c r="CC39" s="45" t="str">
        <f t="shared" si="11"/>
        <v/>
      </c>
      <c r="CD39" s="47" t="str">
        <f t="shared" si="11"/>
        <v/>
      </c>
      <c r="CE39" s="47" t="str">
        <f t="shared" si="11"/>
        <v/>
      </c>
      <c r="CF39" s="47" t="str">
        <f t="shared" si="11"/>
        <v/>
      </c>
      <c r="CG39" s="47" t="str">
        <f t="shared" si="11"/>
        <v/>
      </c>
      <c r="CH39" s="47" t="str">
        <f t="shared" si="11"/>
        <v/>
      </c>
      <c r="CI39" s="48" t="str">
        <f t="shared" si="11"/>
        <v/>
      </c>
      <c r="CJ39" s="45" t="str">
        <f t="shared" si="11"/>
        <v/>
      </c>
      <c r="CK39" s="47" t="str">
        <f t="shared" si="11"/>
        <v/>
      </c>
      <c r="CL39" s="47" t="str">
        <f t="shared" si="10"/>
        <v/>
      </c>
      <c r="CM39" s="47" t="str">
        <f t="shared" si="10"/>
        <v/>
      </c>
      <c r="CN39" s="47" t="str">
        <f t="shared" si="10"/>
        <v/>
      </c>
      <c r="CO39" s="47" t="str">
        <f t="shared" si="12"/>
        <v/>
      </c>
      <c r="CP39" s="48" t="str">
        <f t="shared" si="12"/>
        <v/>
      </c>
      <c r="CQ39" s="38" t="str">
        <f t="shared" si="12"/>
        <v/>
      </c>
      <c r="CR39" s="47" t="str">
        <f t="shared" si="12"/>
        <v/>
      </c>
      <c r="CS39" s="47" t="str">
        <f t="shared" si="12"/>
        <v/>
      </c>
      <c r="CT39" s="47" t="str">
        <f t="shared" si="12"/>
        <v/>
      </c>
      <c r="CU39" s="47" t="str">
        <f t="shared" si="12"/>
        <v/>
      </c>
      <c r="CV39" s="47" t="str">
        <f t="shared" si="12"/>
        <v/>
      </c>
      <c r="CW39" s="48" t="str">
        <f t="shared" si="12"/>
        <v/>
      </c>
      <c r="CX39" s="49">
        <f t="shared" si="6"/>
        <v>0</v>
      </c>
    </row>
    <row r="40" spans="1:102" ht="21" hidden="1" customHeight="1">
      <c r="A40" s="44">
        <v>31</v>
      </c>
      <c r="B40" s="356"/>
      <c r="C40" s="357"/>
      <c r="D40" s="357"/>
      <c r="E40" s="357"/>
      <c r="F40" s="357"/>
      <c r="G40" s="357"/>
      <c r="H40" s="368"/>
      <c r="I40" s="368"/>
      <c r="J40" s="368"/>
      <c r="K40" s="368"/>
      <c r="L40" s="368"/>
      <c r="M40" s="368"/>
      <c r="N40" s="368"/>
      <c r="O40" s="368"/>
      <c r="P40" s="368"/>
      <c r="Q40" s="368"/>
      <c r="R40" s="368"/>
      <c r="S40" s="359"/>
      <c r="T40" s="109"/>
      <c r="U40" s="121"/>
      <c r="V40" s="121"/>
      <c r="W40" s="121"/>
      <c r="X40" s="121"/>
      <c r="Y40" s="216"/>
      <c r="Z40" s="217"/>
      <c r="AA40" s="109"/>
      <c r="AB40" s="216"/>
      <c r="AC40" s="216"/>
      <c r="AD40" s="216"/>
      <c r="AE40" s="216"/>
      <c r="AF40" s="216"/>
      <c r="AG40" s="217"/>
      <c r="AH40" s="109"/>
      <c r="AI40" s="216"/>
      <c r="AJ40" s="216"/>
      <c r="AK40" s="216"/>
      <c r="AL40" s="216"/>
      <c r="AM40" s="216"/>
      <c r="AN40" s="217"/>
      <c r="AO40" s="218"/>
      <c r="AP40" s="216"/>
      <c r="AQ40" s="216"/>
      <c r="AR40" s="216"/>
      <c r="AS40" s="216"/>
      <c r="AT40" s="216"/>
      <c r="AU40" s="217"/>
      <c r="AV40" s="362">
        <f t="shared" si="3"/>
        <v>0</v>
      </c>
      <c r="AW40" s="362"/>
      <c r="AX40" s="363"/>
      <c r="AY40" s="364">
        <f t="shared" si="4"/>
        <v>0</v>
      </c>
      <c r="AZ40" s="362"/>
      <c r="BA40" s="363"/>
      <c r="BB40" s="365">
        <f t="shared" si="9"/>
        <v>0</v>
      </c>
      <c r="BC40" s="366" t="e">
        <f>IF(#REF!="","",ROUNDDOWN(BB40/#REF!,1))</f>
        <v>#REF!</v>
      </c>
      <c r="BD40" s="367" t="e">
        <f>IF(#REF!="","",ROUNDDOWN(BC40/#REF!,1))</f>
        <v>#REF!</v>
      </c>
      <c r="BE40" s="122"/>
      <c r="BG40" s="44" t="s">
        <v>121</v>
      </c>
      <c r="BH40" s="134"/>
      <c r="BI40" s="135" t="s">
        <v>88</v>
      </c>
      <c r="BJ40" s="136"/>
      <c r="BK40" s="135" t="s">
        <v>81</v>
      </c>
      <c r="BL40" s="137"/>
      <c r="BM40" s="135" t="s">
        <v>88</v>
      </c>
      <c r="BN40" s="136"/>
      <c r="BO40" s="134"/>
      <c r="BP40" s="135" t="s">
        <v>88</v>
      </c>
      <c r="BQ40" s="138"/>
      <c r="BR40" s="139" t="str">
        <f t="shared" si="7"/>
        <v/>
      </c>
      <c r="BS40" s="53" t="str">
        <f t="shared" si="8"/>
        <v/>
      </c>
      <c r="BU40" s="44">
        <v>31</v>
      </c>
      <c r="BV40" s="45" t="str">
        <f t="shared" si="11"/>
        <v/>
      </c>
      <c r="BW40" s="47" t="str">
        <f t="shared" si="11"/>
        <v/>
      </c>
      <c r="BX40" s="47" t="str">
        <f t="shared" si="11"/>
        <v/>
      </c>
      <c r="BY40" s="47" t="str">
        <f t="shared" si="11"/>
        <v/>
      </c>
      <c r="BZ40" s="47" t="str">
        <f t="shared" si="11"/>
        <v/>
      </c>
      <c r="CA40" s="47" t="str">
        <f t="shared" si="11"/>
        <v/>
      </c>
      <c r="CB40" s="48" t="str">
        <f t="shared" si="11"/>
        <v/>
      </c>
      <c r="CC40" s="45" t="str">
        <f t="shared" si="11"/>
        <v/>
      </c>
      <c r="CD40" s="47" t="str">
        <f t="shared" si="11"/>
        <v/>
      </c>
      <c r="CE40" s="47" t="str">
        <f t="shared" si="11"/>
        <v/>
      </c>
      <c r="CF40" s="47" t="str">
        <f t="shared" si="11"/>
        <v/>
      </c>
      <c r="CG40" s="47" t="str">
        <f t="shared" si="11"/>
        <v/>
      </c>
      <c r="CH40" s="47" t="str">
        <f t="shared" si="11"/>
        <v/>
      </c>
      <c r="CI40" s="48" t="str">
        <f t="shared" si="11"/>
        <v/>
      </c>
      <c r="CJ40" s="45" t="str">
        <f t="shared" si="11"/>
        <v/>
      </c>
      <c r="CK40" s="47" t="str">
        <f t="shared" si="11"/>
        <v/>
      </c>
      <c r="CL40" s="47" t="str">
        <f t="shared" si="10"/>
        <v/>
      </c>
      <c r="CM40" s="47" t="str">
        <f t="shared" si="10"/>
        <v/>
      </c>
      <c r="CN40" s="47" t="str">
        <f t="shared" si="10"/>
        <v/>
      </c>
      <c r="CO40" s="47" t="str">
        <f t="shared" si="12"/>
        <v/>
      </c>
      <c r="CP40" s="48" t="str">
        <f t="shared" si="12"/>
        <v/>
      </c>
      <c r="CQ40" s="38" t="str">
        <f t="shared" si="12"/>
        <v/>
      </c>
      <c r="CR40" s="47" t="str">
        <f t="shared" si="12"/>
        <v/>
      </c>
      <c r="CS40" s="47" t="str">
        <f t="shared" si="12"/>
        <v/>
      </c>
      <c r="CT40" s="47" t="str">
        <f t="shared" si="12"/>
        <v/>
      </c>
      <c r="CU40" s="47" t="str">
        <f t="shared" si="12"/>
        <v/>
      </c>
      <c r="CV40" s="47" t="str">
        <f t="shared" si="12"/>
        <v/>
      </c>
      <c r="CW40" s="48" t="str">
        <f t="shared" si="12"/>
        <v/>
      </c>
      <c r="CX40" s="49">
        <f t="shared" si="6"/>
        <v>0</v>
      </c>
    </row>
    <row r="41" spans="1:102" ht="21" hidden="1" customHeight="1">
      <c r="A41" s="44">
        <v>32</v>
      </c>
      <c r="B41" s="356"/>
      <c r="C41" s="357"/>
      <c r="D41" s="357"/>
      <c r="E41" s="357"/>
      <c r="F41" s="357"/>
      <c r="G41" s="357"/>
      <c r="H41" s="368"/>
      <c r="I41" s="368"/>
      <c r="J41" s="368"/>
      <c r="K41" s="368"/>
      <c r="L41" s="368"/>
      <c r="M41" s="368"/>
      <c r="N41" s="368"/>
      <c r="O41" s="368"/>
      <c r="P41" s="368"/>
      <c r="Q41" s="368"/>
      <c r="R41" s="368"/>
      <c r="S41" s="359"/>
      <c r="T41" s="109"/>
      <c r="U41" s="121"/>
      <c r="V41" s="121"/>
      <c r="W41" s="121"/>
      <c r="X41" s="121"/>
      <c r="Y41" s="216"/>
      <c r="Z41" s="217"/>
      <c r="AA41" s="109"/>
      <c r="AB41" s="216"/>
      <c r="AC41" s="216"/>
      <c r="AD41" s="216"/>
      <c r="AE41" s="216"/>
      <c r="AF41" s="216"/>
      <c r="AG41" s="217"/>
      <c r="AH41" s="109"/>
      <c r="AI41" s="216"/>
      <c r="AJ41" s="216"/>
      <c r="AK41" s="216"/>
      <c r="AL41" s="216"/>
      <c r="AM41" s="216"/>
      <c r="AN41" s="217"/>
      <c r="AO41" s="218"/>
      <c r="AP41" s="216"/>
      <c r="AQ41" s="216"/>
      <c r="AR41" s="216"/>
      <c r="AS41" s="216"/>
      <c r="AT41" s="216"/>
      <c r="AU41" s="217"/>
      <c r="AV41" s="362">
        <f t="shared" si="3"/>
        <v>0</v>
      </c>
      <c r="AW41" s="362"/>
      <c r="AX41" s="363"/>
      <c r="AY41" s="364">
        <f t="shared" si="4"/>
        <v>0</v>
      </c>
      <c r="AZ41" s="362"/>
      <c r="BA41" s="363"/>
      <c r="BB41" s="365">
        <f t="shared" si="9"/>
        <v>0</v>
      </c>
      <c r="BC41" s="366" t="e">
        <f>IF(#REF!="","",ROUNDDOWN(BB41/#REF!,1))</f>
        <v>#REF!</v>
      </c>
      <c r="BD41" s="367" t="e">
        <f>IF(#REF!="","",ROUNDDOWN(BC41/#REF!,1))</f>
        <v>#REF!</v>
      </c>
      <c r="BE41" s="122"/>
      <c r="BG41" s="44" t="s">
        <v>122</v>
      </c>
      <c r="BH41" s="134"/>
      <c r="BI41" s="135" t="s">
        <v>88</v>
      </c>
      <c r="BJ41" s="136"/>
      <c r="BK41" s="135" t="s">
        <v>81</v>
      </c>
      <c r="BL41" s="137"/>
      <c r="BM41" s="135" t="s">
        <v>88</v>
      </c>
      <c r="BN41" s="136"/>
      <c r="BO41" s="134"/>
      <c r="BP41" s="135" t="s">
        <v>88</v>
      </c>
      <c r="BQ41" s="138"/>
      <c r="BR41" s="139" t="str">
        <f t="shared" si="7"/>
        <v/>
      </c>
      <c r="BS41" s="53" t="str">
        <f t="shared" si="8"/>
        <v/>
      </c>
      <c r="BU41" s="44">
        <v>32</v>
      </c>
      <c r="BV41" s="45" t="str">
        <f t="shared" si="11"/>
        <v/>
      </c>
      <c r="BW41" s="47" t="str">
        <f t="shared" si="11"/>
        <v/>
      </c>
      <c r="BX41" s="47" t="str">
        <f t="shared" si="11"/>
        <v/>
      </c>
      <c r="BY41" s="47" t="str">
        <f t="shared" si="11"/>
        <v/>
      </c>
      <c r="BZ41" s="47" t="str">
        <f t="shared" si="11"/>
        <v/>
      </c>
      <c r="CA41" s="47" t="str">
        <f t="shared" si="11"/>
        <v/>
      </c>
      <c r="CB41" s="48" t="str">
        <f t="shared" si="11"/>
        <v/>
      </c>
      <c r="CC41" s="45" t="str">
        <f t="shared" si="11"/>
        <v/>
      </c>
      <c r="CD41" s="47" t="str">
        <f t="shared" si="11"/>
        <v/>
      </c>
      <c r="CE41" s="47" t="str">
        <f t="shared" si="11"/>
        <v/>
      </c>
      <c r="CF41" s="47" t="str">
        <f t="shared" si="11"/>
        <v/>
      </c>
      <c r="CG41" s="47" t="str">
        <f t="shared" si="11"/>
        <v/>
      </c>
      <c r="CH41" s="47" t="str">
        <f t="shared" si="11"/>
        <v/>
      </c>
      <c r="CI41" s="48" t="str">
        <f t="shared" si="11"/>
        <v/>
      </c>
      <c r="CJ41" s="45" t="str">
        <f t="shared" si="11"/>
        <v/>
      </c>
      <c r="CK41" s="47" t="str">
        <f t="shared" si="11"/>
        <v/>
      </c>
      <c r="CL41" s="47" t="str">
        <f t="shared" ref="CL41:CQ70" si="13">IF(AJ41="","",VLOOKUP(AJ41,$BG$10:$BS$57,13,TRUE))</f>
        <v/>
      </c>
      <c r="CM41" s="47" t="str">
        <f t="shared" si="13"/>
        <v/>
      </c>
      <c r="CN41" s="47" t="str">
        <f t="shared" si="13"/>
        <v/>
      </c>
      <c r="CO41" s="47" t="str">
        <f t="shared" si="12"/>
        <v/>
      </c>
      <c r="CP41" s="48" t="str">
        <f t="shared" si="12"/>
        <v/>
      </c>
      <c r="CQ41" s="38" t="str">
        <f t="shared" si="12"/>
        <v/>
      </c>
      <c r="CR41" s="47" t="str">
        <f t="shared" si="12"/>
        <v/>
      </c>
      <c r="CS41" s="47" t="str">
        <f t="shared" si="12"/>
        <v/>
      </c>
      <c r="CT41" s="47" t="str">
        <f t="shared" si="12"/>
        <v/>
      </c>
      <c r="CU41" s="47" t="str">
        <f t="shared" si="12"/>
        <v/>
      </c>
      <c r="CV41" s="47" t="str">
        <f t="shared" si="12"/>
        <v/>
      </c>
      <c r="CW41" s="48" t="str">
        <f t="shared" si="12"/>
        <v/>
      </c>
      <c r="CX41" s="49">
        <f t="shared" si="6"/>
        <v>0</v>
      </c>
    </row>
    <row r="42" spans="1:102" ht="21" hidden="1" customHeight="1">
      <c r="A42" s="44">
        <v>33</v>
      </c>
      <c r="B42" s="356"/>
      <c r="C42" s="357"/>
      <c r="D42" s="357"/>
      <c r="E42" s="357"/>
      <c r="F42" s="357"/>
      <c r="G42" s="357"/>
      <c r="H42" s="368"/>
      <c r="I42" s="368"/>
      <c r="J42" s="368"/>
      <c r="K42" s="368"/>
      <c r="L42" s="368"/>
      <c r="M42" s="368"/>
      <c r="N42" s="368"/>
      <c r="O42" s="368"/>
      <c r="P42" s="368"/>
      <c r="Q42" s="368"/>
      <c r="R42" s="368"/>
      <c r="S42" s="359"/>
      <c r="T42" s="109"/>
      <c r="U42" s="121"/>
      <c r="V42" s="121"/>
      <c r="W42" s="121"/>
      <c r="X42" s="121"/>
      <c r="Y42" s="216"/>
      <c r="Z42" s="217"/>
      <c r="AA42" s="109"/>
      <c r="AB42" s="216"/>
      <c r="AC42" s="216"/>
      <c r="AD42" s="216"/>
      <c r="AE42" s="216"/>
      <c r="AF42" s="216"/>
      <c r="AG42" s="217"/>
      <c r="AH42" s="109"/>
      <c r="AI42" s="216"/>
      <c r="AJ42" s="216"/>
      <c r="AK42" s="216"/>
      <c r="AL42" s="216"/>
      <c r="AM42" s="216"/>
      <c r="AN42" s="217"/>
      <c r="AO42" s="218"/>
      <c r="AP42" s="216"/>
      <c r="AQ42" s="216"/>
      <c r="AR42" s="216"/>
      <c r="AS42" s="216"/>
      <c r="AT42" s="216"/>
      <c r="AU42" s="217"/>
      <c r="AV42" s="362">
        <f t="shared" si="3"/>
        <v>0</v>
      </c>
      <c r="AW42" s="362"/>
      <c r="AX42" s="363"/>
      <c r="AY42" s="364">
        <f t="shared" si="4"/>
        <v>0</v>
      </c>
      <c r="AZ42" s="362"/>
      <c r="BA42" s="363"/>
      <c r="BB42" s="365">
        <f t="shared" si="9"/>
        <v>0</v>
      </c>
      <c r="BC42" s="366" t="e">
        <f>IF(#REF!="","",ROUNDDOWN(BB42/#REF!,1))</f>
        <v>#REF!</v>
      </c>
      <c r="BD42" s="367" t="e">
        <f>IF(#REF!="","",ROUNDDOWN(BC42/#REF!,1))</f>
        <v>#REF!</v>
      </c>
      <c r="BE42" s="122"/>
      <c r="BG42" s="44" t="s">
        <v>123</v>
      </c>
      <c r="BH42" s="134"/>
      <c r="BI42" s="135" t="s">
        <v>88</v>
      </c>
      <c r="BJ42" s="136"/>
      <c r="BK42" s="135" t="s">
        <v>81</v>
      </c>
      <c r="BL42" s="137"/>
      <c r="BM42" s="135" t="s">
        <v>88</v>
      </c>
      <c r="BN42" s="136"/>
      <c r="BO42" s="134"/>
      <c r="BP42" s="135" t="s">
        <v>88</v>
      </c>
      <c r="BQ42" s="138"/>
      <c r="BR42" s="139" t="str">
        <f t="shared" si="7"/>
        <v/>
      </c>
      <c r="BS42" s="53" t="str">
        <f t="shared" si="8"/>
        <v/>
      </c>
      <c r="BU42" s="44">
        <v>33</v>
      </c>
      <c r="BV42" s="45" t="str">
        <f t="shared" si="11"/>
        <v/>
      </c>
      <c r="BW42" s="47" t="str">
        <f t="shared" si="11"/>
        <v/>
      </c>
      <c r="BX42" s="47" t="str">
        <f t="shared" si="11"/>
        <v/>
      </c>
      <c r="BY42" s="47" t="str">
        <f t="shared" si="11"/>
        <v/>
      </c>
      <c r="BZ42" s="47" t="str">
        <f t="shared" si="11"/>
        <v/>
      </c>
      <c r="CA42" s="47" t="str">
        <f t="shared" si="11"/>
        <v/>
      </c>
      <c r="CB42" s="48" t="str">
        <f t="shared" si="11"/>
        <v/>
      </c>
      <c r="CC42" s="45" t="str">
        <f t="shared" si="11"/>
        <v/>
      </c>
      <c r="CD42" s="47" t="str">
        <f t="shared" si="11"/>
        <v/>
      </c>
      <c r="CE42" s="47" t="str">
        <f t="shared" si="11"/>
        <v/>
      </c>
      <c r="CF42" s="47" t="str">
        <f t="shared" si="11"/>
        <v/>
      </c>
      <c r="CG42" s="47" t="str">
        <f t="shared" si="11"/>
        <v/>
      </c>
      <c r="CH42" s="47" t="str">
        <f t="shared" si="11"/>
        <v/>
      </c>
      <c r="CI42" s="48" t="str">
        <f t="shared" si="11"/>
        <v/>
      </c>
      <c r="CJ42" s="45" t="str">
        <f t="shared" si="11"/>
        <v/>
      </c>
      <c r="CK42" s="47" t="str">
        <f t="shared" si="11"/>
        <v/>
      </c>
      <c r="CL42" s="47" t="str">
        <f t="shared" si="13"/>
        <v/>
      </c>
      <c r="CM42" s="47" t="str">
        <f t="shared" si="13"/>
        <v/>
      </c>
      <c r="CN42" s="47" t="str">
        <f t="shared" si="13"/>
        <v/>
      </c>
      <c r="CO42" s="47" t="str">
        <f t="shared" si="12"/>
        <v/>
      </c>
      <c r="CP42" s="48" t="str">
        <f t="shared" si="12"/>
        <v/>
      </c>
      <c r="CQ42" s="38" t="str">
        <f t="shared" si="12"/>
        <v/>
      </c>
      <c r="CR42" s="47" t="str">
        <f t="shared" si="12"/>
        <v/>
      </c>
      <c r="CS42" s="47" t="str">
        <f t="shared" si="12"/>
        <v/>
      </c>
      <c r="CT42" s="47" t="str">
        <f t="shared" si="12"/>
        <v/>
      </c>
      <c r="CU42" s="47" t="str">
        <f t="shared" si="12"/>
        <v/>
      </c>
      <c r="CV42" s="47" t="str">
        <f t="shared" si="12"/>
        <v/>
      </c>
      <c r="CW42" s="48" t="str">
        <f t="shared" si="12"/>
        <v/>
      </c>
      <c r="CX42" s="49">
        <f t="shared" si="6"/>
        <v>0</v>
      </c>
    </row>
    <row r="43" spans="1:102" ht="21" hidden="1" customHeight="1">
      <c r="A43" s="44">
        <v>34</v>
      </c>
      <c r="B43" s="356"/>
      <c r="C43" s="357"/>
      <c r="D43" s="357"/>
      <c r="E43" s="357"/>
      <c r="F43" s="357"/>
      <c r="G43" s="357"/>
      <c r="H43" s="368"/>
      <c r="I43" s="368"/>
      <c r="J43" s="368"/>
      <c r="K43" s="368"/>
      <c r="L43" s="368"/>
      <c r="M43" s="368"/>
      <c r="N43" s="368"/>
      <c r="O43" s="368"/>
      <c r="P43" s="368"/>
      <c r="Q43" s="368"/>
      <c r="R43" s="368"/>
      <c r="S43" s="359"/>
      <c r="T43" s="109"/>
      <c r="U43" s="121"/>
      <c r="V43" s="121"/>
      <c r="W43" s="121"/>
      <c r="X43" s="121"/>
      <c r="Y43" s="216"/>
      <c r="Z43" s="217"/>
      <c r="AA43" s="109"/>
      <c r="AB43" s="216"/>
      <c r="AC43" s="216"/>
      <c r="AD43" s="216"/>
      <c r="AE43" s="216"/>
      <c r="AF43" s="216"/>
      <c r="AG43" s="217"/>
      <c r="AH43" s="109"/>
      <c r="AI43" s="216"/>
      <c r="AJ43" s="216"/>
      <c r="AK43" s="216"/>
      <c r="AL43" s="216"/>
      <c r="AM43" s="216"/>
      <c r="AN43" s="217"/>
      <c r="AO43" s="218"/>
      <c r="AP43" s="216"/>
      <c r="AQ43" s="216"/>
      <c r="AR43" s="216"/>
      <c r="AS43" s="216"/>
      <c r="AT43" s="216"/>
      <c r="AU43" s="217"/>
      <c r="AV43" s="362">
        <f t="shared" si="3"/>
        <v>0</v>
      </c>
      <c r="AW43" s="362"/>
      <c r="AX43" s="363"/>
      <c r="AY43" s="364">
        <f t="shared" si="4"/>
        <v>0</v>
      </c>
      <c r="AZ43" s="362"/>
      <c r="BA43" s="363"/>
      <c r="BB43" s="365">
        <f t="shared" si="9"/>
        <v>0</v>
      </c>
      <c r="BC43" s="366" t="e">
        <f>IF(#REF!="","",ROUNDDOWN(BB43/#REF!,1))</f>
        <v>#REF!</v>
      </c>
      <c r="BD43" s="367" t="e">
        <f>IF(#REF!="","",ROUNDDOWN(BC43/#REF!,1))</f>
        <v>#REF!</v>
      </c>
      <c r="BE43" s="122"/>
      <c r="BG43" s="44" t="s">
        <v>124</v>
      </c>
      <c r="BH43" s="134"/>
      <c r="BI43" s="135" t="s">
        <v>88</v>
      </c>
      <c r="BJ43" s="136"/>
      <c r="BK43" s="135" t="s">
        <v>81</v>
      </c>
      <c r="BL43" s="137"/>
      <c r="BM43" s="135" t="s">
        <v>88</v>
      </c>
      <c r="BN43" s="136"/>
      <c r="BO43" s="134"/>
      <c r="BP43" s="135" t="s">
        <v>88</v>
      </c>
      <c r="BQ43" s="138"/>
      <c r="BR43" s="139" t="str">
        <f t="shared" si="7"/>
        <v/>
      </c>
      <c r="BS43" s="53" t="str">
        <f t="shared" si="8"/>
        <v/>
      </c>
      <c r="BU43" s="44">
        <v>34</v>
      </c>
      <c r="BV43" s="45" t="str">
        <f t="shared" si="11"/>
        <v/>
      </c>
      <c r="BW43" s="47" t="str">
        <f t="shared" si="11"/>
        <v/>
      </c>
      <c r="BX43" s="47" t="str">
        <f t="shared" si="11"/>
        <v/>
      </c>
      <c r="BY43" s="47" t="str">
        <f t="shared" si="11"/>
        <v/>
      </c>
      <c r="BZ43" s="47" t="str">
        <f t="shared" si="11"/>
        <v/>
      </c>
      <c r="CA43" s="47" t="str">
        <f t="shared" si="11"/>
        <v/>
      </c>
      <c r="CB43" s="48" t="str">
        <f t="shared" si="11"/>
        <v/>
      </c>
      <c r="CC43" s="45" t="str">
        <f t="shared" si="11"/>
        <v/>
      </c>
      <c r="CD43" s="47" t="str">
        <f t="shared" si="11"/>
        <v/>
      </c>
      <c r="CE43" s="47" t="str">
        <f t="shared" si="11"/>
        <v/>
      </c>
      <c r="CF43" s="47" t="str">
        <f t="shared" si="11"/>
        <v/>
      </c>
      <c r="CG43" s="47" t="str">
        <f t="shared" si="11"/>
        <v/>
      </c>
      <c r="CH43" s="47" t="str">
        <f t="shared" si="11"/>
        <v/>
      </c>
      <c r="CI43" s="48" t="str">
        <f t="shared" si="11"/>
        <v/>
      </c>
      <c r="CJ43" s="45" t="str">
        <f t="shared" si="11"/>
        <v/>
      </c>
      <c r="CK43" s="47" t="str">
        <f t="shared" si="11"/>
        <v/>
      </c>
      <c r="CL43" s="47" t="str">
        <f t="shared" si="13"/>
        <v/>
      </c>
      <c r="CM43" s="47" t="str">
        <f t="shared" si="13"/>
        <v/>
      </c>
      <c r="CN43" s="47" t="str">
        <f t="shared" si="13"/>
        <v/>
      </c>
      <c r="CO43" s="47" t="str">
        <f t="shared" si="12"/>
        <v/>
      </c>
      <c r="CP43" s="48" t="str">
        <f t="shared" si="12"/>
        <v/>
      </c>
      <c r="CQ43" s="38" t="str">
        <f t="shared" si="12"/>
        <v/>
      </c>
      <c r="CR43" s="47" t="str">
        <f t="shared" si="12"/>
        <v/>
      </c>
      <c r="CS43" s="47" t="str">
        <f t="shared" si="12"/>
        <v/>
      </c>
      <c r="CT43" s="47" t="str">
        <f t="shared" si="12"/>
        <v/>
      </c>
      <c r="CU43" s="47" t="str">
        <f t="shared" si="12"/>
        <v/>
      </c>
      <c r="CV43" s="47" t="str">
        <f t="shared" si="12"/>
        <v/>
      </c>
      <c r="CW43" s="48" t="str">
        <f t="shared" si="12"/>
        <v/>
      </c>
      <c r="CX43" s="49">
        <f t="shared" si="6"/>
        <v>0</v>
      </c>
    </row>
    <row r="44" spans="1:102" ht="21" hidden="1" customHeight="1">
      <c r="A44" s="44">
        <v>35</v>
      </c>
      <c r="B44" s="356"/>
      <c r="C44" s="357"/>
      <c r="D44" s="357"/>
      <c r="E44" s="357"/>
      <c r="F44" s="357"/>
      <c r="G44" s="357"/>
      <c r="H44" s="368"/>
      <c r="I44" s="368"/>
      <c r="J44" s="368"/>
      <c r="K44" s="368"/>
      <c r="L44" s="368"/>
      <c r="M44" s="368"/>
      <c r="N44" s="368"/>
      <c r="O44" s="368"/>
      <c r="P44" s="368"/>
      <c r="Q44" s="368"/>
      <c r="R44" s="368"/>
      <c r="S44" s="359"/>
      <c r="T44" s="109"/>
      <c r="U44" s="121"/>
      <c r="V44" s="121"/>
      <c r="W44" s="121"/>
      <c r="X44" s="121"/>
      <c r="Y44" s="216"/>
      <c r="Z44" s="217"/>
      <c r="AA44" s="109"/>
      <c r="AB44" s="216"/>
      <c r="AC44" s="216"/>
      <c r="AD44" s="216"/>
      <c r="AE44" s="216"/>
      <c r="AF44" s="216"/>
      <c r="AG44" s="217"/>
      <c r="AH44" s="109"/>
      <c r="AI44" s="216"/>
      <c r="AJ44" s="216"/>
      <c r="AK44" s="216"/>
      <c r="AL44" s="216"/>
      <c r="AM44" s="216"/>
      <c r="AN44" s="217"/>
      <c r="AO44" s="218"/>
      <c r="AP44" s="216"/>
      <c r="AQ44" s="216"/>
      <c r="AR44" s="216"/>
      <c r="AS44" s="216"/>
      <c r="AT44" s="216"/>
      <c r="AU44" s="217"/>
      <c r="AV44" s="362">
        <f t="shared" si="3"/>
        <v>0</v>
      </c>
      <c r="AW44" s="362"/>
      <c r="AX44" s="363"/>
      <c r="AY44" s="364">
        <f t="shared" si="4"/>
        <v>0</v>
      </c>
      <c r="AZ44" s="362"/>
      <c r="BA44" s="363"/>
      <c r="BB44" s="365">
        <f t="shared" si="9"/>
        <v>0</v>
      </c>
      <c r="BC44" s="366" t="e">
        <f>IF(#REF!="","",ROUNDDOWN(BB44/#REF!,1))</f>
        <v>#REF!</v>
      </c>
      <c r="BD44" s="367" t="e">
        <f>IF(#REF!="","",ROUNDDOWN(BC44/#REF!,1))</f>
        <v>#REF!</v>
      </c>
      <c r="BE44" s="122"/>
      <c r="BG44" s="44" t="s">
        <v>125</v>
      </c>
      <c r="BH44" s="134"/>
      <c r="BI44" s="135" t="s">
        <v>88</v>
      </c>
      <c r="BJ44" s="136"/>
      <c r="BK44" s="135" t="s">
        <v>81</v>
      </c>
      <c r="BL44" s="137"/>
      <c r="BM44" s="135" t="s">
        <v>88</v>
      </c>
      <c r="BN44" s="136"/>
      <c r="BO44" s="134"/>
      <c r="BP44" s="135" t="s">
        <v>88</v>
      </c>
      <c r="BQ44" s="138"/>
      <c r="BR44" s="139" t="str">
        <f t="shared" si="7"/>
        <v/>
      </c>
      <c r="BS44" s="53" t="str">
        <f t="shared" si="8"/>
        <v/>
      </c>
      <c r="BU44" s="44">
        <v>35</v>
      </c>
      <c r="BV44" s="45" t="str">
        <f t="shared" si="11"/>
        <v/>
      </c>
      <c r="BW44" s="47" t="str">
        <f t="shared" si="11"/>
        <v/>
      </c>
      <c r="BX44" s="47" t="str">
        <f t="shared" si="11"/>
        <v/>
      </c>
      <c r="BY44" s="47" t="str">
        <f t="shared" si="11"/>
        <v/>
      </c>
      <c r="BZ44" s="47" t="str">
        <f t="shared" si="11"/>
        <v/>
      </c>
      <c r="CA44" s="47" t="str">
        <f t="shared" si="11"/>
        <v/>
      </c>
      <c r="CB44" s="48" t="str">
        <f t="shared" si="11"/>
        <v/>
      </c>
      <c r="CC44" s="45" t="str">
        <f t="shared" si="11"/>
        <v/>
      </c>
      <c r="CD44" s="47" t="str">
        <f t="shared" si="11"/>
        <v/>
      </c>
      <c r="CE44" s="47" t="str">
        <f t="shared" si="11"/>
        <v/>
      </c>
      <c r="CF44" s="47" t="str">
        <f t="shared" si="11"/>
        <v/>
      </c>
      <c r="CG44" s="47" t="str">
        <f t="shared" si="11"/>
        <v/>
      </c>
      <c r="CH44" s="47" t="str">
        <f t="shared" si="11"/>
        <v/>
      </c>
      <c r="CI44" s="48" t="str">
        <f t="shared" si="11"/>
        <v/>
      </c>
      <c r="CJ44" s="45" t="str">
        <f t="shared" si="11"/>
        <v/>
      </c>
      <c r="CK44" s="47" t="str">
        <f t="shared" si="11"/>
        <v/>
      </c>
      <c r="CL44" s="47" t="str">
        <f t="shared" si="13"/>
        <v/>
      </c>
      <c r="CM44" s="47" t="str">
        <f t="shared" si="13"/>
        <v/>
      </c>
      <c r="CN44" s="47" t="str">
        <f t="shared" si="13"/>
        <v/>
      </c>
      <c r="CO44" s="47" t="str">
        <f t="shared" si="12"/>
        <v/>
      </c>
      <c r="CP44" s="48" t="str">
        <f t="shared" si="12"/>
        <v/>
      </c>
      <c r="CQ44" s="38" t="str">
        <f t="shared" si="12"/>
        <v/>
      </c>
      <c r="CR44" s="47" t="str">
        <f t="shared" si="12"/>
        <v/>
      </c>
      <c r="CS44" s="47" t="str">
        <f t="shared" si="12"/>
        <v/>
      </c>
      <c r="CT44" s="47" t="str">
        <f t="shared" si="12"/>
        <v/>
      </c>
      <c r="CU44" s="47" t="str">
        <f t="shared" si="12"/>
        <v/>
      </c>
      <c r="CV44" s="47" t="str">
        <f t="shared" si="12"/>
        <v/>
      </c>
      <c r="CW44" s="48" t="str">
        <f t="shared" si="12"/>
        <v/>
      </c>
      <c r="CX44" s="49">
        <f t="shared" si="6"/>
        <v>0</v>
      </c>
    </row>
    <row r="45" spans="1:102" ht="21" hidden="1" customHeight="1">
      <c r="A45" s="44">
        <v>36</v>
      </c>
      <c r="B45" s="356"/>
      <c r="C45" s="357"/>
      <c r="D45" s="357"/>
      <c r="E45" s="357"/>
      <c r="F45" s="357"/>
      <c r="G45" s="357"/>
      <c r="H45" s="368"/>
      <c r="I45" s="368"/>
      <c r="J45" s="368"/>
      <c r="K45" s="368"/>
      <c r="L45" s="368"/>
      <c r="M45" s="368"/>
      <c r="N45" s="368"/>
      <c r="O45" s="368"/>
      <c r="P45" s="368"/>
      <c r="Q45" s="368"/>
      <c r="R45" s="368"/>
      <c r="S45" s="359"/>
      <c r="T45" s="109"/>
      <c r="U45" s="121"/>
      <c r="V45" s="121"/>
      <c r="W45" s="121"/>
      <c r="X45" s="121"/>
      <c r="Y45" s="216"/>
      <c r="Z45" s="217"/>
      <c r="AA45" s="109"/>
      <c r="AB45" s="216"/>
      <c r="AC45" s="216"/>
      <c r="AD45" s="216"/>
      <c r="AE45" s="216"/>
      <c r="AF45" s="216"/>
      <c r="AG45" s="217"/>
      <c r="AH45" s="109"/>
      <c r="AI45" s="216"/>
      <c r="AJ45" s="216"/>
      <c r="AK45" s="216"/>
      <c r="AL45" s="216"/>
      <c r="AM45" s="216"/>
      <c r="AN45" s="217"/>
      <c r="AO45" s="218"/>
      <c r="AP45" s="216"/>
      <c r="AQ45" s="216"/>
      <c r="AR45" s="216"/>
      <c r="AS45" s="216"/>
      <c r="AT45" s="216"/>
      <c r="AU45" s="217"/>
      <c r="AV45" s="362">
        <f t="shared" si="3"/>
        <v>0</v>
      </c>
      <c r="AW45" s="362"/>
      <c r="AX45" s="363"/>
      <c r="AY45" s="364">
        <f t="shared" si="4"/>
        <v>0</v>
      </c>
      <c r="AZ45" s="362"/>
      <c r="BA45" s="363"/>
      <c r="BB45" s="365">
        <f t="shared" si="9"/>
        <v>0</v>
      </c>
      <c r="BC45" s="366" t="e">
        <f>IF(#REF!="","",ROUNDDOWN(BB45/#REF!,1))</f>
        <v>#REF!</v>
      </c>
      <c r="BD45" s="367" t="e">
        <f>IF(#REF!="","",ROUNDDOWN(BC45/#REF!,1))</f>
        <v>#REF!</v>
      </c>
      <c r="BE45" s="122"/>
      <c r="BG45" s="44" t="s">
        <v>126</v>
      </c>
      <c r="BH45" s="134"/>
      <c r="BI45" s="135" t="s">
        <v>88</v>
      </c>
      <c r="BJ45" s="136"/>
      <c r="BK45" s="135" t="s">
        <v>81</v>
      </c>
      <c r="BL45" s="137"/>
      <c r="BM45" s="135" t="s">
        <v>88</v>
      </c>
      <c r="BN45" s="136"/>
      <c r="BO45" s="134"/>
      <c r="BP45" s="135" t="s">
        <v>88</v>
      </c>
      <c r="BQ45" s="138"/>
      <c r="BR45" s="139" t="str">
        <f t="shared" si="7"/>
        <v/>
      </c>
      <c r="BS45" s="53" t="str">
        <f t="shared" si="8"/>
        <v/>
      </c>
      <c r="BU45" s="44">
        <v>36</v>
      </c>
      <c r="BV45" s="45" t="str">
        <f t="shared" si="11"/>
        <v/>
      </c>
      <c r="BW45" s="47" t="str">
        <f t="shared" si="11"/>
        <v/>
      </c>
      <c r="BX45" s="47" t="str">
        <f t="shared" si="11"/>
        <v/>
      </c>
      <c r="BY45" s="47" t="str">
        <f t="shared" si="11"/>
        <v/>
      </c>
      <c r="BZ45" s="47" t="str">
        <f t="shared" si="11"/>
        <v/>
      </c>
      <c r="CA45" s="47" t="str">
        <f t="shared" si="11"/>
        <v/>
      </c>
      <c r="CB45" s="48" t="str">
        <f t="shared" si="11"/>
        <v/>
      </c>
      <c r="CC45" s="45" t="str">
        <f t="shared" si="11"/>
        <v/>
      </c>
      <c r="CD45" s="47" t="str">
        <f t="shared" si="11"/>
        <v/>
      </c>
      <c r="CE45" s="47" t="str">
        <f t="shared" si="11"/>
        <v/>
      </c>
      <c r="CF45" s="47" t="str">
        <f t="shared" si="11"/>
        <v/>
      </c>
      <c r="CG45" s="47" t="str">
        <f t="shared" si="11"/>
        <v/>
      </c>
      <c r="CH45" s="47" t="str">
        <f t="shared" si="11"/>
        <v/>
      </c>
      <c r="CI45" s="48" t="str">
        <f t="shared" si="11"/>
        <v/>
      </c>
      <c r="CJ45" s="45" t="str">
        <f t="shared" si="11"/>
        <v/>
      </c>
      <c r="CK45" s="47" t="str">
        <f t="shared" si="11"/>
        <v/>
      </c>
      <c r="CL45" s="47" t="str">
        <f t="shared" si="13"/>
        <v/>
      </c>
      <c r="CM45" s="47" t="str">
        <f t="shared" si="13"/>
        <v/>
      </c>
      <c r="CN45" s="47" t="str">
        <f t="shared" si="13"/>
        <v/>
      </c>
      <c r="CO45" s="47" t="str">
        <f t="shared" si="12"/>
        <v/>
      </c>
      <c r="CP45" s="48" t="str">
        <f t="shared" si="12"/>
        <v/>
      </c>
      <c r="CQ45" s="38" t="str">
        <f t="shared" si="12"/>
        <v/>
      </c>
      <c r="CR45" s="47" t="str">
        <f t="shared" si="12"/>
        <v/>
      </c>
      <c r="CS45" s="47" t="str">
        <f t="shared" si="12"/>
        <v/>
      </c>
      <c r="CT45" s="47" t="str">
        <f t="shared" si="12"/>
        <v/>
      </c>
      <c r="CU45" s="47" t="str">
        <f t="shared" si="12"/>
        <v/>
      </c>
      <c r="CV45" s="47" t="str">
        <f t="shared" si="12"/>
        <v/>
      </c>
      <c r="CW45" s="48" t="str">
        <f t="shared" si="12"/>
        <v/>
      </c>
      <c r="CX45" s="49">
        <f t="shared" si="6"/>
        <v>0</v>
      </c>
    </row>
    <row r="46" spans="1:102" ht="21" hidden="1" customHeight="1">
      <c r="A46" s="44">
        <v>37</v>
      </c>
      <c r="B46" s="356"/>
      <c r="C46" s="357"/>
      <c r="D46" s="357"/>
      <c r="E46" s="357"/>
      <c r="F46" s="357"/>
      <c r="G46" s="357"/>
      <c r="H46" s="368"/>
      <c r="I46" s="368"/>
      <c r="J46" s="368"/>
      <c r="K46" s="368"/>
      <c r="L46" s="368"/>
      <c r="M46" s="368"/>
      <c r="N46" s="368"/>
      <c r="O46" s="368"/>
      <c r="P46" s="368"/>
      <c r="Q46" s="368"/>
      <c r="R46" s="368"/>
      <c r="S46" s="359"/>
      <c r="T46" s="109"/>
      <c r="U46" s="121"/>
      <c r="V46" s="121"/>
      <c r="W46" s="121"/>
      <c r="X46" s="121"/>
      <c r="Y46" s="216"/>
      <c r="Z46" s="217"/>
      <c r="AA46" s="109"/>
      <c r="AB46" s="216"/>
      <c r="AC46" s="216"/>
      <c r="AD46" s="216"/>
      <c r="AE46" s="216"/>
      <c r="AF46" s="216"/>
      <c r="AG46" s="217"/>
      <c r="AH46" s="109"/>
      <c r="AI46" s="216"/>
      <c r="AJ46" s="216"/>
      <c r="AK46" s="216"/>
      <c r="AL46" s="216"/>
      <c r="AM46" s="216"/>
      <c r="AN46" s="217"/>
      <c r="AO46" s="218"/>
      <c r="AP46" s="216"/>
      <c r="AQ46" s="216"/>
      <c r="AR46" s="216"/>
      <c r="AS46" s="216"/>
      <c r="AT46" s="216"/>
      <c r="AU46" s="217"/>
      <c r="AV46" s="362">
        <f t="shared" si="3"/>
        <v>0</v>
      </c>
      <c r="AW46" s="362"/>
      <c r="AX46" s="363"/>
      <c r="AY46" s="364">
        <f t="shared" si="4"/>
        <v>0</v>
      </c>
      <c r="AZ46" s="362"/>
      <c r="BA46" s="363"/>
      <c r="BB46" s="365">
        <f t="shared" si="9"/>
        <v>0</v>
      </c>
      <c r="BC46" s="366" t="e">
        <f>IF(#REF!="","",ROUNDDOWN(BB46/#REF!,1))</f>
        <v>#REF!</v>
      </c>
      <c r="BD46" s="367" t="e">
        <f>IF(#REF!="","",ROUNDDOWN(BC46/#REF!,1))</f>
        <v>#REF!</v>
      </c>
      <c r="BE46" s="122"/>
      <c r="BG46" s="44" t="s">
        <v>127</v>
      </c>
      <c r="BH46" s="134"/>
      <c r="BI46" s="135" t="s">
        <v>88</v>
      </c>
      <c r="BJ46" s="136"/>
      <c r="BK46" s="135" t="s">
        <v>81</v>
      </c>
      <c r="BL46" s="137"/>
      <c r="BM46" s="135" t="s">
        <v>88</v>
      </c>
      <c r="BN46" s="136"/>
      <c r="BO46" s="134"/>
      <c r="BP46" s="135" t="s">
        <v>88</v>
      </c>
      <c r="BQ46" s="138"/>
      <c r="BR46" s="139" t="str">
        <f t="shared" si="7"/>
        <v/>
      </c>
      <c r="BS46" s="53" t="str">
        <f t="shared" si="8"/>
        <v/>
      </c>
      <c r="BU46" s="44">
        <v>37</v>
      </c>
      <c r="BV46" s="45" t="str">
        <f t="shared" si="11"/>
        <v/>
      </c>
      <c r="BW46" s="47" t="str">
        <f t="shared" si="11"/>
        <v/>
      </c>
      <c r="BX46" s="47" t="str">
        <f t="shared" si="11"/>
        <v/>
      </c>
      <c r="BY46" s="47" t="str">
        <f t="shared" si="11"/>
        <v/>
      </c>
      <c r="BZ46" s="47" t="str">
        <f t="shared" si="11"/>
        <v/>
      </c>
      <c r="CA46" s="47" t="str">
        <f t="shared" si="11"/>
        <v/>
      </c>
      <c r="CB46" s="48" t="str">
        <f t="shared" si="11"/>
        <v/>
      </c>
      <c r="CC46" s="45" t="str">
        <f t="shared" si="11"/>
        <v/>
      </c>
      <c r="CD46" s="47" t="str">
        <f t="shared" si="11"/>
        <v/>
      </c>
      <c r="CE46" s="47" t="str">
        <f t="shared" si="11"/>
        <v/>
      </c>
      <c r="CF46" s="47" t="str">
        <f t="shared" si="11"/>
        <v/>
      </c>
      <c r="CG46" s="47" t="str">
        <f t="shared" si="11"/>
        <v/>
      </c>
      <c r="CH46" s="47" t="str">
        <f t="shared" si="11"/>
        <v/>
      </c>
      <c r="CI46" s="48" t="str">
        <f t="shared" si="11"/>
        <v/>
      </c>
      <c r="CJ46" s="45" t="str">
        <f t="shared" si="11"/>
        <v/>
      </c>
      <c r="CK46" s="47" t="str">
        <f t="shared" si="11"/>
        <v/>
      </c>
      <c r="CL46" s="47" t="str">
        <f t="shared" si="13"/>
        <v/>
      </c>
      <c r="CM46" s="47" t="str">
        <f t="shared" si="13"/>
        <v/>
      </c>
      <c r="CN46" s="47" t="str">
        <f t="shared" si="13"/>
        <v/>
      </c>
      <c r="CO46" s="47" t="str">
        <f t="shared" si="12"/>
        <v/>
      </c>
      <c r="CP46" s="48" t="str">
        <f t="shared" si="12"/>
        <v/>
      </c>
      <c r="CQ46" s="38" t="str">
        <f t="shared" si="12"/>
        <v/>
      </c>
      <c r="CR46" s="47" t="str">
        <f t="shared" si="12"/>
        <v/>
      </c>
      <c r="CS46" s="47" t="str">
        <f t="shared" si="12"/>
        <v/>
      </c>
      <c r="CT46" s="47" t="str">
        <f t="shared" si="12"/>
        <v/>
      </c>
      <c r="CU46" s="47" t="str">
        <f t="shared" si="12"/>
        <v/>
      </c>
      <c r="CV46" s="47" t="str">
        <f t="shared" si="12"/>
        <v/>
      </c>
      <c r="CW46" s="48" t="str">
        <f t="shared" si="12"/>
        <v/>
      </c>
      <c r="CX46" s="49">
        <f t="shared" si="6"/>
        <v>0</v>
      </c>
    </row>
    <row r="47" spans="1:102" ht="21" hidden="1" customHeight="1">
      <c r="A47" s="44">
        <v>38</v>
      </c>
      <c r="B47" s="356"/>
      <c r="C47" s="357"/>
      <c r="D47" s="357"/>
      <c r="E47" s="357"/>
      <c r="F47" s="357"/>
      <c r="G47" s="357"/>
      <c r="H47" s="368"/>
      <c r="I47" s="368"/>
      <c r="J47" s="368"/>
      <c r="K47" s="368"/>
      <c r="L47" s="368"/>
      <c r="M47" s="368"/>
      <c r="N47" s="368"/>
      <c r="O47" s="368"/>
      <c r="P47" s="368"/>
      <c r="Q47" s="368"/>
      <c r="R47" s="368"/>
      <c r="S47" s="359"/>
      <c r="T47" s="109"/>
      <c r="U47" s="121"/>
      <c r="V47" s="121"/>
      <c r="W47" s="121"/>
      <c r="X47" s="121"/>
      <c r="Y47" s="216"/>
      <c r="Z47" s="217"/>
      <c r="AA47" s="109"/>
      <c r="AB47" s="216"/>
      <c r="AC47" s="216"/>
      <c r="AD47" s="216"/>
      <c r="AE47" s="216"/>
      <c r="AF47" s="216"/>
      <c r="AG47" s="217"/>
      <c r="AH47" s="109"/>
      <c r="AI47" s="216"/>
      <c r="AJ47" s="216"/>
      <c r="AK47" s="216"/>
      <c r="AL47" s="216"/>
      <c r="AM47" s="216"/>
      <c r="AN47" s="217"/>
      <c r="AO47" s="218"/>
      <c r="AP47" s="216"/>
      <c r="AQ47" s="216"/>
      <c r="AR47" s="216"/>
      <c r="AS47" s="216"/>
      <c r="AT47" s="216"/>
      <c r="AU47" s="217"/>
      <c r="AV47" s="362">
        <f t="shared" si="3"/>
        <v>0</v>
      </c>
      <c r="AW47" s="362"/>
      <c r="AX47" s="363"/>
      <c r="AY47" s="364">
        <f t="shared" si="4"/>
        <v>0</v>
      </c>
      <c r="AZ47" s="362"/>
      <c r="BA47" s="363"/>
      <c r="BB47" s="365">
        <f t="shared" si="9"/>
        <v>0</v>
      </c>
      <c r="BC47" s="366" t="e">
        <f>IF(#REF!="","",ROUNDDOWN(BB47/#REF!,1))</f>
        <v>#REF!</v>
      </c>
      <c r="BD47" s="367" t="e">
        <f>IF(#REF!="","",ROUNDDOWN(BC47/#REF!,1))</f>
        <v>#REF!</v>
      </c>
      <c r="BE47" s="122"/>
      <c r="BG47" s="44" t="s">
        <v>128</v>
      </c>
      <c r="BH47" s="134"/>
      <c r="BI47" s="135" t="s">
        <v>88</v>
      </c>
      <c r="BJ47" s="136"/>
      <c r="BK47" s="135" t="s">
        <v>81</v>
      </c>
      <c r="BL47" s="137"/>
      <c r="BM47" s="135" t="s">
        <v>88</v>
      </c>
      <c r="BN47" s="136"/>
      <c r="BO47" s="134"/>
      <c r="BP47" s="135" t="s">
        <v>88</v>
      </c>
      <c r="BQ47" s="138"/>
      <c r="BR47" s="139" t="str">
        <f t="shared" si="7"/>
        <v/>
      </c>
      <c r="BS47" s="53" t="str">
        <f t="shared" si="8"/>
        <v/>
      </c>
      <c r="BU47" s="44">
        <v>38</v>
      </c>
      <c r="BV47" s="45" t="str">
        <f t="shared" si="11"/>
        <v/>
      </c>
      <c r="BW47" s="47" t="str">
        <f t="shared" si="11"/>
        <v/>
      </c>
      <c r="BX47" s="47" t="str">
        <f t="shared" si="11"/>
        <v/>
      </c>
      <c r="BY47" s="47" t="str">
        <f t="shared" si="11"/>
        <v/>
      </c>
      <c r="BZ47" s="47" t="str">
        <f t="shared" si="11"/>
        <v/>
      </c>
      <c r="CA47" s="47" t="str">
        <f t="shared" si="11"/>
        <v/>
      </c>
      <c r="CB47" s="48" t="str">
        <f t="shared" si="11"/>
        <v/>
      </c>
      <c r="CC47" s="45" t="str">
        <f t="shared" si="11"/>
        <v/>
      </c>
      <c r="CD47" s="47" t="str">
        <f t="shared" si="11"/>
        <v/>
      </c>
      <c r="CE47" s="47" t="str">
        <f t="shared" si="11"/>
        <v/>
      </c>
      <c r="CF47" s="47" t="str">
        <f t="shared" si="11"/>
        <v/>
      </c>
      <c r="CG47" s="47" t="str">
        <f t="shared" si="11"/>
        <v/>
      </c>
      <c r="CH47" s="47" t="str">
        <f t="shared" si="11"/>
        <v/>
      </c>
      <c r="CI47" s="48" t="str">
        <f t="shared" si="11"/>
        <v/>
      </c>
      <c r="CJ47" s="45" t="str">
        <f t="shared" si="11"/>
        <v/>
      </c>
      <c r="CK47" s="47" t="str">
        <f t="shared" si="11"/>
        <v/>
      </c>
      <c r="CL47" s="47" t="str">
        <f t="shared" si="13"/>
        <v/>
      </c>
      <c r="CM47" s="47" t="str">
        <f t="shared" si="13"/>
        <v/>
      </c>
      <c r="CN47" s="47" t="str">
        <f t="shared" si="13"/>
        <v/>
      </c>
      <c r="CO47" s="47" t="str">
        <f t="shared" si="12"/>
        <v/>
      </c>
      <c r="CP47" s="48" t="str">
        <f t="shared" si="12"/>
        <v/>
      </c>
      <c r="CQ47" s="38" t="str">
        <f t="shared" si="12"/>
        <v/>
      </c>
      <c r="CR47" s="47" t="str">
        <f t="shared" si="12"/>
        <v/>
      </c>
      <c r="CS47" s="47" t="str">
        <f t="shared" si="12"/>
        <v/>
      </c>
      <c r="CT47" s="47" t="str">
        <f t="shared" si="12"/>
        <v/>
      </c>
      <c r="CU47" s="47" t="str">
        <f t="shared" si="12"/>
        <v/>
      </c>
      <c r="CV47" s="47" t="str">
        <f t="shared" si="12"/>
        <v/>
      </c>
      <c r="CW47" s="48" t="str">
        <f t="shared" si="12"/>
        <v/>
      </c>
      <c r="CX47" s="49">
        <f t="shared" si="6"/>
        <v>0</v>
      </c>
    </row>
    <row r="48" spans="1:102" ht="21" hidden="1" customHeight="1">
      <c r="A48" s="44">
        <v>39</v>
      </c>
      <c r="B48" s="356"/>
      <c r="C48" s="357"/>
      <c r="D48" s="357"/>
      <c r="E48" s="357"/>
      <c r="F48" s="357"/>
      <c r="G48" s="357"/>
      <c r="H48" s="368"/>
      <c r="I48" s="368"/>
      <c r="J48" s="368"/>
      <c r="K48" s="368"/>
      <c r="L48" s="368"/>
      <c r="M48" s="368"/>
      <c r="N48" s="368"/>
      <c r="O48" s="368"/>
      <c r="P48" s="368"/>
      <c r="Q48" s="368"/>
      <c r="R48" s="368"/>
      <c r="S48" s="359"/>
      <c r="T48" s="109"/>
      <c r="U48" s="121"/>
      <c r="V48" s="121"/>
      <c r="W48" s="121"/>
      <c r="X48" s="121"/>
      <c r="Y48" s="216"/>
      <c r="Z48" s="217"/>
      <c r="AA48" s="109"/>
      <c r="AB48" s="216"/>
      <c r="AC48" s="216"/>
      <c r="AD48" s="216"/>
      <c r="AE48" s="216"/>
      <c r="AF48" s="216"/>
      <c r="AG48" s="217"/>
      <c r="AH48" s="109"/>
      <c r="AI48" s="216"/>
      <c r="AJ48" s="216"/>
      <c r="AK48" s="216"/>
      <c r="AL48" s="216"/>
      <c r="AM48" s="216"/>
      <c r="AN48" s="217"/>
      <c r="AO48" s="218"/>
      <c r="AP48" s="216"/>
      <c r="AQ48" s="216"/>
      <c r="AR48" s="216"/>
      <c r="AS48" s="216"/>
      <c r="AT48" s="216"/>
      <c r="AU48" s="217"/>
      <c r="AV48" s="362">
        <f t="shared" si="3"/>
        <v>0</v>
      </c>
      <c r="AW48" s="362"/>
      <c r="AX48" s="363"/>
      <c r="AY48" s="364">
        <f t="shared" si="4"/>
        <v>0</v>
      </c>
      <c r="AZ48" s="362"/>
      <c r="BA48" s="363"/>
      <c r="BB48" s="365">
        <f t="shared" si="9"/>
        <v>0</v>
      </c>
      <c r="BC48" s="366" t="e">
        <f>IF(#REF!="","",ROUNDDOWN(BB48/#REF!,1))</f>
        <v>#REF!</v>
      </c>
      <c r="BD48" s="367" t="e">
        <f>IF(#REF!="","",ROUNDDOWN(BC48/#REF!,1))</f>
        <v>#REF!</v>
      </c>
      <c r="BE48" s="122"/>
      <c r="BG48" s="44" t="s">
        <v>129</v>
      </c>
      <c r="BH48" s="134"/>
      <c r="BI48" s="135" t="s">
        <v>88</v>
      </c>
      <c r="BJ48" s="136"/>
      <c r="BK48" s="135" t="s">
        <v>81</v>
      </c>
      <c r="BL48" s="137"/>
      <c r="BM48" s="135" t="s">
        <v>88</v>
      </c>
      <c r="BN48" s="136"/>
      <c r="BO48" s="134"/>
      <c r="BP48" s="135" t="s">
        <v>88</v>
      </c>
      <c r="BQ48" s="138"/>
      <c r="BR48" s="139" t="str">
        <f t="shared" si="7"/>
        <v/>
      </c>
      <c r="BS48" s="53" t="str">
        <f t="shared" si="8"/>
        <v/>
      </c>
      <c r="BU48" s="44">
        <v>39</v>
      </c>
      <c r="BV48" s="45" t="str">
        <f t="shared" si="11"/>
        <v/>
      </c>
      <c r="BW48" s="47" t="str">
        <f t="shared" si="11"/>
        <v/>
      </c>
      <c r="BX48" s="47" t="str">
        <f t="shared" si="11"/>
        <v/>
      </c>
      <c r="BY48" s="47" t="str">
        <f t="shared" si="11"/>
        <v/>
      </c>
      <c r="BZ48" s="47" t="str">
        <f t="shared" si="11"/>
        <v/>
      </c>
      <c r="CA48" s="47" t="str">
        <f t="shared" si="11"/>
        <v/>
      </c>
      <c r="CB48" s="48" t="str">
        <f t="shared" si="11"/>
        <v/>
      </c>
      <c r="CC48" s="45" t="str">
        <f t="shared" si="11"/>
        <v/>
      </c>
      <c r="CD48" s="47" t="str">
        <f t="shared" si="11"/>
        <v/>
      </c>
      <c r="CE48" s="47" t="str">
        <f t="shared" si="11"/>
        <v/>
      </c>
      <c r="CF48" s="47" t="str">
        <f t="shared" si="11"/>
        <v/>
      </c>
      <c r="CG48" s="47" t="str">
        <f t="shared" si="11"/>
        <v/>
      </c>
      <c r="CH48" s="47" t="str">
        <f t="shared" si="11"/>
        <v/>
      </c>
      <c r="CI48" s="48" t="str">
        <f t="shared" si="11"/>
        <v/>
      </c>
      <c r="CJ48" s="45" t="str">
        <f t="shared" si="11"/>
        <v/>
      </c>
      <c r="CK48" s="47" t="str">
        <f t="shared" si="11"/>
        <v/>
      </c>
      <c r="CL48" s="47" t="str">
        <f t="shared" si="13"/>
        <v/>
      </c>
      <c r="CM48" s="47" t="str">
        <f t="shared" si="13"/>
        <v/>
      </c>
      <c r="CN48" s="47" t="str">
        <f t="shared" si="13"/>
        <v/>
      </c>
      <c r="CO48" s="47" t="str">
        <f t="shared" si="12"/>
        <v/>
      </c>
      <c r="CP48" s="48" t="str">
        <f t="shared" si="12"/>
        <v/>
      </c>
      <c r="CQ48" s="38" t="str">
        <f t="shared" si="12"/>
        <v/>
      </c>
      <c r="CR48" s="47" t="str">
        <f t="shared" si="12"/>
        <v/>
      </c>
      <c r="CS48" s="47" t="str">
        <f t="shared" si="12"/>
        <v/>
      </c>
      <c r="CT48" s="47" t="str">
        <f t="shared" si="12"/>
        <v/>
      </c>
      <c r="CU48" s="47" t="str">
        <f t="shared" si="12"/>
        <v/>
      </c>
      <c r="CV48" s="47" t="str">
        <f t="shared" si="12"/>
        <v/>
      </c>
      <c r="CW48" s="48" t="str">
        <f t="shared" si="12"/>
        <v/>
      </c>
      <c r="CX48" s="49">
        <f t="shared" si="6"/>
        <v>0</v>
      </c>
    </row>
    <row r="49" spans="1:102" ht="21" hidden="1" customHeight="1">
      <c r="A49" s="44">
        <v>40</v>
      </c>
      <c r="B49" s="356"/>
      <c r="C49" s="357"/>
      <c r="D49" s="357"/>
      <c r="E49" s="357"/>
      <c r="F49" s="357"/>
      <c r="G49" s="357"/>
      <c r="H49" s="368"/>
      <c r="I49" s="368"/>
      <c r="J49" s="368"/>
      <c r="K49" s="368"/>
      <c r="L49" s="368"/>
      <c r="M49" s="368"/>
      <c r="N49" s="368"/>
      <c r="O49" s="368"/>
      <c r="P49" s="368"/>
      <c r="Q49" s="368"/>
      <c r="R49" s="368"/>
      <c r="S49" s="359"/>
      <c r="T49" s="109"/>
      <c r="U49" s="121"/>
      <c r="V49" s="121"/>
      <c r="W49" s="121"/>
      <c r="X49" s="121"/>
      <c r="Y49" s="216"/>
      <c r="Z49" s="217"/>
      <c r="AA49" s="109"/>
      <c r="AB49" s="216"/>
      <c r="AC49" s="216"/>
      <c r="AD49" s="216"/>
      <c r="AE49" s="216"/>
      <c r="AF49" s="216"/>
      <c r="AG49" s="217"/>
      <c r="AH49" s="109"/>
      <c r="AI49" s="216"/>
      <c r="AJ49" s="216"/>
      <c r="AK49" s="216"/>
      <c r="AL49" s="216"/>
      <c r="AM49" s="216"/>
      <c r="AN49" s="217"/>
      <c r="AO49" s="218"/>
      <c r="AP49" s="216"/>
      <c r="AQ49" s="216"/>
      <c r="AR49" s="216"/>
      <c r="AS49" s="216"/>
      <c r="AT49" s="216"/>
      <c r="AU49" s="217"/>
      <c r="AV49" s="362">
        <f t="shared" si="3"/>
        <v>0</v>
      </c>
      <c r="AW49" s="362"/>
      <c r="AX49" s="363"/>
      <c r="AY49" s="364">
        <f t="shared" si="4"/>
        <v>0</v>
      </c>
      <c r="AZ49" s="362"/>
      <c r="BA49" s="363"/>
      <c r="BB49" s="365">
        <f t="shared" si="9"/>
        <v>0</v>
      </c>
      <c r="BC49" s="366" t="e">
        <f>IF(#REF!="","",ROUNDDOWN(BB49/#REF!,1))</f>
        <v>#REF!</v>
      </c>
      <c r="BD49" s="367" t="e">
        <f>IF(#REF!="","",ROUNDDOWN(BC49/#REF!,1))</f>
        <v>#REF!</v>
      </c>
      <c r="BE49" s="122"/>
      <c r="BG49" s="44" t="s">
        <v>130</v>
      </c>
      <c r="BH49" s="134"/>
      <c r="BI49" s="135" t="s">
        <v>88</v>
      </c>
      <c r="BJ49" s="136"/>
      <c r="BK49" s="135" t="s">
        <v>81</v>
      </c>
      <c r="BL49" s="137"/>
      <c r="BM49" s="135" t="s">
        <v>88</v>
      </c>
      <c r="BN49" s="136"/>
      <c r="BO49" s="134"/>
      <c r="BP49" s="135" t="s">
        <v>88</v>
      </c>
      <c r="BQ49" s="138"/>
      <c r="BR49" s="139" t="str">
        <f t="shared" si="7"/>
        <v/>
      </c>
      <c r="BS49" s="53" t="str">
        <f t="shared" si="8"/>
        <v/>
      </c>
      <c r="BU49" s="44">
        <v>40</v>
      </c>
      <c r="BV49" s="45" t="str">
        <f t="shared" si="11"/>
        <v/>
      </c>
      <c r="BW49" s="47" t="str">
        <f t="shared" si="11"/>
        <v/>
      </c>
      <c r="BX49" s="47" t="str">
        <f t="shared" si="11"/>
        <v/>
      </c>
      <c r="BY49" s="47" t="str">
        <f t="shared" si="11"/>
        <v/>
      </c>
      <c r="BZ49" s="47" t="str">
        <f t="shared" ref="BX49:CK67" si="14">IF(X49="","",VLOOKUP(X49,$BG$10:$BS$57,13,TRUE))</f>
        <v/>
      </c>
      <c r="CA49" s="47" t="str">
        <f t="shared" si="14"/>
        <v/>
      </c>
      <c r="CB49" s="48" t="str">
        <f t="shared" si="14"/>
        <v/>
      </c>
      <c r="CC49" s="45" t="str">
        <f t="shared" si="14"/>
        <v/>
      </c>
      <c r="CD49" s="47" t="str">
        <f t="shared" si="14"/>
        <v/>
      </c>
      <c r="CE49" s="47" t="str">
        <f t="shared" si="14"/>
        <v/>
      </c>
      <c r="CF49" s="47" t="str">
        <f t="shared" si="14"/>
        <v/>
      </c>
      <c r="CG49" s="47" t="str">
        <f t="shared" si="14"/>
        <v/>
      </c>
      <c r="CH49" s="47" t="str">
        <f t="shared" si="14"/>
        <v/>
      </c>
      <c r="CI49" s="48" t="str">
        <f t="shared" si="14"/>
        <v/>
      </c>
      <c r="CJ49" s="45" t="str">
        <f t="shared" si="14"/>
        <v/>
      </c>
      <c r="CK49" s="47" t="str">
        <f t="shared" si="14"/>
        <v/>
      </c>
      <c r="CL49" s="47" t="str">
        <f t="shared" si="13"/>
        <v/>
      </c>
      <c r="CM49" s="47" t="str">
        <f t="shared" si="13"/>
        <v/>
      </c>
      <c r="CN49" s="47" t="str">
        <f t="shared" si="13"/>
        <v/>
      </c>
      <c r="CO49" s="47" t="str">
        <f t="shared" si="12"/>
        <v/>
      </c>
      <c r="CP49" s="48" t="str">
        <f t="shared" si="12"/>
        <v/>
      </c>
      <c r="CQ49" s="38" t="str">
        <f t="shared" si="12"/>
        <v/>
      </c>
      <c r="CR49" s="47" t="str">
        <f t="shared" si="12"/>
        <v/>
      </c>
      <c r="CS49" s="47" t="str">
        <f t="shared" si="12"/>
        <v/>
      </c>
      <c r="CT49" s="47" t="str">
        <f t="shared" si="12"/>
        <v/>
      </c>
      <c r="CU49" s="47" t="str">
        <f t="shared" si="12"/>
        <v/>
      </c>
      <c r="CV49" s="47" t="str">
        <f t="shared" si="12"/>
        <v/>
      </c>
      <c r="CW49" s="48" t="str">
        <f t="shared" si="12"/>
        <v/>
      </c>
      <c r="CX49" s="49">
        <f t="shared" si="6"/>
        <v>0</v>
      </c>
    </row>
    <row r="50" spans="1:102" ht="21" hidden="1" customHeight="1">
      <c r="A50" s="44">
        <v>41</v>
      </c>
      <c r="B50" s="356"/>
      <c r="C50" s="357"/>
      <c r="D50" s="357"/>
      <c r="E50" s="357"/>
      <c r="F50" s="357"/>
      <c r="G50" s="357"/>
      <c r="H50" s="368"/>
      <c r="I50" s="368"/>
      <c r="J50" s="368"/>
      <c r="K50" s="368"/>
      <c r="L50" s="368"/>
      <c r="M50" s="368"/>
      <c r="N50" s="368"/>
      <c r="O50" s="368"/>
      <c r="P50" s="368"/>
      <c r="Q50" s="368"/>
      <c r="R50" s="368"/>
      <c r="S50" s="359"/>
      <c r="T50" s="109"/>
      <c r="U50" s="121"/>
      <c r="V50" s="121"/>
      <c r="W50" s="121"/>
      <c r="X50" s="121"/>
      <c r="Y50" s="216"/>
      <c r="Z50" s="217"/>
      <c r="AA50" s="109"/>
      <c r="AB50" s="216"/>
      <c r="AC50" s="216"/>
      <c r="AD50" s="216"/>
      <c r="AE50" s="216"/>
      <c r="AF50" s="216"/>
      <c r="AG50" s="217"/>
      <c r="AH50" s="109"/>
      <c r="AI50" s="216"/>
      <c r="AJ50" s="216"/>
      <c r="AK50" s="216"/>
      <c r="AL50" s="216"/>
      <c r="AM50" s="216"/>
      <c r="AN50" s="217"/>
      <c r="AO50" s="218"/>
      <c r="AP50" s="216"/>
      <c r="AQ50" s="216"/>
      <c r="AR50" s="216"/>
      <c r="AS50" s="216"/>
      <c r="AT50" s="216"/>
      <c r="AU50" s="217"/>
      <c r="AV50" s="362">
        <f t="shared" si="3"/>
        <v>0</v>
      </c>
      <c r="AW50" s="362"/>
      <c r="AX50" s="363"/>
      <c r="AY50" s="364">
        <f t="shared" si="4"/>
        <v>0</v>
      </c>
      <c r="AZ50" s="362"/>
      <c r="BA50" s="363"/>
      <c r="BB50" s="365">
        <f t="shared" si="9"/>
        <v>0</v>
      </c>
      <c r="BC50" s="366" t="e">
        <f>IF(#REF!="","",ROUNDDOWN(BB50/#REF!,1))</f>
        <v>#REF!</v>
      </c>
      <c r="BD50" s="367" t="e">
        <f>IF(#REF!="","",ROUNDDOWN(BC50/#REF!,1))</f>
        <v>#REF!</v>
      </c>
      <c r="BE50" s="122"/>
      <c r="BG50" s="44" t="s">
        <v>131</v>
      </c>
      <c r="BH50" s="134"/>
      <c r="BI50" s="135" t="s">
        <v>88</v>
      </c>
      <c r="BJ50" s="136"/>
      <c r="BK50" s="135" t="s">
        <v>81</v>
      </c>
      <c r="BL50" s="137"/>
      <c r="BM50" s="135" t="s">
        <v>88</v>
      </c>
      <c r="BN50" s="136"/>
      <c r="BO50" s="134"/>
      <c r="BP50" s="135" t="s">
        <v>88</v>
      </c>
      <c r="BQ50" s="138"/>
      <c r="BR50" s="139" t="str">
        <f t="shared" si="7"/>
        <v/>
      </c>
      <c r="BS50" s="53" t="str">
        <f t="shared" si="8"/>
        <v/>
      </c>
      <c r="BU50" s="44">
        <v>41</v>
      </c>
      <c r="BV50" s="45" t="str">
        <f t="shared" ref="BV50:CB105" si="15">IF(T50="","",VLOOKUP(T50,$BG$10:$BS$57,13,TRUE))</f>
        <v/>
      </c>
      <c r="BW50" s="47" t="str">
        <f t="shared" si="15"/>
        <v/>
      </c>
      <c r="BX50" s="47" t="str">
        <f t="shared" si="14"/>
        <v/>
      </c>
      <c r="BY50" s="47" t="str">
        <f t="shared" si="14"/>
        <v/>
      </c>
      <c r="BZ50" s="47" t="str">
        <f t="shared" si="14"/>
        <v/>
      </c>
      <c r="CA50" s="47" t="str">
        <f t="shared" si="14"/>
        <v/>
      </c>
      <c r="CB50" s="48" t="str">
        <f t="shared" si="14"/>
        <v/>
      </c>
      <c r="CC50" s="45" t="str">
        <f t="shared" si="14"/>
        <v/>
      </c>
      <c r="CD50" s="47" t="str">
        <f t="shared" si="14"/>
        <v/>
      </c>
      <c r="CE50" s="47" t="str">
        <f t="shared" si="14"/>
        <v/>
      </c>
      <c r="CF50" s="47" t="str">
        <f t="shared" si="14"/>
        <v/>
      </c>
      <c r="CG50" s="47" t="str">
        <f t="shared" si="14"/>
        <v/>
      </c>
      <c r="CH50" s="47" t="str">
        <f t="shared" si="14"/>
        <v/>
      </c>
      <c r="CI50" s="48" t="str">
        <f t="shared" si="14"/>
        <v/>
      </c>
      <c r="CJ50" s="45" t="str">
        <f t="shared" si="14"/>
        <v/>
      </c>
      <c r="CK50" s="47" t="str">
        <f t="shared" si="14"/>
        <v/>
      </c>
      <c r="CL50" s="47" t="str">
        <f t="shared" si="13"/>
        <v/>
      </c>
      <c r="CM50" s="47" t="str">
        <f t="shared" si="13"/>
        <v/>
      </c>
      <c r="CN50" s="47" t="str">
        <f t="shared" si="13"/>
        <v/>
      </c>
      <c r="CO50" s="47" t="str">
        <f t="shared" si="12"/>
        <v/>
      </c>
      <c r="CP50" s="48" t="str">
        <f t="shared" si="12"/>
        <v/>
      </c>
      <c r="CQ50" s="38" t="str">
        <f t="shared" si="12"/>
        <v/>
      </c>
      <c r="CR50" s="47" t="str">
        <f t="shared" si="12"/>
        <v/>
      </c>
      <c r="CS50" s="47" t="str">
        <f t="shared" si="12"/>
        <v/>
      </c>
      <c r="CT50" s="47" t="str">
        <f t="shared" si="12"/>
        <v/>
      </c>
      <c r="CU50" s="47" t="str">
        <f t="shared" si="12"/>
        <v/>
      </c>
      <c r="CV50" s="47" t="str">
        <f t="shared" si="12"/>
        <v/>
      </c>
      <c r="CW50" s="48" t="str">
        <f t="shared" si="12"/>
        <v/>
      </c>
      <c r="CX50" s="49">
        <f t="shared" si="6"/>
        <v>0</v>
      </c>
    </row>
    <row r="51" spans="1:102" ht="21" hidden="1" customHeight="1">
      <c r="A51" s="44">
        <v>42</v>
      </c>
      <c r="B51" s="356"/>
      <c r="C51" s="357"/>
      <c r="D51" s="357"/>
      <c r="E51" s="357"/>
      <c r="F51" s="357"/>
      <c r="G51" s="357"/>
      <c r="H51" s="368"/>
      <c r="I51" s="368"/>
      <c r="J51" s="368"/>
      <c r="K51" s="368"/>
      <c r="L51" s="368"/>
      <c r="M51" s="368"/>
      <c r="N51" s="368"/>
      <c r="O51" s="368"/>
      <c r="P51" s="368"/>
      <c r="Q51" s="368"/>
      <c r="R51" s="368"/>
      <c r="S51" s="359"/>
      <c r="T51" s="109"/>
      <c r="U51" s="121"/>
      <c r="V51" s="121"/>
      <c r="W51" s="121"/>
      <c r="X51" s="121"/>
      <c r="Y51" s="216"/>
      <c r="Z51" s="217"/>
      <c r="AA51" s="109"/>
      <c r="AB51" s="216"/>
      <c r="AC51" s="216"/>
      <c r="AD51" s="216"/>
      <c r="AE51" s="216"/>
      <c r="AF51" s="216"/>
      <c r="AG51" s="217"/>
      <c r="AH51" s="109"/>
      <c r="AI51" s="216"/>
      <c r="AJ51" s="216"/>
      <c r="AK51" s="216"/>
      <c r="AL51" s="216"/>
      <c r="AM51" s="216"/>
      <c r="AN51" s="217"/>
      <c r="AO51" s="218"/>
      <c r="AP51" s="216"/>
      <c r="AQ51" s="216"/>
      <c r="AR51" s="216"/>
      <c r="AS51" s="216"/>
      <c r="AT51" s="216"/>
      <c r="AU51" s="217"/>
      <c r="AV51" s="362">
        <f t="shared" si="3"/>
        <v>0</v>
      </c>
      <c r="AW51" s="362"/>
      <c r="AX51" s="363"/>
      <c r="AY51" s="364">
        <f t="shared" si="4"/>
        <v>0</v>
      </c>
      <c r="AZ51" s="362"/>
      <c r="BA51" s="363"/>
      <c r="BB51" s="365">
        <f t="shared" si="9"/>
        <v>0</v>
      </c>
      <c r="BC51" s="366" t="e">
        <f>IF(#REF!="","",ROUNDDOWN(BB51/#REF!,1))</f>
        <v>#REF!</v>
      </c>
      <c r="BD51" s="367" t="e">
        <f>IF(#REF!="","",ROUNDDOWN(BC51/#REF!,1))</f>
        <v>#REF!</v>
      </c>
      <c r="BE51" s="122"/>
      <c r="BG51" s="44" t="s">
        <v>132</v>
      </c>
      <c r="BH51" s="134"/>
      <c r="BI51" s="135" t="s">
        <v>88</v>
      </c>
      <c r="BJ51" s="136"/>
      <c r="BK51" s="135" t="s">
        <v>81</v>
      </c>
      <c r="BL51" s="137"/>
      <c r="BM51" s="135" t="s">
        <v>88</v>
      </c>
      <c r="BN51" s="136"/>
      <c r="BO51" s="134"/>
      <c r="BP51" s="135" t="s">
        <v>88</v>
      </c>
      <c r="BQ51" s="138"/>
      <c r="BR51" s="139" t="str">
        <f t="shared" si="7"/>
        <v/>
      </c>
      <c r="BS51" s="53" t="str">
        <f t="shared" si="8"/>
        <v/>
      </c>
      <c r="BU51" s="44">
        <v>42</v>
      </c>
      <c r="BV51" s="45" t="str">
        <f t="shared" si="15"/>
        <v/>
      </c>
      <c r="BW51" s="47" t="str">
        <f t="shared" si="15"/>
        <v/>
      </c>
      <c r="BX51" s="47" t="str">
        <f t="shared" si="14"/>
        <v/>
      </c>
      <c r="BY51" s="47" t="str">
        <f t="shared" si="14"/>
        <v/>
      </c>
      <c r="BZ51" s="47" t="str">
        <f t="shared" si="14"/>
        <v/>
      </c>
      <c r="CA51" s="47" t="str">
        <f t="shared" si="14"/>
        <v/>
      </c>
      <c r="CB51" s="48" t="str">
        <f t="shared" si="14"/>
        <v/>
      </c>
      <c r="CC51" s="45" t="str">
        <f t="shared" si="14"/>
        <v/>
      </c>
      <c r="CD51" s="47" t="str">
        <f t="shared" si="14"/>
        <v/>
      </c>
      <c r="CE51" s="47" t="str">
        <f t="shared" si="14"/>
        <v/>
      </c>
      <c r="CF51" s="47" t="str">
        <f t="shared" si="14"/>
        <v/>
      </c>
      <c r="CG51" s="47" t="str">
        <f t="shared" si="14"/>
        <v/>
      </c>
      <c r="CH51" s="47" t="str">
        <f t="shared" si="14"/>
        <v/>
      </c>
      <c r="CI51" s="48" t="str">
        <f t="shared" si="14"/>
        <v/>
      </c>
      <c r="CJ51" s="45" t="str">
        <f t="shared" si="14"/>
        <v/>
      </c>
      <c r="CK51" s="47" t="str">
        <f t="shared" si="14"/>
        <v/>
      </c>
      <c r="CL51" s="47" t="str">
        <f t="shared" si="13"/>
        <v/>
      </c>
      <c r="CM51" s="47" t="str">
        <f t="shared" si="13"/>
        <v/>
      </c>
      <c r="CN51" s="47" t="str">
        <f t="shared" si="13"/>
        <v/>
      </c>
      <c r="CO51" s="47" t="str">
        <f t="shared" si="12"/>
        <v/>
      </c>
      <c r="CP51" s="48" t="str">
        <f t="shared" si="12"/>
        <v/>
      </c>
      <c r="CQ51" s="38" t="str">
        <f t="shared" si="12"/>
        <v/>
      </c>
      <c r="CR51" s="47" t="str">
        <f t="shared" si="12"/>
        <v/>
      </c>
      <c r="CS51" s="47" t="str">
        <f t="shared" si="12"/>
        <v/>
      </c>
      <c r="CT51" s="47" t="str">
        <f t="shared" si="12"/>
        <v/>
      </c>
      <c r="CU51" s="47" t="str">
        <f t="shared" si="12"/>
        <v/>
      </c>
      <c r="CV51" s="47" t="str">
        <f t="shared" si="12"/>
        <v/>
      </c>
      <c r="CW51" s="48" t="str">
        <f t="shared" si="12"/>
        <v/>
      </c>
      <c r="CX51" s="49">
        <f t="shared" si="6"/>
        <v>0</v>
      </c>
    </row>
    <row r="52" spans="1:102" ht="21" hidden="1" customHeight="1">
      <c r="A52" s="44">
        <v>43</v>
      </c>
      <c r="B52" s="356"/>
      <c r="C52" s="357"/>
      <c r="D52" s="357"/>
      <c r="E52" s="357"/>
      <c r="F52" s="357"/>
      <c r="G52" s="357"/>
      <c r="H52" s="368"/>
      <c r="I52" s="368"/>
      <c r="J52" s="368"/>
      <c r="K52" s="368"/>
      <c r="L52" s="368"/>
      <c r="M52" s="368"/>
      <c r="N52" s="368"/>
      <c r="O52" s="368"/>
      <c r="P52" s="368"/>
      <c r="Q52" s="368"/>
      <c r="R52" s="368"/>
      <c r="S52" s="359"/>
      <c r="T52" s="109"/>
      <c r="U52" s="121"/>
      <c r="V52" s="121"/>
      <c r="W52" s="121"/>
      <c r="X52" s="121"/>
      <c r="Y52" s="216"/>
      <c r="Z52" s="217"/>
      <c r="AA52" s="109"/>
      <c r="AB52" s="216"/>
      <c r="AC52" s="216"/>
      <c r="AD52" s="216"/>
      <c r="AE52" s="216"/>
      <c r="AF52" s="216"/>
      <c r="AG52" s="217"/>
      <c r="AH52" s="109"/>
      <c r="AI52" s="216"/>
      <c r="AJ52" s="216"/>
      <c r="AK52" s="216"/>
      <c r="AL52" s="216"/>
      <c r="AM52" s="216"/>
      <c r="AN52" s="217"/>
      <c r="AO52" s="218"/>
      <c r="AP52" s="216"/>
      <c r="AQ52" s="216"/>
      <c r="AR52" s="216"/>
      <c r="AS52" s="216"/>
      <c r="AT52" s="216"/>
      <c r="AU52" s="217"/>
      <c r="AV52" s="362">
        <f t="shared" si="3"/>
        <v>0</v>
      </c>
      <c r="AW52" s="362"/>
      <c r="AX52" s="363"/>
      <c r="AY52" s="364">
        <f t="shared" si="4"/>
        <v>0</v>
      </c>
      <c r="AZ52" s="362"/>
      <c r="BA52" s="363"/>
      <c r="BB52" s="365">
        <f t="shared" si="9"/>
        <v>0</v>
      </c>
      <c r="BC52" s="366" t="e">
        <f>IF(#REF!="","",ROUNDDOWN(BB52/#REF!,1))</f>
        <v>#REF!</v>
      </c>
      <c r="BD52" s="367" t="e">
        <f>IF(#REF!="","",ROUNDDOWN(BC52/#REF!,1))</f>
        <v>#REF!</v>
      </c>
      <c r="BE52" s="122"/>
      <c r="BG52" s="44" t="s">
        <v>133</v>
      </c>
      <c r="BH52" s="134"/>
      <c r="BI52" s="135" t="s">
        <v>88</v>
      </c>
      <c r="BJ52" s="136"/>
      <c r="BK52" s="135" t="s">
        <v>81</v>
      </c>
      <c r="BL52" s="137"/>
      <c r="BM52" s="135" t="s">
        <v>88</v>
      </c>
      <c r="BN52" s="136"/>
      <c r="BO52" s="134"/>
      <c r="BP52" s="135" t="s">
        <v>88</v>
      </c>
      <c r="BQ52" s="138"/>
      <c r="BR52" s="139" t="str">
        <f t="shared" si="7"/>
        <v/>
      </c>
      <c r="BS52" s="53" t="str">
        <f t="shared" si="8"/>
        <v/>
      </c>
      <c r="BU52" s="44">
        <v>43</v>
      </c>
      <c r="BV52" s="45" t="str">
        <f t="shared" si="15"/>
        <v/>
      </c>
      <c r="BW52" s="47" t="str">
        <f t="shared" si="15"/>
        <v/>
      </c>
      <c r="BX52" s="47" t="str">
        <f t="shared" si="14"/>
        <v/>
      </c>
      <c r="BY52" s="47" t="str">
        <f t="shared" si="14"/>
        <v/>
      </c>
      <c r="BZ52" s="47" t="str">
        <f t="shared" si="14"/>
        <v/>
      </c>
      <c r="CA52" s="47" t="str">
        <f t="shared" si="14"/>
        <v/>
      </c>
      <c r="CB52" s="48" t="str">
        <f t="shared" si="14"/>
        <v/>
      </c>
      <c r="CC52" s="45" t="str">
        <f t="shared" si="14"/>
        <v/>
      </c>
      <c r="CD52" s="47" t="str">
        <f t="shared" si="14"/>
        <v/>
      </c>
      <c r="CE52" s="47" t="str">
        <f t="shared" si="14"/>
        <v/>
      </c>
      <c r="CF52" s="47" t="str">
        <f t="shared" si="14"/>
        <v/>
      </c>
      <c r="CG52" s="47" t="str">
        <f t="shared" si="14"/>
        <v/>
      </c>
      <c r="CH52" s="47" t="str">
        <f t="shared" si="14"/>
        <v/>
      </c>
      <c r="CI52" s="48" t="str">
        <f t="shared" si="14"/>
        <v/>
      </c>
      <c r="CJ52" s="45" t="str">
        <f t="shared" si="14"/>
        <v/>
      </c>
      <c r="CK52" s="47" t="str">
        <f t="shared" si="14"/>
        <v/>
      </c>
      <c r="CL52" s="47" t="str">
        <f t="shared" si="13"/>
        <v/>
      </c>
      <c r="CM52" s="47" t="str">
        <f t="shared" si="13"/>
        <v/>
      </c>
      <c r="CN52" s="47" t="str">
        <f t="shared" si="13"/>
        <v/>
      </c>
      <c r="CO52" s="47" t="str">
        <f t="shared" si="12"/>
        <v/>
      </c>
      <c r="CP52" s="48" t="str">
        <f t="shared" si="12"/>
        <v/>
      </c>
      <c r="CQ52" s="38" t="str">
        <f t="shared" si="12"/>
        <v/>
      </c>
      <c r="CR52" s="47" t="str">
        <f t="shared" si="12"/>
        <v/>
      </c>
      <c r="CS52" s="47" t="str">
        <f t="shared" si="12"/>
        <v/>
      </c>
      <c r="CT52" s="47" t="str">
        <f t="shared" si="12"/>
        <v/>
      </c>
      <c r="CU52" s="47" t="str">
        <f t="shared" si="12"/>
        <v/>
      </c>
      <c r="CV52" s="47" t="str">
        <f t="shared" si="12"/>
        <v/>
      </c>
      <c r="CW52" s="48" t="str">
        <f t="shared" si="12"/>
        <v/>
      </c>
      <c r="CX52" s="49">
        <f t="shared" si="6"/>
        <v>0</v>
      </c>
    </row>
    <row r="53" spans="1:102" ht="21" hidden="1" customHeight="1">
      <c r="A53" s="44">
        <v>44</v>
      </c>
      <c r="B53" s="356"/>
      <c r="C53" s="357"/>
      <c r="D53" s="357"/>
      <c r="E53" s="357"/>
      <c r="F53" s="357"/>
      <c r="G53" s="357"/>
      <c r="H53" s="368"/>
      <c r="I53" s="368"/>
      <c r="J53" s="368"/>
      <c r="K53" s="368"/>
      <c r="L53" s="368"/>
      <c r="M53" s="368"/>
      <c r="N53" s="368"/>
      <c r="O53" s="368"/>
      <c r="P53" s="368"/>
      <c r="Q53" s="368"/>
      <c r="R53" s="368"/>
      <c r="S53" s="359"/>
      <c r="T53" s="109"/>
      <c r="U53" s="121"/>
      <c r="V53" s="121"/>
      <c r="W53" s="121"/>
      <c r="X53" s="121"/>
      <c r="Y53" s="216"/>
      <c r="Z53" s="217"/>
      <c r="AA53" s="109"/>
      <c r="AB53" s="216"/>
      <c r="AC53" s="216"/>
      <c r="AD53" s="216"/>
      <c r="AE53" s="216"/>
      <c r="AF53" s="216"/>
      <c r="AG53" s="217"/>
      <c r="AH53" s="109"/>
      <c r="AI53" s="216"/>
      <c r="AJ53" s="216"/>
      <c r="AK53" s="216"/>
      <c r="AL53" s="216"/>
      <c r="AM53" s="216"/>
      <c r="AN53" s="217"/>
      <c r="AO53" s="218"/>
      <c r="AP53" s="216"/>
      <c r="AQ53" s="216"/>
      <c r="AR53" s="216"/>
      <c r="AS53" s="216"/>
      <c r="AT53" s="216"/>
      <c r="AU53" s="217"/>
      <c r="AV53" s="362">
        <f t="shared" si="3"/>
        <v>0</v>
      </c>
      <c r="AW53" s="362"/>
      <c r="AX53" s="363"/>
      <c r="AY53" s="364">
        <f t="shared" si="4"/>
        <v>0</v>
      </c>
      <c r="AZ53" s="362"/>
      <c r="BA53" s="363"/>
      <c r="BB53" s="365">
        <f t="shared" si="9"/>
        <v>0</v>
      </c>
      <c r="BC53" s="366" t="e">
        <f>IF(#REF!="","",ROUNDDOWN(BB53/#REF!,1))</f>
        <v>#REF!</v>
      </c>
      <c r="BD53" s="367" t="e">
        <f>IF(#REF!="","",ROUNDDOWN(BC53/#REF!,1))</f>
        <v>#REF!</v>
      </c>
      <c r="BE53" s="122"/>
      <c r="BG53" s="44" t="s">
        <v>134</v>
      </c>
      <c r="BH53" s="134"/>
      <c r="BI53" s="135" t="s">
        <v>88</v>
      </c>
      <c r="BJ53" s="136"/>
      <c r="BK53" s="135" t="s">
        <v>81</v>
      </c>
      <c r="BL53" s="137"/>
      <c r="BM53" s="135" t="s">
        <v>88</v>
      </c>
      <c r="BN53" s="136"/>
      <c r="BO53" s="134"/>
      <c r="BP53" s="135" t="s">
        <v>88</v>
      </c>
      <c r="BQ53" s="138"/>
      <c r="BR53" s="139" t="str">
        <f t="shared" si="7"/>
        <v/>
      </c>
      <c r="BS53" s="53" t="str">
        <f t="shared" si="8"/>
        <v/>
      </c>
      <c r="BU53" s="44">
        <v>44</v>
      </c>
      <c r="BV53" s="45" t="str">
        <f t="shared" si="15"/>
        <v/>
      </c>
      <c r="BW53" s="47" t="str">
        <f t="shared" si="15"/>
        <v/>
      </c>
      <c r="BX53" s="47" t="str">
        <f t="shared" si="14"/>
        <v/>
      </c>
      <c r="BY53" s="47" t="str">
        <f t="shared" si="14"/>
        <v/>
      </c>
      <c r="BZ53" s="47" t="str">
        <f t="shared" si="14"/>
        <v/>
      </c>
      <c r="CA53" s="47" t="str">
        <f t="shared" si="14"/>
        <v/>
      </c>
      <c r="CB53" s="48" t="str">
        <f t="shared" si="14"/>
        <v/>
      </c>
      <c r="CC53" s="45" t="str">
        <f t="shared" si="14"/>
        <v/>
      </c>
      <c r="CD53" s="47" t="str">
        <f t="shared" si="14"/>
        <v/>
      </c>
      <c r="CE53" s="47" t="str">
        <f t="shared" si="14"/>
        <v/>
      </c>
      <c r="CF53" s="47" t="str">
        <f t="shared" si="14"/>
        <v/>
      </c>
      <c r="CG53" s="47" t="str">
        <f t="shared" si="14"/>
        <v/>
      </c>
      <c r="CH53" s="47" t="str">
        <f t="shared" si="14"/>
        <v/>
      </c>
      <c r="CI53" s="48" t="str">
        <f t="shared" si="14"/>
        <v/>
      </c>
      <c r="CJ53" s="45" t="str">
        <f t="shared" si="14"/>
        <v/>
      </c>
      <c r="CK53" s="47" t="str">
        <f t="shared" si="14"/>
        <v/>
      </c>
      <c r="CL53" s="47" t="str">
        <f t="shared" si="13"/>
        <v/>
      </c>
      <c r="CM53" s="47" t="str">
        <f t="shared" si="13"/>
        <v/>
      </c>
      <c r="CN53" s="47" t="str">
        <f t="shared" si="13"/>
        <v/>
      </c>
      <c r="CO53" s="47" t="str">
        <f t="shared" si="12"/>
        <v/>
      </c>
      <c r="CP53" s="48" t="str">
        <f t="shared" si="12"/>
        <v/>
      </c>
      <c r="CQ53" s="38" t="str">
        <f t="shared" si="12"/>
        <v/>
      </c>
      <c r="CR53" s="47" t="str">
        <f t="shared" si="12"/>
        <v/>
      </c>
      <c r="CS53" s="47" t="str">
        <f t="shared" si="12"/>
        <v/>
      </c>
      <c r="CT53" s="47" t="str">
        <f t="shared" si="12"/>
        <v/>
      </c>
      <c r="CU53" s="47" t="str">
        <f t="shared" si="12"/>
        <v/>
      </c>
      <c r="CV53" s="47" t="str">
        <f t="shared" si="12"/>
        <v/>
      </c>
      <c r="CW53" s="48" t="str">
        <f t="shared" si="12"/>
        <v/>
      </c>
      <c r="CX53" s="49">
        <f t="shared" si="6"/>
        <v>0</v>
      </c>
    </row>
    <row r="54" spans="1:102" ht="21" hidden="1" customHeight="1">
      <c r="A54" s="44">
        <v>45</v>
      </c>
      <c r="B54" s="356"/>
      <c r="C54" s="357"/>
      <c r="D54" s="357"/>
      <c r="E54" s="357"/>
      <c r="F54" s="357"/>
      <c r="G54" s="357"/>
      <c r="H54" s="368"/>
      <c r="I54" s="368"/>
      <c r="J54" s="368"/>
      <c r="K54" s="368"/>
      <c r="L54" s="368"/>
      <c r="M54" s="368"/>
      <c r="N54" s="368"/>
      <c r="O54" s="368"/>
      <c r="P54" s="368"/>
      <c r="Q54" s="368"/>
      <c r="R54" s="368"/>
      <c r="S54" s="369"/>
      <c r="T54" s="109"/>
      <c r="U54" s="121"/>
      <c r="V54" s="121"/>
      <c r="W54" s="121"/>
      <c r="X54" s="121"/>
      <c r="Y54" s="216"/>
      <c r="Z54" s="217"/>
      <c r="AA54" s="109"/>
      <c r="AB54" s="216"/>
      <c r="AC54" s="216"/>
      <c r="AD54" s="216"/>
      <c r="AE54" s="216"/>
      <c r="AF54" s="216"/>
      <c r="AG54" s="217"/>
      <c r="AH54" s="109"/>
      <c r="AI54" s="216"/>
      <c r="AJ54" s="216"/>
      <c r="AK54" s="216"/>
      <c r="AL54" s="216"/>
      <c r="AM54" s="216"/>
      <c r="AN54" s="217"/>
      <c r="AO54" s="218"/>
      <c r="AP54" s="216"/>
      <c r="AQ54" s="216"/>
      <c r="AR54" s="216"/>
      <c r="AS54" s="216"/>
      <c r="AT54" s="216"/>
      <c r="AU54" s="217"/>
      <c r="AV54" s="362">
        <f t="shared" si="3"/>
        <v>0</v>
      </c>
      <c r="AW54" s="362"/>
      <c r="AX54" s="363"/>
      <c r="AY54" s="364">
        <f t="shared" si="4"/>
        <v>0</v>
      </c>
      <c r="AZ54" s="362"/>
      <c r="BA54" s="363"/>
      <c r="BB54" s="365">
        <f t="shared" si="9"/>
        <v>0</v>
      </c>
      <c r="BC54" s="366" t="e">
        <f>IF(#REF!="","",ROUNDDOWN(BB54/#REF!,1))</f>
        <v>#REF!</v>
      </c>
      <c r="BD54" s="367" t="e">
        <f>IF(#REF!="","",ROUNDDOWN(BC54/#REF!,1))</f>
        <v>#REF!</v>
      </c>
      <c r="BE54" s="122"/>
      <c r="BG54" s="44" t="s">
        <v>135</v>
      </c>
      <c r="BH54" s="134"/>
      <c r="BI54" s="135" t="s">
        <v>88</v>
      </c>
      <c r="BJ54" s="136"/>
      <c r="BK54" s="135" t="s">
        <v>81</v>
      </c>
      <c r="BL54" s="137"/>
      <c r="BM54" s="135" t="s">
        <v>88</v>
      </c>
      <c r="BN54" s="136"/>
      <c r="BO54" s="134"/>
      <c r="BP54" s="135" t="s">
        <v>88</v>
      </c>
      <c r="BQ54" s="138"/>
      <c r="BR54" s="139" t="str">
        <f t="shared" si="7"/>
        <v/>
      </c>
      <c r="BS54" s="53" t="str">
        <f t="shared" si="8"/>
        <v/>
      </c>
      <c r="BU54" s="44">
        <v>45</v>
      </c>
      <c r="BV54" s="45" t="str">
        <f t="shared" si="15"/>
        <v/>
      </c>
      <c r="BW54" s="47" t="str">
        <f t="shared" si="15"/>
        <v/>
      </c>
      <c r="BX54" s="47" t="str">
        <f t="shared" si="14"/>
        <v/>
      </c>
      <c r="BY54" s="47" t="str">
        <f t="shared" si="14"/>
        <v/>
      </c>
      <c r="BZ54" s="47" t="str">
        <f t="shared" si="14"/>
        <v/>
      </c>
      <c r="CA54" s="47" t="str">
        <f t="shared" si="14"/>
        <v/>
      </c>
      <c r="CB54" s="48" t="str">
        <f t="shared" si="14"/>
        <v/>
      </c>
      <c r="CC54" s="45" t="str">
        <f t="shared" si="14"/>
        <v/>
      </c>
      <c r="CD54" s="47" t="str">
        <f t="shared" si="14"/>
        <v/>
      </c>
      <c r="CE54" s="47" t="str">
        <f t="shared" si="14"/>
        <v/>
      </c>
      <c r="CF54" s="47" t="str">
        <f t="shared" si="14"/>
        <v/>
      </c>
      <c r="CG54" s="47" t="str">
        <f t="shared" si="14"/>
        <v/>
      </c>
      <c r="CH54" s="47" t="str">
        <f t="shared" si="14"/>
        <v/>
      </c>
      <c r="CI54" s="48" t="str">
        <f t="shared" si="14"/>
        <v/>
      </c>
      <c r="CJ54" s="45" t="str">
        <f t="shared" si="14"/>
        <v/>
      </c>
      <c r="CK54" s="47" t="str">
        <f t="shared" si="14"/>
        <v/>
      </c>
      <c r="CL54" s="47" t="str">
        <f t="shared" si="13"/>
        <v/>
      </c>
      <c r="CM54" s="47" t="str">
        <f t="shared" si="13"/>
        <v/>
      </c>
      <c r="CN54" s="47" t="str">
        <f t="shared" si="13"/>
        <v/>
      </c>
      <c r="CO54" s="47" t="str">
        <f t="shared" si="12"/>
        <v/>
      </c>
      <c r="CP54" s="48" t="str">
        <f t="shared" si="12"/>
        <v/>
      </c>
      <c r="CQ54" s="38" t="str">
        <f t="shared" si="12"/>
        <v/>
      </c>
      <c r="CR54" s="47" t="str">
        <f t="shared" ref="CR54:CW82" si="16">IF(AP54="","",VLOOKUP(AP54,$BG$10:$BS$57,13,TRUE))</f>
        <v/>
      </c>
      <c r="CS54" s="47" t="str">
        <f t="shared" si="16"/>
        <v/>
      </c>
      <c r="CT54" s="47" t="str">
        <f t="shared" si="16"/>
        <v/>
      </c>
      <c r="CU54" s="47" t="str">
        <f t="shared" si="16"/>
        <v/>
      </c>
      <c r="CV54" s="47" t="str">
        <f t="shared" si="16"/>
        <v/>
      </c>
      <c r="CW54" s="48" t="str">
        <f t="shared" si="16"/>
        <v/>
      </c>
      <c r="CX54" s="49">
        <f t="shared" si="6"/>
        <v>0</v>
      </c>
    </row>
    <row r="55" spans="1:102" ht="21" hidden="1" customHeight="1">
      <c r="A55" s="44">
        <v>46</v>
      </c>
      <c r="B55" s="356"/>
      <c r="C55" s="357"/>
      <c r="D55" s="357"/>
      <c r="E55" s="357"/>
      <c r="F55" s="357"/>
      <c r="G55" s="357"/>
      <c r="H55" s="368"/>
      <c r="I55" s="368"/>
      <c r="J55" s="368"/>
      <c r="K55" s="368"/>
      <c r="L55" s="368"/>
      <c r="M55" s="368"/>
      <c r="N55" s="368"/>
      <c r="O55" s="368"/>
      <c r="P55" s="368"/>
      <c r="Q55" s="368"/>
      <c r="R55" s="368"/>
      <c r="S55" s="369"/>
      <c r="T55" s="109"/>
      <c r="U55" s="121"/>
      <c r="V55" s="121"/>
      <c r="W55" s="121"/>
      <c r="X55" s="121"/>
      <c r="Y55" s="216"/>
      <c r="Z55" s="217"/>
      <c r="AA55" s="109"/>
      <c r="AB55" s="216"/>
      <c r="AC55" s="216"/>
      <c r="AD55" s="216"/>
      <c r="AE55" s="216"/>
      <c r="AF55" s="216"/>
      <c r="AG55" s="217"/>
      <c r="AH55" s="109"/>
      <c r="AI55" s="216"/>
      <c r="AJ55" s="216"/>
      <c r="AK55" s="216"/>
      <c r="AL55" s="216"/>
      <c r="AM55" s="216"/>
      <c r="AN55" s="217"/>
      <c r="AO55" s="218"/>
      <c r="AP55" s="216"/>
      <c r="AQ55" s="216"/>
      <c r="AR55" s="216"/>
      <c r="AS55" s="216"/>
      <c r="AT55" s="216"/>
      <c r="AU55" s="217"/>
      <c r="AV55" s="362">
        <f t="shared" si="3"/>
        <v>0</v>
      </c>
      <c r="AW55" s="362"/>
      <c r="AX55" s="363"/>
      <c r="AY55" s="364">
        <f t="shared" si="4"/>
        <v>0</v>
      </c>
      <c r="AZ55" s="362"/>
      <c r="BA55" s="363"/>
      <c r="BB55" s="365">
        <f t="shared" si="9"/>
        <v>0</v>
      </c>
      <c r="BC55" s="366" t="e">
        <f>IF(#REF!="","",ROUNDDOWN(BB55/#REF!,1))</f>
        <v>#REF!</v>
      </c>
      <c r="BD55" s="367" t="e">
        <f>IF(#REF!="","",ROUNDDOWN(BC55/#REF!,1))</f>
        <v>#REF!</v>
      </c>
      <c r="BE55" s="122"/>
      <c r="BG55" s="44" t="s">
        <v>136</v>
      </c>
      <c r="BH55" s="134"/>
      <c r="BI55" s="135" t="s">
        <v>88</v>
      </c>
      <c r="BJ55" s="136"/>
      <c r="BK55" s="135" t="s">
        <v>81</v>
      </c>
      <c r="BL55" s="137"/>
      <c r="BM55" s="135" t="s">
        <v>88</v>
      </c>
      <c r="BN55" s="136"/>
      <c r="BO55" s="134"/>
      <c r="BP55" s="135" t="s">
        <v>88</v>
      </c>
      <c r="BQ55" s="138"/>
      <c r="BR55" s="139" t="str">
        <f t="shared" si="7"/>
        <v/>
      </c>
      <c r="BS55" s="53" t="str">
        <f t="shared" si="8"/>
        <v/>
      </c>
      <c r="BU55" s="44">
        <v>46</v>
      </c>
      <c r="BV55" s="45" t="str">
        <f t="shared" si="15"/>
        <v/>
      </c>
      <c r="BW55" s="47" t="str">
        <f t="shared" si="15"/>
        <v/>
      </c>
      <c r="BX55" s="47" t="str">
        <f t="shared" si="14"/>
        <v/>
      </c>
      <c r="BY55" s="47" t="str">
        <f t="shared" si="14"/>
        <v/>
      </c>
      <c r="BZ55" s="47" t="str">
        <f t="shared" si="14"/>
        <v/>
      </c>
      <c r="CA55" s="47" t="str">
        <f t="shared" si="14"/>
        <v/>
      </c>
      <c r="CB55" s="48" t="str">
        <f t="shared" si="14"/>
        <v/>
      </c>
      <c r="CC55" s="45" t="str">
        <f t="shared" si="14"/>
        <v/>
      </c>
      <c r="CD55" s="47" t="str">
        <f t="shared" si="14"/>
        <v/>
      </c>
      <c r="CE55" s="47" t="str">
        <f t="shared" si="14"/>
        <v/>
      </c>
      <c r="CF55" s="47" t="str">
        <f t="shared" si="14"/>
        <v/>
      </c>
      <c r="CG55" s="47" t="str">
        <f t="shared" si="14"/>
        <v/>
      </c>
      <c r="CH55" s="47" t="str">
        <f t="shared" si="14"/>
        <v/>
      </c>
      <c r="CI55" s="48" t="str">
        <f t="shared" si="14"/>
        <v/>
      </c>
      <c r="CJ55" s="45" t="str">
        <f t="shared" si="14"/>
        <v/>
      </c>
      <c r="CK55" s="47" t="str">
        <f t="shared" si="14"/>
        <v/>
      </c>
      <c r="CL55" s="47" t="str">
        <f t="shared" si="13"/>
        <v/>
      </c>
      <c r="CM55" s="47" t="str">
        <f t="shared" si="13"/>
        <v/>
      </c>
      <c r="CN55" s="47" t="str">
        <f t="shared" si="13"/>
        <v/>
      </c>
      <c r="CO55" s="47" t="str">
        <f t="shared" si="13"/>
        <v/>
      </c>
      <c r="CP55" s="48" t="str">
        <f t="shared" si="13"/>
        <v/>
      </c>
      <c r="CQ55" s="38" t="str">
        <f t="shared" si="13"/>
        <v/>
      </c>
      <c r="CR55" s="47" t="str">
        <f t="shared" si="16"/>
        <v/>
      </c>
      <c r="CS55" s="47" t="str">
        <f t="shared" si="16"/>
        <v/>
      </c>
      <c r="CT55" s="47" t="str">
        <f t="shared" si="16"/>
        <v/>
      </c>
      <c r="CU55" s="47" t="str">
        <f t="shared" si="16"/>
        <v/>
      </c>
      <c r="CV55" s="47" t="str">
        <f t="shared" si="16"/>
        <v/>
      </c>
      <c r="CW55" s="48" t="str">
        <f t="shared" si="16"/>
        <v/>
      </c>
      <c r="CX55" s="49">
        <f t="shared" si="6"/>
        <v>0</v>
      </c>
    </row>
    <row r="56" spans="1:102" ht="21" hidden="1" customHeight="1">
      <c r="A56" s="44">
        <v>47</v>
      </c>
      <c r="B56" s="356"/>
      <c r="C56" s="357"/>
      <c r="D56" s="357"/>
      <c r="E56" s="357"/>
      <c r="F56" s="357"/>
      <c r="G56" s="357"/>
      <c r="H56" s="368"/>
      <c r="I56" s="368"/>
      <c r="J56" s="368"/>
      <c r="K56" s="368"/>
      <c r="L56" s="368"/>
      <c r="M56" s="368"/>
      <c r="N56" s="368"/>
      <c r="O56" s="368"/>
      <c r="P56" s="368"/>
      <c r="Q56" s="368"/>
      <c r="R56" s="368"/>
      <c r="S56" s="369"/>
      <c r="T56" s="109"/>
      <c r="U56" s="121"/>
      <c r="V56" s="121"/>
      <c r="W56" s="121"/>
      <c r="X56" s="121"/>
      <c r="Y56" s="216"/>
      <c r="Z56" s="217"/>
      <c r="AA56" s="109"/>
      <c r="AB56" s="216"/>
      <c r="AC56" s="216"/>
      <c r="AD56" s="216"/>
      <c r="AE56" s="216"/>
      <c r="AF56" s="216"/>
      <c r="AG56" s="217"/>
      <c r="AH56" s="109"/>
      <c r="AI56" s="216"/>
      <c r="AJ56" s="216"/>
      <c r="AK56" s="216"/>
      <c r="AL56" s="216"/>
      <c r="AM56" s="216"/>
      <c r="AN56" s="217"/>
      <c r="AO56" s="218"/>
      <c r="AP56" s="216"/>
      <c r="AQ56" s="216"/>
      <c r="AR56" s="216"/>
      <c r="AS56" s="216"/>
      <c r="AT56" s="216"/>
      <c r="AU56" s="217"/>
      <c r="AV56" s="362">
        <f t="shared" si="3"/>
        <v>0</v>
      </c>
      <c r="AW56" s="362"/>
      <c r="AX56" s="363"/>
      <c r="AY56" s="364">
        <f t="shared" si="4"/>
        <v>0</v>
      </c>
      <c r="AZ56" s="362"/>
      <c r="BA56" s="363"/>
      <c r="BB56" s="365">
        <f t="shared" si="9"/>
        <v>0</v>
      </c>
      <c r="BC56" s="366" t="e">
        <f>IF(#REF!="","",ROUNDDOWN(BB56/#REF!,1))</f>
        <v>#REF!</v>
      </c>
      <c r="BD56" s="367" t="e">
        <f>IF(#REF!="","",ROUNDDOWN(BC56/#REF!,1))</f>
        <v>#REF!</v>
      </c>
      <c r="BE56" s="122"/>
      <c r="BG56" s="44" t="s">
        <v>137</v>
      </c>
      <c r="BH56" s="134"/>
      <c r="BI56" s="135" t="s">
        <v>88</v>
      </c>
      <c r="BJ56" s="136"/>
      <c r="BK56" s="135" t="s">
        <v>81</v>
      </c>
      <c r="BL56" s="137"/>
      <c r="BM56" s="135" t="s">
        <v>88</v>
      </c>
      <c r="BN56" s="136"/>
      <c r="BO56" s="134"/>
      <c r="BP56" s="135" t="s">
        <v>88</v>
      </c>
      <c r="BQ56" s="138"/>
      <c r="BR56" s="139" t="str">
        <f t="shared" si="7"/>
        <v/>
      </c>
      <c r="BS56" s="53" t="str">
        <f t="shared" si="8"/>
        <v/>
      </c>
      <c r="BU56" s="44">
        <v>47</v>
      </c>
      <c r="BV56" s="45" t="str">
        <f t="shared" si="15"/>
        <v/>
      </c>
      <c r="BW56" s="47" t="str">
        <f t="shared" si="15"/>
        <v/>
      </c>
      <c r="BX56" s="47" t="str">
        <f t="shared" si="14"/>
        <v/>
      </c>
      <c r="BY56" s="47" t="str">
        <f t="shared" si="14"/>
        <v/>
      </c>
      <c r="BZ56" s="47" t="str">
        <f t="shared" si="14"/>
        <v/>
      </c>
      <c r="CA56" s="47" t="str">
        <f t="shared" si="14"/>
        <v/>
      </c>
      <c r="CB56" s="48" t="str">
        <f t="shared" si="14"/>
        <v/>
      </c>
      <c r="CC56" s="45" t="str">
        <f t="shared" si="14"/>
        <v/>
      </c>
      <c r="CD56" s="47" t="str">
        <f t="shared" si="14"/>
        <v/>
      </c>
      <c r="CE56" s="47" t="str">
        <f t="shared" si="14"/>
        <v/>
      </c>
      <c r="CF56" s="47" t="str">
        <f t="shared" si="14"/>
        <v/>
      </c>
      <c r="CG56" s="47" t="str">
        <f t="shared" si="14"/>
        <v/>
      </c>
      <c r="CH56" s="47" t="str">
        <f t="shared" si="14"/>
        <v/>
      </c>
      <c r="CI56" s="48" t="str">
        <f t="shared" si="14"/>
        <v/>
      </c>
      <c r="CJ56" s="45" t="str">
        <f t="shared" si="14"/>
        <v/>
      </c>
      <c r="CK56" s="47" t="str">
        <f t="shared" si="14"/>
        <v/>
      </c>
      <c r="CL56" s="47" t="str">
        <f t="shared" si="13"/>
        <v/>
      </c>
      <c r="CM56" s="47" t="str">
        <f t="shared" si="13"/>
        <v/>
      </c>
      <c r="CN56" s="47" t="str">
        <f t="shared" si="13"/>
        <v/>
      </c>
      <c r="CO56" s="47" t="str">
        <f t="shared" si="13"/>
        <v/>
      </c>
      <c r="CP56" s="48" t="str">
        <f t="shared" si="13"/>
        <v/>
      </c>
      <c r="CQ56" s="38" t="str">
        <f t="shared" si="13"/>
        <v/>
      </c>
      <c r="CR56" s="47" t="str">
        <f t="shared" si="16"/>
        <v/>
      </c>
      <c r="CS56" s="47" t="str">
        <f t="shared" si="16"/>
        <v/>
      </c>
      <c r="CT56" s="47" t="str">
        <f t="shared" si="16"/>
        <v/>
      </c>
      <c r="CU56" s="47" t="str">
        <f t="shared" si="16"/>
        <v/>
      </c>
      <c r="CV56" s="47" t="str">
        <f t="shared" si="16"/>
        <v/>
      </c>
      <c r="CW56" s="48" t="str">
        <f t="shared" si="16"/>
        <v/>
      </c>
      <c r="CX56" s="49">
        <f t="shared" si="6"/>
        <v>0</v>
      </c>
    </row>
    <row r="57" spans="1:102" ht="21" hidden="1" customHeight="1">
      <c r="A57" s="44">
        <v>48</v>
      </c>
      <c r="B57" s="356"/>
      <c r="C57" s="357"/>
      <c r="D57" s="357"/>
      <c r="E57" s="357"/>
      <c r="F57" s="357"/>
      <c r="G57" s="357"/>
      <c r="H57" s="368"/>
      <c r="I57" s="368"/>
      <c r="J57" s="368"/>
      <c r="K57" s="368"/>
      <c r="L57" s="368"/>
      <c r="M57" s="368"/>
      <c r="N57" s="368"/>
      <c r="O57" s="368"/>
      <c r="P57" s="368"/>
      <c r="Q57" s="368"/>
      <c r="R57" s="368"/>
      <c r="S57" s="369"/>
      <c r="T57" s="109"/>
      <c r="U57" s="121"/>
      <c r="V57" s="121"/>
      <c r="W57" s="121"/>
      <c r="X57" s="121"/>
      <c r="Y57" s="216"/>
      <c r="Z57" s="217"/>
      <c r="AA57" s="109"/>
      <c r="AB57" s="216"/>
      <c r="AC57" s="216"/>
      <c r="AD57" s="216"/>
      <c r="AE57" s="216"/>
      <c r="AF57" s="216"/>
      <c r="AG57" s="217"/>
      <c r="AH57" s="109"/>
      <c r="AI57" s="216"/>
      <c r="AJ57" s="216"/>
      <c r="AK57" s="216"/>
      <c r="AL57" s="216"/>
      <c r="AM57" s="216"/>
      <c r="AN57" s="217"/>
      <c r="AO57" s="218"/>
      <c r="AP57" s="216"/>
      <c r="AQ57" s="216"/>
      <c r="AR57" s="216"/>
      <c r="AS57" s="216"/>
      <c r="AT57" s="216"/>
      <c r="AU57" s="217"/>
      <c r="AV57" s="362">
        <f t="shared" si="3"/>
        <v>0</v>
      </c>
      <c r="AW57" s="362"/>
      <c r="AX57" s="363"/>
      <c r="AY57" s="364">
        <f t="shared" si="4"/>
        <v>0</v>
      </c>
      <c r="AZ57" s="362"/>
      <c r="BA57" s="363"/>
      <c r="BB57" s="365">
        <f>IF($AV$110="","0.0",ROUNDDOWN(AY57/$AV$110,1))</f>
        <v>0</v>
      </c>
      <c r="BC57" s="366" t="e">
        <f>IF(#REF!="","",ROUNDDOWN(BB57/#REF!,1))</f>
        <v>#REF!</v>
      </c>
      <c r="BD57" s="367" t="e">
        <f>IF(#REF!="","",ROUNDDOWN(BC57/#REF!,1))</f>
        <v>#REF!</v>
      </c>
      <c r="BE57" s="122"/>
      <c r="BG57" s="44" t="s">
        <v>138</v>
      </c>
      <c r="BH57" s="134"/>
      <c r="BI57" s="135" t="s">
        <v>88</v>
      </c>
      <c r="BJ57" s="136"/>
      <c r="BK57" s="135" t="s">
        <v>81</v>
      </c>
      <c r="BL57" s="137"/>
      <c r="BM57" s="135" t="s">
        <v>88</v>
      </c>
      <c r="BN57" s="136"/>
      <c r="BO57" s="134"/>
      <c r="BP57" s="135" t="s">
        <v>88</v>
      </c>
      <c r="BQ57" s="138"/>
      <c r="BR57" s="139" t="str">
        <f t="shared" si="7"/>
        <v/>
      </c>
      <c r="BS57" s="53" t="str">
        <f t="shared" si="8"/>
        <v/>
      </c>
      <c r="BU57" s="44">
        <v>48</v>
      </c>
      <c r="BV57" s="45" t="str">
        <f t="shared" si="15"/>
        <v/>
      </c>
      <c r="BW57" s="47" t="str">
        <f t="shared" si="15"/>
        <v/>
      </c>
      <c r="BX57" s="47" t="str">
        <f t="shared" si="14"/>
        <v/>
      </c>
      <c r="BY57" s="47" t="str">
        <f t="shared" si="14"/>
        <v/>
      </c>
      <c r="BZ57" s="47" t="str">
        <f t="shared" si="14"/>
        <v/>
      </c>
      <c r="CA57" s="47" t="str">
        <f t="shared" si="14"/>
        <v/>
      </c>
      <c r="CB57" s="48" t="str">
        <f t="shared" si="14"/>
        <v/>
      </c>
      <c r="CC57" s="45" t="str">
        <f t="shared" si="14"/>
        <v/>
      </c>
      <c r="CD57" s="47" t="str">
        <f t="shared" si="14"/>
        <v/>
      </c>
      <c r="CE57" s="47" t="str">
        <f t="shared" si="14"/>
        <v/>
      </c>
      <c r="CF57" s="47" t="str">
        <f t="shared" si="14"/>
        <v/>
      </c>
      <c r="CG57" s="47" t="str">
        <f t="shared" si="14"/>
        <v/>
      </c>
      <c r="CH57" s="47" t="str">
        <f t="shared" si="14"/>
        <v/>
      </c>
      <c r="CI57" s="48" t="str">
        <f t="shared" si="14"/>
        <v/>
      </c>
      <c r="CJ57" s="45" t="str">
        <f t="shared" si="14"/>
        <v/>
      </c>
      <c r="CK57" s="47" t="str">
        <f t="shared" si="14"/>
        <v/>
      </c>
      <c r="CL57" s="47" t="str">
        <f t="shared" si="13"/>
        <v/>
      </c>
      <c r="CM57" s="47" t="str">
        <f t="shared" si="13"/>
        <v/>
      </c>
      <c r="CN57" s="47" t="str">
        <f t="shared" si="13"/>
        <v/>
      </c>
      <c r="CO57" s="47" t="str">
        <f t="shared" si="13"/>
        <v/>
      </c>
      <c r="CP57" s="48" t="str">
        <f t="shared" si="13"/>
        <v/>
      </c>
      <c r="CQ57" s="38" t="str">
        <f t="shared" si="13"/>
        <v/>
      </c>
      <c r="CR57" s="47" t="str">
        <f t="shared" si="16"/>
        <v/>
      </c>
      <c r="CS57" s="47" t="str">
        <f t="shared" si="16"/>
        <v/>
      </c>
      <c r="CT57" s="47" t="str">
        <f t="shared" si="16"/>
        <v/>
      </c>
      <c r="CU57" s="47" t="str">
        <f t="shared" si="16"/>
        <v/>
      </c>
      <c r="CV57" s="47" t="str">
        <f t="shared" si="16"/>
        <v/>
      </c>
      <c r="CW57" s="48" t="str">
        <f t="shared" si="16"/>
        <v/>
      </c>
      <c r="CX57" s="49">
        <f t="shared" si="6"/>
        <v>0</v>
      </c>
    </row>
    <row r="58" spans="1:102" ht="21" hidden="1" customHeight="1">
      <c r="A58" s="44">
        <v>49</v>
      </c>
      <c r="B58" s="356"/>
      <c r="C58" s="357"/>
      <c r="D58" s="357"/>
      <c r="E58" s="357"/>
      <c r="F58" s="357"/>
      <c r="G58" s="357"/>
      <c r="H58" s="368"/>
      <c r="I58" s="368"/>
      <c r="J58" s="368"/>
      <c r="K58" s="368"/>
      <c r="L58" s="368"/>
      <c r="M58" s="368"/>
      <c r="N58" s="368"/>
      <c r="O58" s="368"/>
      <c r="P58" s="368"/>
      <c r="Q58" s="368"/>
      <c r="R58" s="368"/>
      <c r="S58" s="369"/>
      <c r="T58" s="109"/>
      <c r="U58" s="121"/>
      <c r="V58" s="121"/>
      <c r="W58" s="121"/>
      <c r="X58" s="121"/>
      <c r="Y58" s="216"/>
      <c r="Z58" s="217"/>
      <c r="AA58" s="109"/>
      <c r="AB58" s="216"/>
      <c r="AC58" s="216"/>
      <c r="AD58" s="216"/>
      <c r="AE58" s="216"/>
      <c r="AF58" s="216"/>
      <c r="AG58" s="217"/>
      <c r="AH58" s="109"/>
      <c r="AI58" s="216"/>
      <c r="AJ58" s="216"/>
      <c r="AK58" s="216"/>
      <c r="AL58" s="216"/>
      <c r="AM58" s="216"/>
      <c r="AN58" s="217"/>
      <c r="AO58" s="218"/>
      <c r="AP58" s="216"/>
      <c r="AQ58" s="216"/>
      <c r="AR58" s="216"/>
      <c r="AS58" s="216"/>
      <c r="AT58" s="216"/>
      <c r="AU58" s="217"/>
      <c r="AV58" s="362">
        <f t="shared" si="3"/>
        <v>0</v>
      </c>
      <c r="AW58" s="362"/>
      <c r="AX58" s="363"/>
      <c r="AY58" s="364">
        <f t="shared" si="4"/>
        <v>0</v>
      </c>
      <c r="AZ58" s="362"/>
      <c r="BA58" s="363"/>
      <c r="BB58" s="365">
        <f>IF($AV$110="","0.0",ROUNDDOWN(AY58/$AV$110,1))</f>
        <v>0</v>
      </c>
      <c r="BC58" s="366" t="e">
        <f>IF(#REF!="","",ROUNDDOWN(BB58/#REF!,1))</f>
        <v>#REF!</v>
      </c>
      <c r="BD58" s="367" t="e">
        <f>IF(#REF!="","",ROUNDDOWN(BC58/#REF!,1))</f>
        <v>#REF!</v>
      </c>
      <c r="BE58" s="122"/>
      <c r="BG58" s="44" t="s">
        <v>139</v>
      </c>
      <c r="BH58" s="134"/>
      <c r="BI58" s="135" t="s">
        <v>88</v>
      </c>
      <c r="BJ58" s="136"/>
      <c r="BK58" s="135" t="s">
        <v>81</v>
      </c>
      <c r="BL58" s="137"/>
      <c r="BM58" s="135" t="s">
        <v>88</v>
      </c>
      <c r="BN58" s="136"/>
      <c r="BO58" s="134"/>
      <c r="BP58" s="135" t="s">
        <v>88</v>
      </c>
      <c r="BQ58" s="138"/>
      <c r="BR58" s="139" t="str">
        <f t="shared" si="7"/>
        <v/>
      </c>
      <c r="BS58" s="53" t="str">
        <f t="shared" si="8"/>
        <v/>
      </c>
      <c r="BU58" s="44">
        <v>49</v>
      </c>
      <c r="BV58" s="45" t="str">
        <f t="shared" si="15"/>
        <v/>
      </c>
      <c r="BW58" s="47" t="str">
        <f t="shared" si="15"/>
        <v/>
      </c>
      <c r="BX58" s="47" t="str">
        <f t="shared" si="14"/>
        <v/>
      </c>
      <c r="BY58" s="47" t="str">
        <f t="shared" si="14"/>
        <v/>
      </c>
      <c r="BZ58" s="47" t="str">
        <f t="shared" si="14"/>
        <v/>
      </c>
      <c r="CA58" s="47" t="str">
        <f t="shared" si="14"/>
        <v/>
      </c>
      <c r="CB58" s="48" t="str">
        <f t="shared" si="14"/>
        <v/>
      </c>
      <c r="CC58" s="45" t="str">
        <f t="shared" si="14"/>
        <v/>
      </c>
      <c r="CD58" s="47" t="str">
        <f t="shared" si="14"/>
        <v/>
      </c>
      <c r="CE58" s="47" t="str">
        <f t="shared" si="14"/>
        <v/>
      </c>
      <c r="CF58" s="47" t="str">
        <f t="shared" si="14"/>
        <v/>
      </c>
      <c r="CG58" s="47" t="str">
        <f t="shared" si="14"/>
        <v/>
      </c>
      <c r="CH58" s="47" t="str">
        <f t="shared" si="14"/>
        <v/>
      </c>
      <c r="CI58" s="48" t="str">
        <f t="shared" si="14"/>
        <v/>
      </c>
      <c r="CJ58" s="45" t="str">
        <f t="shared" si="14"/>
        <v/>
      </c>
      <c r="CK58" s="47" t="str">
        <f t="shared" si="14"/>
        <v/>
      </c>
      <c r="CL58" s="47" t="str">
        <f t="shared" si="13"/>
        <v/>
      </c>
      <c r="CM58" s="47" t="str">
        <f t="shared" si="13"/>
        <v/>
      </c>
      <c r="CN58" s="47" t="str">
        <f t="shared" si="13"/>
        <v/>
      </c>
      <c r="CO58" s="47" t="str">
        <f t="shared" si="13"/>
        <v/>
      </c>
      <c r="CP58" s="48" t="str">
        <f t="shared" si="13"/>
        <v/>
      </c>
      <c r="CQ58" s="38" t="str">
        <f t="shared" si="13"/>
        <v/>
      </c>
      <c r="CR58" s="47" t="str">
        <f t="shared" si="16"/>
        <v/>
      </c>
      <c r="CS58" s="47" t="str">
        <f t="shared" si="16"/>
        <v/>
      </c>
      <c r="CT58" s="47" t="str">
        <f t="shared" si="16"/>
        <v/>
      </c>
      <c r="CU58" s="47" t="str">
        <f t="shared" si="16"/>
        <v/>
      </c>
      <c r="CV58" s="47" t="str">
        <f t="shared" si="16"/>
        <v/>
      </c>
      <c r="CW58" s="48" t="str">
        <f t="shared" si="16"/>
        <v/>
      </c>
      <c r="CX58" s="49">
        <f t="shared" si="6"/>
        <v>0</v>
      </c>
    </row>
    <row r="59" spans="1:102" ht="21" hidden="1" customHeight="1">
      <c r="A59" s="44">
        <v>50</v>
      </c>
      <c r="B59" s="356"/>
      <c r="C59" s="357"/>
      <c r="D59" s="357"/>
      <c r="E59" s="357"/>
      <c r="F59" s="357"/>
      <c r="G59" s="357"/>
      <c r="H59" s="368"/>
      <c r="I59" s="368"/>
      <c r="J59" s="368"/>
      <c r="K59" s="368"/>
      <c r="L59" s="368"/>
      <c r="M59" s="368"/>
      <c r="N59" s="368"/>
      <c r="O59" s="368"/>
      <c r="P59" s="368"/>
      <c r="Q59" s="368"/>
      <c r="R59" s="368"/>
      <c r="S59" s="369"/>
      <c r="T59" s="109"/>
      <c r="U59" s="121"/>
      <c r="V59" s="121"/>
      <c r="W59" s="121"/>
      <c r="X59" s="121"/>
      <c r="Y59" s="216"/>
      <c r="Z59" s="217"/>
      <c r="AA59" s="109"/>
      <c r="AB59" s="216"/>
      <c r="AC59" s="216"/>
      <c r="AD59" s="216"/>
      <c r="AE59" s="216"/>
      <c r="AF59" s="216"/>
      <c r="AG59" s="217"/>
      <c r="AH59" s="109"/>
      <c r="AI59" s="216"/>
      <c r="AJ59" s="216"/>
      <c r="AK59" s="216"/>
      <c r="AL59" s="216"/>
      <c r="AM59" s="216"/>
      <c r="AN59" s="217"/>
      <c r="AO59" s="218"/>
      <c r="AP59" s="216"/>
      <c r="AQ59" s="216"/>
      <c r="AR59" s="216"/>
      <c r="AS59" s="216"/>
      <c r="AT59" s="216"/>
      <c r="AU59" s="217"/>
      <c r="AV59" s="362">
        <f t="shared" si="3"/>
        <v>0</v>
      </c>
      <c r="AW59" s="362"/>
      <c r="AX59" s="363"/>
      <c r="AY59" s="364">
        <f t="shared" si="4"/>
        <v>0</v>
      </c>
      <c r="AZ59" s="362"/>
      <c r="BA59" s="363"/>
      <c r="BB59" s="365">
        <f t="shared" ref="BB59:BB108" si="17">IF($AV$110="","0.0",ROUNDDOWN(AY59/$AV$110,1))</f>
        <v>0</v>
      </c>
      <c r="BC59" s="366" t="e">
        <f>IF(#REF!="","",ROUNDDOWN(BB59/#REF!,1))</f>
        <v>#REF!</v>
      </c>
      <c r="BD59" s="367" t="e">
        <f>IF(#REF!="","",ROUNDDOWN(BC59/#REF!,1))</f>
        <v>#REF!</v>
      </c>
      <c r="BE59" s="122"/>
      <c r="BG59" s="44" t="s">
        <v>140</v>
      </c>
      <c r="BH59" s="134"/>
      <c r="BI59" s="135" t="s">
        <v>88</v>
      </c>
      <c r="BJ59" s="136"/>
      <c r="BK59" s="135" t="s">
        <v>81</v>
      </c>
      <c r="BL59" s="137"/>
      <c r="BM59" s="135" t="s">
        <v>88</v>
      </c>
      <c r="BN59" s="136"/>
      <c r="BO59" s="134"/>
      <c r="BP59" s="135" t="s">
        <v>88</v>
      </c>
      <c r="BQ59" s="138"/>
      <c r="BR59" s="139" t="str">
        <f t="shared" si="7"/>
        <v/>
      </c>
      <c r="BS59" s="53" t="str">
        <f t="shared" si="8"/>
        <v/>
      </c>
      <c r="BU59" s="44">
        <v>50</v>
      </c>
      <c r="BV59" s="45" t="str">
        <f t="shared" si="15"/>
        <v/>
      </c>
      <c r="BW59" s="47" t="str">
        <f t="shared" si="15"/>
        <v/>
      </c>
      <c r="BX59" s="47" t="str">
        <f t="shared" si="14"/>
        <v/>
      </c>
      <c r="BY59" s="47" t="str">
        <f t="shared" si="14"/>
        <v/>
      </c>
      <c r="BZ59" s="47" t="str">
        <f t="shared" si="14"/>
        <v/>
      </c>
      <c r="CA59" s="47" t="str">
        <f t="shared" si="14"/>
        <v/>
      </c>
      <c r="CB59" s="48" t="str">
        <f t="shared" si="14"/>
        <v/>
      </c>
      <c r="CC59" s="45" t="str">
        <f t="shared" si="14"/>
        <v/>
      </c>
      <c r="CD59" s="47" t="str">
        <f t="shared" si="14"/>
        <v/>
      </c>
      <c r="CE59" s="47" t="str">
        <f t="shared" si="14"/>
        <v/>
      </c>
      <c r="CF59" s="47" t="str">
        <f t="shared" si="14"/>
        <v/>
      </c>
      <c r="CG59" s="47" t="str">
        <f t="shared" si="14"/>
        <v/>
      </c>
      <c r="CH59" s="47" t="str">
        <f t="shared" si="14"/>
        <v/>
      </c>
      <c r="CI59" s="48" t="str">
        <f t="shared" si="14"/>
        <v/>
      </c>
      <c r="CJ59" s="45" t="str">
        <f t="shared" si="14"/>
        <v/>
      </c>
      <c r="CK59" s="47" t="str">
        <f t="shared" si="14"/>
        <v/>
      </c>
      <c r="CL59" s="47" t="str">
        <f t="shared" si="13"/>
        <v/>
      </c>
      <c r="CM59" s="47" t="str">
        <f t="shared" si="13"/>
        <v/>
      </c>
      <c r="CN59" s="47" t="str">
        <f t="shared" si="13"/>
        <v/>
      </c>
      <c r="CO59" s="47" t="str">
        <f t="shared" si="13"/>
        <v/>
      </c>
      <c r="CP59" s="48" t="str">
        <f t="shared" si="13"/>
        <v/>
      </c>
      <c r="CQ59" s="38" t="str">
        <f t="shared" si="13"/>
        <v/>
      </c>
      <c r="CR59" s="47" t="str">
        <f t="shared" si="16"/>
        <v/>
      </c>
      <c r="CS59" s="47" t="str">
        <f t="shared" si="16"/>
        <v/>
      </c>
      <c r="CT59" s="47" t="str">
        <f t="shared" si="16"/>
        <v/>
      </c>
      <c r="CU59" s="47" t="str">
        <f t="shared" si="16"/>
        <v/>
      </c>
      <c r="CV59" s="47" t="str">
        <f t="shared" si="16"/>
        <v/>
      </c>
      <c r="CW59" s="48" t="str">
        <f t="shared" si="16"/>
        <v/>
      </c>
      <c r="CX59" s="49">
        <f t="shared" si="6"/>
        <v>0</v>
      </c>
    </row>
    <row r="60" spans="1:102" ht="21" hidden="1" customHeight="1">
      <c r="A60" s="44">
        <v>51</v>
      </c>
      <c r="B60" s="356"/>
      <c r="C60" s="357"/>
      <c r="D60" s="357"/>
      <c r="E60" s="357"/>
      <c r="F60" s="357"/>
      <c r="G60" s="357"/>
      <c r="H60" s="368"/>
      <c r="I60" s="368"/>
      <c r="J60" s="368"/>
      <c r="K60" s="368"/>
      <c r="L60" s="368"/>
      <c r="M60" s="368"/>
      <c r="N60" s="368"/>
      <c r="O60" s="368"/>
      <c r="P60" s="368"/>
      <c r="Q60" s="368"/>
      <c r="R60" s="368"/>
      <c r="S60" s="369"/>
      <c r="T60" s="109"/>
      <c r="U60" s="121"/>
      <c r="V60" s="121"/>
      <c r="W60" s="121"/>
      <c r="X60" s="121"/>
      <c r="Y60" s="216"/>
      <c r="Z60" s="217"/>
      <c r="AA60" s="109"/>
      <c r="AB60" s="216"/>
      <c r="AC60" s="216"/>
      <c r="AD60" s="216"/>
      <c r="AE60" s="216"/>
      <c r="AF60" s="216"/>
      <c r="AG60" s="217"/>
      <c r="AH60" s="109"/>
      <c r="AI60" s="216"/>
      <c r="AJ60" s="216"/>
      <c r="AK60" s="216"/>
      <c r="AL60" s="216"/>
      <c r="AM60" s="216"/>
      <c r="AN60" s="217"/>
      <c r="AO60" s="218"/>
      <c r="AP60" s="216"/>
      <c r="AQ60" s="216"/>
      <c r="AR60" s="216"/>
      <c r="AS60" s="216"/>
      <c r="AT60" s="216"/>
      <c r="AU60" s="217"/>
      <c r="AV60" s="362">
        <f t="shared" si="3"/>
        <v>0</v>
      </c>
      <c r="AW60" s="362"/>
      <c r="AX60" s="363"/>
      <c r="AY60" s="364">
        <f t="shared" si="4"/>
        <v>0</v>
      </c>
      <c r="AZ60" s="362"/>
      <c r="BA60" s="363"/>
      <c r="BB60" s="365">
        <f t="shared" si="17"/>
        <v>0</v>
      </c>
      <c r="BC60" s="366" t="e">
        <f>IF(#REF!="","",ROUNDDOWN(BB60/#REF!,1))</f>
        <v>#REF!</v>
      </c>
      <c r="BD60" s="367" t="e">
        <f>IF(#REF!="","",ROUNDDOWN(BC60/#REF!,1))</f>
        <v>#REF!</v>
      </c>
      <c r="BE60" s="122"/>
      <c r="BG60" s="44">
        <v>51</v>
      </c>
      <c r="BH60" s="134"/>
      <c r="BI60" s="135" t="s">
        <v>88</v>
      </c>
      <c r="BJ60" s="136"/>
      <c r="BK60" s="135" t="s">
        <v>81</v>
      </c>
      <c r="BL60" s="137"/>
      <c r="BM60" s="135" t="s">
        <v>88</v>
      </c>
      <c r="BN60" s="136"/>
      <c r="BO60" s="134"/>
      <c r="BP60" s="135" t="s">
        <v>88</v>
      </c>
      <c r="BQ60" s="138"/>
      <c r="BR60" s="139" t="str">
        <f t="shared" si="7"/>
        <v/>
      </c>
      <c r="BS60" s="53" t="str">
        <f t="shared" si="8"/>
        <v/>
      </c>
      <c r="BU60" s="44">
        <v>51</v>
      </c>
      <c r="BV60" s="45" t="str">
        <f t="shared" si="15"/>
        <v/>
      </c>
      <c r="BW60" s="47" t="str">
        <f t="shared" si="15"/>
        <v/>
      </c>
      <c r="BX60" s="47" t="str">
        <f t="shared" si="14"/>
        <v/>
      </c>
      <c r="BY60" s="47" t="str">
        <f t="shared" si="14"/>
        <v/>
      </c>
      <c r="BZ60" s="47" t="str">
        <f t="shared" si="14"/>
        <v/>
      </c>
      <c r="CA60" s="47" t="str">
        <f t="shared" si="14"/>
        <v/>
      </c>
      <c r="CB60" s="48" t="str">
        <f t="shared" si="14"/>
        <v/>
      </c>
      <c r="CC60" s="45" t="str">
        <f t="shared" si="14"/>
        <v/>
      </c>
      <c r="CD60" s="47" t="str">
        <f t="shared" si="14"/>
        <v/>
      </c>
      <c r="CE60" s="47" t="str">
        <f t="shared" si="14"/>
        <v/>
      </c>
      <c r="CF60" s="47" t="str">
        <f t="shared" si="14"/>
        <v/>
      </c>
      <c r="CG60" s="47" t="str">
        <f t="shared" si="14"/>
        <v/>
      </c>
      <c r="CH60" s="47" t="str">
        <f t="shared" si="14"/>
        <v/>
      </c>
      <c r="CI60" s="48" t="str">
        <f t="shared" si="14"/>
        <v/>
      </c>
      <c r="CJ60" s="45" t="str">
        <f t="shared" si="14"/>
        <v/>
      </c>
      <c r="CK60" s="47" t="str">
        <f t="shared" si="14"/>
        <v/>
      </c>
      <c r="CL60" s="47" t="str">
        <f t="shared" si="13"/>
        <v/>
      </c>
      <c r="CM60" s="47" t="str">
        <f t="shared" si="13"/>
        <v/>
      </c>
      <c r="CN60" s="47" t="str">
        <f t="shared" si="13"/>
        <v/>
      </c>
      <c r="CO60" s="47" t="str">
        <f t="shared" si="13"/>
        <v/>
      </c>
      <c r="CP60" s="48" t="str">
        <f t="shared" si="13"/>
        <v/>
      </c>
      <c r="CQ60" s="38" t="str">
        <f t="shared" si="13"/>
        <v/>
      </c>
      <c r="CR60" s="47" t="str">
        <f t="shared" si="16"/>
        <v/>
      </c>
      <c r="CS60" s="47" t="str">
        <f t="shared" si="16"/>
        <v/>
      </c>
      <c r="CT60" s="47" t="str">
        <f t="shared" si="16"/>
        <v/>
      </c>
      <c r="CU60" s="47" t="str">
        <f t="shared" si="16"/>
        <v/>
      </c>
      <c r="CV60" s="47" t="str">
        <f t="shared" si="16"/>
        <v/>
      </c>
      <c r="CW60" s="48" t="str">
        <f t="shared" si="16"/>
        <v/>
      </c>
      <c r="CX60" s="49">
        <f t="shared" si="6"/>
        <v>0</v>
      </c>
    </row>
    <row r="61" spans="1:102" ht="21" hidden="1" customHeight="1">
      <c r="A61" s="44">
        <v>52</v>
      </c>
      <c r="B61" s="356"/>
      <c r="C61" s="357"/>
      <c r="D61" s="357"/>
      <c r="E61" s="357"/>
      <c r="F61" s="357"/>
      <c r="G61" s="357"/>
      <c r="H61" s="368"/>
      <c r="I61" s="368"/>
      <c r="J61" s="368"/>
      <c r="K61" s="368"/>
      <c r="L61" s="368"/>
      <c r="M61" s="368"/>
      <c r="N61" s="368"/>
      <c r="O61" s="368"/>
      <c r="P61" s="368"/>
      <c r="Q61" s="368"/>
      <c r="R61" s="368"/>
      <c r="S61" s="369"/>
      <c r="T61" s="109"/>
      <c r="U61" s="121"/>
      <c r="V61" s="121"/>
      <c r="W61" s="121"/>
      <c r="X61" s="121"/>
      <c r="Y61" s="216"/>
      <c r="Z61" s="217"/>
      <c r="AA61" s="109"/>
      <c r="AB61" s="216"/>
      <c r="AC61" s="216"/>
      <c r="AD61" s="216"/>
      <c r="AE61" s="216"/>
      <c r="AF61" s="216"/>
      <c r="AG61" s="217"/>
      <c r="AH61" s="109"/>
      <c r="AI61" s="216"/>
      <c r="AJ61" s="216"/>
      <c r="AK61" s="216"/>
      <c r="AL61" s="216"/>
      <c r="AM61" s="216"/>
      <c r="AN61" s="217"/>
      <c r="AO61" s="218"/>
      <c r="AP61" s="216"/>
      <c r="AQ61" s="216"/>
      <c r="AR61" s="216"/>
      <c r="AS61" s="216"/>
      <c r="AT61" s="216"/>
      <c r="AU61" s="217"/>
      <c r="AV61" s="362">
        <f t="shared" si="3"/>
        <v>0</v>
      </c>
      <c r="AW61" s="362"/>
      <c r="AX61" s="363"/>
      <c r="AY61" s="364">
        <f t="shared" si="4"/>
        <v>0</v>
      </c>
      <c r="AZ61" s="362"/>
      <c r="BA61" s="363"/>
      <c r="BB61" s="365">
        <f t="shared" si="17"/>
        <v>0</v>
      </c>
      <c r="BC61" s="366" t="e">
        <f>IF(#REF!="","",ROUNDDOWN(BB61/#REF!,1))</f>
        <v>#REF!</v>
      </c>
      <c r="BD61" s="367" t="e">
        <f>IF(#REF!="","",ROUNDDOWN(BC61/#REF!,1))</f>
        <v>#REF!</v>
      </c>
      <c r="BE61" s="122"/>
      <c r="BG61" s="44">
        <v>52</v>
      </c>
      <c r="BH61" s="134"/>
      <c r="BI61" s="135" t="s">
        <v>88</v>
      </c>
      <c r="BJ61" s="136"/>
      <c r="BK61" s="135" t="s">
        <v>81</v>
      </c>
      <c r="BL61" s="137"/>
      <c r="BM61" s="135" t="s">
        <v>88</v>
      </c>
      <c r="BN61" s="136"/>
      <c r="BO61" s="134"/>
      <c r="BP61" s="135" t="s">
        <v>88</v>
      </c>
      <c r="BQ61" s="138"/>
      <c r="BR61" s="139" t="str">
        <f t="shared" si="7"/>
        <v/>
      </c>
      <c r="BS61" s="53" t="str">
        <f t="shared" si="8"/>
        <v/>
      </c>
      <c r="BU61" s="44">
        <v>52</v>
      </c>
      <c r="BV61" s="45" t="str">
        <f t="shared" si="15"/>
        <v/>
      </c>
      <c r="BW61" s="47" t="str">
        <f t="shared" si="15"/>
        <v/>
      </c>
      <c r="BX61" s="47" t="str">
        <f t="shared" si="14"/>
        <v/>
      </c>
      <c r="BY61" s="47" t="str">
        <f t="shared" si="14"/>
        <v/>
      </c>
      <c r="BZ61" s="47" t="str">
        <f t="shared" si="14"/>
        <v/>
      </c>
      <c r="CA61" s="47" t="str">
        <f t="shared" si="14"/>
        <v/>
      </c>
      <c r="CB61" s="48" t="str">
        <f t="shared" si="14"/>
        <v/>
      </c>
      <c r="CC61" s="45" t="str">
        <f t="shared" si="14"/>
        <v/>
      </c>
      <c r="CD61" s="47" t="str">
        <f t="shared" si="14"/>
        <v/>
      </c>
      <c r="CE61" s="47" t="str">
        <f t="shared" si="14"/>
        <v/>
      </c>
      <c r="CF61" s="47" t="str">
        <f t="shared" si="14"/>
        <v/>
      </c>
      <c r="CG61" s="47" t="str">
        <f t="shared" si="14"/>
        <v/>
      </c>
      <c r="CH61" s="47" t="str">
        <f t="shared" si="14"/>
        <v/>
      </c>
      <c r="CI61" s="48" t="str">
        <f t="shared" si="14"/>
        <v/>
      </c>
      <c r="CJ61" s="45" t="str">
        <f t="shared" si="14"/>
        <v/>
      </c>
      <c r="CK61" s="47" t="str">
        <f t="shared" si="14"/>
        <v/>
      </c>
      <c r="CL61" s="47" t="str">
        <f t="shared" si="13"/>
        <v/>
      </c>
      <c r="CM61" s="47" t="str">
        <f t="shared" si="13"/>
        <v/>
      </c>
      <c r="CN61" s="47" t="str">
        <f t="shared" si="13"/>
        <v/>
      </c>
      <c r="CO61" s="47" t="str">
        <f t="shared" si="13"/>
        <v/>
      </c>
      <c r="CP61" s="48" t="str">
        <f t="shared" si="13"/>
        <v/>
      </c>
      <c r="CQ61" s="38" t="str">
        <f t="shared" si="13"/>
        <v/>
      </c>
      <c r="CR61" s="47" t="str">
        <f t="shared" si="16"/>
        <v/>
      </c>
      <c r="CS61" s="47" t="str">
        <f t="shared" si="16"/>
        <v/>
      </c>
      <c r="CT61" s="47" t="str">
        <f t="shared" si="16"/>
        <v/>
      </c>
      <c r="CU61" s="47" t="str">
        <f t="shared" si="16"/>
        <v/>
      </c>
      <c r="CV61" s="47" t="str">
        <f t="shared" si="16"/>
        <v/>
      </c>
      <c r="CW61" s="48" t="str">
        <f t="shared" si="16"/>
        <v/>
      </c>
      <c r="CX61" s="49">
        <f t="shared" si="6"/>
        <v>0</v>
      </c>
    </row>
    <row r="62" spans="1:102" ht="21" hidden="1" customHeight="1">
      <c r="A62" s="44">
        <v>53</v>
      </c>
      <c r="B62" s="356"/>
      <c r="C62" s="357"/>
      <c r="D62" s="357"/>
      <c r="E62" s="357"/>
      <c r="F62" s="357"/>
      <c r="G62" s="357"/>
      <c r="H62" s="368"/>
      <c r="I62" s="368"/>
      <c r="J62" s="368"/>
      <c r="K62" s="368"/>
      <c r="L62" s="368"/>
      <c r="M62" s="368"/>
      <c r="N62" s="368"/>
      <c r="O62" s="368"/>
      <c r="P62" s="368"/>
      <c r="Q62" s="368"/>
      <c r="R62" s="368"/>
      <c r="S62" s="369"/>
      <c r="T62" s="109"/>
      <c r="U62" s="121"/>
      <c r="V62" s="121"/>
      <c r="W62" s="121"/>
      <c r="X62" s="121"/>
      <c r="Y62" s="216"/>
      <c r="Z62" s="217"/>
      <c r="AA62" s="109"/>
      <c r="AB62" s="216"/>
      <c r="AC62" s="216"/>
      <c r="AD62" s="216"/>
      <c r="AE62" s="216"/>
      <c r="AF62" s="216"/>
      <c r="AG62" s="217"/>
      <c r="AH62" s="109"/>
      <c r="AI62" s="216"/>
      <c r="AJ62" s="216"/>
      <c r="AK62" s="216"/>
      <c r="AL62" s="216"/>
      <c r="AM62" s="216"/>
      <c r="AN62" s="217"/>
      <c r="AO62" s="218"/>
      <c r="AP62" s="216"/>
      <c r="AQ62" s="216"/>
      <c r="AR62" s="216"/>
      <c r="AS62" s="216"/>
      <c r="AT62" s="216"/>
      <c r="AU62" s="217"/>
      <c r="AV62" s="362">
        <f t="shared" si="3"/>
        <v>0</v>
      </c>
      <c r="AW62" s="362"/>
      <c r="AX62" s="363"/>
      <c r="AY62" s="364">
        <f t="shared" si="4"/>
        <v>0</v>
      </c>
      <c r="AZ62" s="362"/>
      <c r="BA62" s="363"/>
      <c r="BB62" s="365">
        <f t="shared" si="17"/>
        <v>0</v>
      </c>
      <c r="BC62" s="366" t="e">
        <f>IF(#REF!="","",ROUNDDOWN(BB62/#REF!,1))</f>
        <v>#REF!</v>
      </c>
      <c r="BD62" s="367" t="e">
        <f>IF(#REF!="","",ROUNDDOWN(BC62/#REF!,1))</f>
        <v>#REF!</v>
      </c>
      <c r="BE62" s="122"/>
      <c r="BG62" s="44">
        <v>53</v>
      </c>
      <c r="BH62" s="134"/>
      <c r="BI62" s="135" t="s">
        <v>88</v>
      </c>
      <c r="BJ62" s="136"/>
      <c r="BK62" s="135" t="s">
        <v>81</v>
      </c>
      <c r="BL62" s="137"/>
      <c r="BM62" s="135" t="s">
        <v>88</v>
      </c>
      <c r="BN62" s="136"/>
      <c r="BO62" s="134"/>
      <c r="BP62" s="135" t="s">
        <v>88</v>
      </c>
      <c r="BQ62" s="138"/>
      <c r="BR62" s="139" t="str">
        <f t="shared" si="7"/>
        <v/>
      </c>
      <c r="BS62" s="53" t="str">
        <f t="shared" si="8"/>
        <v/>
      </c>
      <c r="BU62" s="44">
        <v>53</v>
      </c>
      <c r="BV62" s="45" t="str">
        <f t="shared" si="15"/>
        <v/>
      </c>
      <c r="BW62" s="47" t="str">
        <f t="shared" si="15"/>
        <v/>
      </c>
      <c r="BX62" s="47" t="str">
        <f t="shared" si="14"/>
        <v/>
      </c>
      <c r="BY62" s="47" t="str">
        <f t="shared" si="14"/>
        <v/>
      </c>
      <c r="BZ62" s="47" t="str">
        <f t="shared" si="14"/>
        <v/>
      </c>
      <c r="CA62" s="47" t="str">
        <f t="shared" si="14"/>
        <v/>
      </c>
      <c r="CB62" s="48" t="str">
        <f t="shared" si="14"/>
        <v/>
      </c>
      <c r="CC62" s="45" t="str">
        <f t="shared" si="14"/>
        <v/>
      </c>
      <c r="CD62" s="47" t="str">
        <f t="shared" si="14"/>
        <v/>
      </c>
      <c r="CE62" s="47" t="str">
        <f t="shared" si="14"/>
        <v/>
      </c>
      <c r="CF62" s="47" t="str">
        <f t="shared" si="14"/>
        <v/>
      </c>
      <c r="CG62" s="47" t="str">
        <f t="shared" si="14"/>
        <v/>
      </c>
      <c r="CH62" s="47" t="str">
        <f t="shared" si="14"/>
        <v/>
      </c>
      <c r="CI62" s="48" t="str">
        <f t="shared" si="14"/>
        <v/>
      </c>
      <c r="CJ62" s="45" t="str">
        <f t="shared" si="14"/>
        <v/>
      </c>
      <c r="CK62" s="47" t="str">
        <f t="shared" si="14"/>
        <v/>
      </c>
      <c r="CL62" s="47" t="str">
        <f t="shared" si="13"/>
        <v/>
      </c>
      <c r="CM62" s="47" t="str">
        <f t="shared" si="13"/>
        <v/>
      </c>
      <c r="CN62" s="47" t="str">
        <f t="shared" si="13"/>
        <v/>
      </c>
      <c r="CO62" s="47" t="str">
        <f t="shared" si="13"/>
        <v/>
      </c>
      <c r="CP62" s="48" t="str">
        <f t="shared" si="13"/>
        <v/>
      </c>
      <c r="CQ62" s="38" t="str">
        <f t="shared" si="13"/>
        <v/>
      </c>
      <c r="CR62" s="47" t="str">
        <f t="shared" si="16"/>
        <v/>
      </c>
      <c r="CS62" s="47" t="str">
        <f t="shared" si="16"/>
        <v/>
      </c>
      <c r="CT62" s="47" t="str">
        <f t="shared" si="16"/>
        <v/>
      </c>
      <c r="CU62" s="47" t="str">
        <f t="shared" si="16"/>
        <v/>
      </c>
      <c r="CV62" s="47" t="str">
        <f t="shared" si="16"/>
        <v/>
      </c>
      <c r="CW62" s="48" t="str">
        <f t="shared" si="16"/>
        <v/>
      </c>
      <c r="CX62" s="49">
        <f t="shared" si="6"/>
        <v>0</v>
      </c>
    </row>
    <row r="63" spans="1:102" ht="21" hidden="1" customHeight="1">
      <c r="A63" s="44">
        <v>54</v>
      </c>
      <c r="B63" s="356"/>
      <c r="C63" s="357"/>
      <c r="D63" s="357"/>
      <c r="E63" s="357"/>
      <c r="F63" s="357"/>
      <c r="G63" s="357"/>
      <c r="H63" s="368"/>
      <c r="I63" s="368"/>
      <c r="J63" s="368"/>
      <c r="K63" s="368"/>
      <c r="L63" s="368"/>
      <c r="M63" s="368"/>
      <c r="N63" s="368"/>
      <c r="O63" s="368"/>
      <c r="P63" s="368"/>
      <c r="Q63" s="368"/>
      <c r="R63" s="368"/>
      <c r="S63" s="369"/>
      <c r="T63" s="109"/>
      <c r="U63" s="121"/>
      <c r="V63" s="121"/>
      <c r="W63" s="121"/>
      <c r="X63" s="121"/>
      <c r="Y63" s="216"/>
      <c r="Z63" s="217"/>
      <c r="AA63" s="109"/>
      <c r="AB63" s="216"/>
      <c r="AC63" s="216"/>
      <c r="AD63" s="216"/>
      <c r="AE63" s="216"/>
      <c r="AF63" s="216"/>
      <c r="AG63" s="217"/>
      <c r="AH63" s="109"/>
      <c r="AI63" s="216"/>
      <c r="AJ63" s="216"/>
      <c r="AK63" s="216"/>
      <c r="AL63" s="216"/>
      <c r="AM63" s="216"/>
      <c r="AN63" s="217"/>
      <c r="AO63" s="218"/>
      <c r="AP63" s="216"/>
      <c r="AQ63" s="216"/>
      <c r="AR63" s="216"/>
      <c r="AS63" s="216"/>
      <c r="AT63" s="216"/>
      <c r="AU63" s="217"/>
      <c r="AV63" s="362">
        <f t="shared" si="3"/>
        <v>0</v>
      </c>
      <c r="AW63" s="362"/>
      <c r="AX63" s="363"/>
      <c r="AY63" s="364">
        <f t="shared" si="4"/>
        <v>0</v>
      </c>
      <c r="AZ63" s="362"/>
      <c r="BA63" s="363"/>
      <c r="BB63" s="365">
        <f t="shared" si="17"/>
        <v>0</v>
      </c>
      <c r="BC63" s="366" t="e">
        <f>IF(#REF!="","",ROUNDDOWN(BB63/#REF!,1))</f>
        <v>#REF!</v>
      </c>
      <c r="BD63" s="367" t="e">
        <f>IF(#REF!="","",ROUNDDOWN(BC63/#REF!,1))</f>
        <v>#REF!</v>
      </c>
      <c r="BE63" s="122"/>
      <c r="BG63" s="44">
        <v>54</v>
      </c>
      <c r="BH63" s="134"/>
      <c r="BI63" s="135" t="s">
        <v>88</v>
      </c>
      <c r="BJ63" s="136"/>
      <c r="BK63" s="135" t="s">
        <v>81</v>
      </c>
      <c r="BL63" s="137"/>
      <c r="BM63" s="135" t="s">
        <v>88</v>
      </c>
      <c r="BN63" s="136"/>
      <c r="BO63" s="134"/>
      <c r="BP63" s="135" t="s">
        <v>88</v>
      </c>
      <c r="BQ63" s="138"/>
      <c r="BR63" s="139" t="str">
        <f t="shared" si="7"/>
        <v/>
      </c>
      <c r="BS63" s="53" t="str">
        <f t="shared" si="8"/>
        <v/>
      </c>
      <c r="BU63" s="44">
        <v>54</v>
      </c>
      <c r="BV63" s="45" t="str">
        <f t="shared" si="15"/>
        <v/>
      </c>
      <c r="BW63" s="47" t="str">
        <f t="shared" si="15"/>
        <v/>
      </c>
      <c r="BX63" s="47" t="str">
        <f t="shared" si="14"/>
        <v/>
      </c>
      <c r="BY63" s="47" t="str">
        <f t="shared" si="14"/>
        <v/>
      </c>
      <c r="BZ63" s="47" t="str">
        <f t="shared" si="14"/>
        <v/>
      </c>
      <c r="CA63" s="47" t="str">
        <f t="shared" si="14"/>
        <v/>
      </c>
      <c r="CB63" s="48" t="str">
        <f t="shared" si="14"/>
        <v/>
      </c>
      <c r="CC63" s="45" t="str">
        <f t="shared" si="14"/>
        <v/>
      </c>
      <c r="CD63" s="47" t="str">
        <f t="shared" si="14"/>
        <v/>
      </c>
      <c r="CE63" s="47" t="str">
        <f t="shared" si="14"/>
        <v/>
      </c>
      <c r="CF63" s="47" t="str">
        <f t="shared" si="14"/>
        <v/>
      </c>
      <c r="CG63" s="47" t="str">
        <f t="shared" si="14"/>
        <v/>
      </c>
      <c r="CH63" s="47" t="str">
        <f t="shared" si="14"/>
        <v/>
      </c>
      <c r="CI63" s="48" t="str">
        <f t="shared" si="14"/>
        <v/>
      </c>
      <c r="CJ63" s="45" t="str">
        <f t="shared" si="14"/>
        <v/>
      </c>
      <c r="CK63" s="47" t="str">
        <f t="shared" si="14"/>
        <v/>
      </c>
      <c r="CL63" s="47" t="str">
        <f t="shared" si="13"/>
        <v/>
      </c>
      <c r="CM63" s="47" t="str">
        <f t="shared" si="13"/>
        <v/>
      </c>
      <c r="CN63" s="47" t="str">
        <f t="shared" si="13"/>
        <v/>
      </c>
      <c r="CO63" s="47" t="str">
        <f t="shared" si="13"/>
        <v/>
      </c>
      <c r="CP63" s="48" t="str">
        <f t="shared" si="13"/>
        <v/>
      </c>
      <c r="CQ63" s="38" t="str">
        <f t="shared" si="13"/>
        <v/>
      </c>
      <c r="CR63" s="47" t="str">
        <f t="shared" si="16"/>
        <v/>
      </c>
      <c r="CS63" s="47" t="str">
        <f t="shared" si="16"/>
        <v/>
      </c>
      <c r="CT63" s="47" t="str">
        <f t="shared" si="16"/>
        <v/>
      </c>
      <c r="CU63" s="47" t="str">
        <f t="shared" si="16"/>
        <v/>
      </c>
      <c r="CV63" s="47" t="str">
        <f t="shared" si="16"/>
        <v/>
      </c>
      <c r="CW63" s="48" t="str">
        <f t="shared" si="16"/>
        <v/>
      </c>
      <c r="CX63" s="49">
        <f t="shared" si="6"/>
        <v>0</v>
      </c>
    </row>
    <row r="64" spans="1:102" ht="21" hidden="1" customHeight="1">
      <c r="A64" s="44">
        <v>55</v>
      </c>
      <c r="B64" s="356"/>
      <c r="C64" s="357"/>
      <c r="D64" s="357"/>
      <c r="E64" s="357"/>
      <c r="F64" s="357"/>
      <c r="G64" s="357"/>
      <c r="H64" s="368"/>
      <c r="I64" s="368"/>
      <c r="J64" s="368"/>
      <c r="K64" s="368"/>
      <c r="L64" s="368"/>
      <c r="M64" s="368"/>
      <c r="N64" s="368"/>
      <c r="O64" s="368"/>
      <c r="P64" s="368"/>
      <c r="Q64" s="368"/>
      <c r="R64" s="368"/>
      <c r="S64" s="369"/>
      <c r="T64" s="109"/>
      <c r="U64" s="121"/>
      <c r="V64" s="121"/>
      <c r="W64" s="121"/>
      <c r="X64" s="121"/>
      <c r="Y64" s="216"/>
      <c r="Z64" s="217"/>
      <c r="AA64" s="109"/>
      <c r="AB64" s="216"/>
      <c r="AC64" s="216"/>
      <c r="AD64" s="216"/>
      <c r="AE64" s="216"/>
      <c r="AF64" s="216"/>
      <c r="AG64" s="217"/>
      <c r="AH64" s="109"/>
      <c r="AI64" s="216"/>
      <c r="AJ64" s="216"/>
      <c r="AK64" s="216"/>
      <c r="AL64" s="216"/>
      <c r="AM64" s="216"/>
      <c r="AN64" s="217"/>
      <c r="AO64" s="218"/>
      <c r="AP64" s="216"/>
      <c r="AQ64" s="216"/>
      <c r="AR64" s="216"/>
      <c r="AS64" s="216"/>
      <c r="AT64" s="216"/>
      <c r="AU64" s="217"/>
      <c r="AV64" s="362">
        <f t="shared" si="3"/>
        <v>0</v>
      </c>
      <c r="AW64" s="362"/>
      <c r="AX64" s="363"/>
      <c r="AY64" s="364">
        <f t="shared" si="4"/>
        <v>0</v>
      </c>
      <c r="AZ64" s="362"/>
      <c r="BA64" s="363"/>
      <c r="BB64" s="365">
        <f t="shared" si="17"/>
        <v>0</v>
      </c>
      <c r="BC64" s="366" t="e">
        <f>IF(#REF!="","",ROUNDDOWN(BB64/#REF!,1))</f>
        <v>#REF!</v>
      </c>
      <c r="BD64" s="367" t="e">
        <f>IF(#REF!="","",ROUNDDOWN(BC64/#REF!,1))</f>
        <v>#REF!</v>
      </c>
      <c r="BE64" s="122"/>
      <c r="BG64" s="44">
        <v>55</v>
      </c>
      <c r="BH64" s="134"/>
      <c r="BI64" s="135" t="s">
        <v>88</v>
      </c>
      <c r="BJ64" s="136"/>
      <c r="BK64" s="135" t="s">
        <v>81</v>
      </c>
      <c r="BL64" s="137"/>
      <c r="BM64" s="135" t="s">
        <v>88</v>
      </c>
      <c r="BN64" s="136"/>
      <c r="BO64" s="134"/>
      <c r="BP64" s="135" t="s">
        <v>88</v>
      </c>
      <c r="BQ64" s="138"/>
      <c r="BR64" s="139" t="str">
        <f t="shared" si="7"/>
        <v/>
      </c>
      <c r="BS64" s="53" t="str">
        <f t="shared" si="8"/>
        <v/>
      </c>
      <c r="BU64" s="44">
        <v>55</v>
      </c>
      <c r="BV64" s="45" t="str">
        <f t="shared" si="15"/>
        <v/>
      </c>
      <c r="BW64" s="47" t="str">
        <f t="shared" si="15"/>
        <v/>
      </c>
      <c r="BX64" s="47" t="str">
        <f t="shared" si="14"/>
        <v/>
      </c>
      <c r="BY64" s="47" t="str">
        <f t="shared" si="14"/>
        <v/>
      </c>
      <c r="BZ64" s="47" t="str">
        <f t="shared" si="14"/>
        <v/>
      </c>
      <c r="CA64" s="47" t="str">
        <f t="shared" si="14"/>
        <v/>
      </c>
      <c r="CB64" s="48" t="str">
        <f t="shared" si="14"/>
        <v/>
      </c>
      <c r="CC64" s="45" t="str">
        <f t="shared" si="14"/>
        <v/>
      </c>
      <c r="CD64" s="47" t="str">
        <f t="shared" si="14"/>
        <v/>
      </c>
      <c r="CE64" s="47" t="str">
        <f t="shared" si="14"/>
        <v/>
      </c>
      <c r="CF64" s="47" t="str">
        <f t="shared" si="14"/>
        <v/>
      </c>
      <c r="CG64" s="47" t="str">
        <f t="shared" si="14"/>
        <v/>
      </c>
      <c r="CH64" s="47" t="str">
        <f t="shared" si="14"/>
        <v/>
      </c>
      <c r="CI64" s="48" t="str">
        <f t="shared" si="14"/>
        <v/>
      </c>
      <c r="CJ64" s="45" t="str">
        <f t="shared" si="14"/>
        <v/>
      </c>
      <c r="CK64" s="47" t="str">
        <f t="shared" si="14"/>
        <v/>
      </c>
      <c r="CL64" s="47" t="str">
        <f t="shared" si="13"/>
        <v/>
      </c>
      <c r="CM64" s="47" t="str">
        <f t="shared" si="13"/>
        <v/>
      </c>
      <c r="CN64" s="47" t="str">
        <f t="shared" si="13"/>
        <v/>
      </c>
      <c r="CO64" s="47" t="str">
        <f t="shared" si="13"/>
        <v/>
      </c>
      <c r="CP64" s="48" t="str">
        <f t="shared" si="13"/>
        <v/>
      </c>
      <c r="CQ64" s="38" t="str">
        <f t="shared" si="13"/>
        <v/>
      </c>
      <c r="CR64" s="47" t="str">
        <f t="shared" si="16"/>
        <v/>
      </c>
      <c r="CS64" s="47" t="str">
        <f t="shared" si="16"/>
        <v/>
      </c>
      <c r="CT64" s="47" t="str">
        <f t="shared" si="16"/>
        <v/>
      </c>
      <c r="CU64" s="47" t="str">
        <f t="shared" si="16"/>
        <v/>
      </c>
      <c r="CV64" s="47" t="str">
        <f t="shared" si="16"/>
        <v/>
      </c>
      <c r="CW64" s="48" t="str">
        <f t="shared" si="16"/>
        <v/>
      </c>
      <c r="CX64" s="49">
        <f t="shared" si="6"/>
        <v>0</v>
      </c>
    </row>
    <row r="65" spans="1:102" ht="21" hidden="1" customHeight="1">
      <c r="A65" s="44">
        <v>56</v>
      </c>
      <c r="B65" s="356"/>
      <c r="C65" s="357"/>
      <c r="D65" s="357"/>
      <c r="E65" s="357"/>
      <c r="F65" s="357"/>
      <c r="G65" s="357"/>
      <c r="H65" s="368"/>
      <c r="I65" s="368"/>
      <c r="J65" s="368"/>
      <c r="K65" s="368"/>
      <c r="L65" s="368"/>
      <c r="M65" s="368"/>
      <c r="N65" s="368"/>
      <c r="O65" s="368"/>
      <c r="P65" s="368"/>
      <c r="Q65" s="368"/>
      <c r="R65" s="368"/>
      <c r="S65" s="369"/>
      <c r="T65" s="109"/>
      <c r="U65" s="121"/>
      <c r="V65" s="121"/>
      <c r="W65" s="121"/>
      <c r="X65" s="121"/>
      <c r="Y65" s="216"/>
      <c r="Z65" s="217"/>
      <c r="AA65" s="109"/>
      <c r="AB65" s="216"/>
      <c r="AC65" s="216"/>
      <c r="AD65" s="216"/>
      <c r="AE65" s="216"/>
      <c r="AF65" s="216"/>
      <c r="AG65" s="217"/>
      <c r="AH65" s="109"/>
      <c r="AI65" s="216"/>
      <c r="AJ65" s="216"/>
      <c r="AK65" s="216"/>
      <c r="AL65" s="216"/>
      <c r="AM65" s="216"/>
      <c r="AN65" s="217"/>
      <c r="AO65" s="218"/>
      <c r="AP65" s="216"/>
      <c r="AQ65" s="216"/>
      <c r="AR65" s="216"/>
      <c r="AS65" s="216"/>
      <c r="AT65" s="216"/>
      <c r="AU65" s="217"/>
      <c r="AV65" s="362">
        <f t="shared" si="3"/>
        <v>0</v>
      </c>
      <c r="AW65" s="362"/>
      <c r="AX65" s="363"/>
      <c r="AY65" s="364">
        <f t="shared" si="4"/>
        <v>0</v>
      </c>
      <c r="AZ65" s="362"/>
      <c r="BA65" s="363"/>
      <c r="BB65" s="365">
        <f t="shared" si="17"/>
        <v>0</v>
      </c>
      <c r="BC65" s="366" t="e">
        <f>IF(#REF!="","",ROUNDDOWN(BB65/#REF!,1))</f>
        <v>#REF!</v>
      </c>
      <c r="BD65" s="367" t="e">
        <f>IF(#REF!="","",ROUNDDOWN(BC65/#REF!,1))</f>
        <v>#REF!</v>
      </c>
      <c r="BE65" s="122"/>
      <c r="BG65" s="44">
        <v>56</v>
      </c>
      <c r="BH65" s="134"/>
      <c r="BI65" s="135" t="s">
        <v>88</v>
      </c>
      <c r="BJ65" s="136"/>
      <c r="BK65" s="135" t="s">
        <v>81</v>
      </c>
      <c r="BL65" s="137"/>
      <c r="BM65" s="135" t="s">
        <v>88</v>
      </c>
      <c r="BN65" s="136"/>
      <c r="BO65" s="134"/>
      <c r="BP65" s="135" t="s">
        <v>88</v>
      </c>
      <c r="BQ65" s="138"/>
      <c r="BR65" s="139" t="str">
        <f t="shared" si="7"/>
        <v/>
      </c>
      <c r="BS65" s="53" t="str">
        <f t="shared" si="8"/>
        <v/>
      </c>
      <c r="BU65" s="44">
        <v>56</v>
      </c>
      <c r="BV65" s="45" t="str">
        <f t="shared" si="15"/>
        <v/>
      </c>
      <c r="BW65" s="47" t="str">
        <f t="shared" si="15"/>
        <v/>
      </c>
      <c r="BX65" s="47" t="str">
        <f t="shared" si="14"/>
        <v/>
      </c>
      <c r="BY65" s="47" t="str">
        <f t="shared" si="14"/>
        <v/>
      </c>
      <c r="BZ65" s="47" t="str">
        <f t="shared" si="14"/>
        <v/>
      </c>
      <c r="CA65" s="47" t="str">
        <f t="shared" si="14"/>
        <v/>
      </c>
      <c r="CB65" s="48" t="str">
        <f t="shared" si="14"/>
        <v/>
      </c>
      <c r="CC65" s="45" t="str">
        <f t="shared" si="14"/>
        <v/>
      </c>
      <c r="CD65" s="47" t="str">
        <f t="shared" si="14"/>
        <v/>
      </c>
      <c r="CE65" s="47" t="str">
        <f t="shared" si="14"/>
        <v/>
      </c>
      <c r="CF65" s="47" t="str">
        <f t="shared" si="14"/>
        <v/>
      </c>
      <c r="CG65" s="47" t="str">
        <f t="shared" si="14"/>
        <v/>
      </c>
      <c r="CH65" s="47" t="str">
        <f t="shared" si="14"/>
        <v/>
      </c>
      <c r="CI65" s="48" t="str">
        <f t="shared" si="14"/>
        <v/>
      </c>
      <c r="CJ65" s="45" t="str">
        <f t="shared" si="14"/>
        <v/>
      </c>
      <c r="CK65" s="47" t="str">
        <f t="shared" si="14"/>
        <v/>
      </c>
      <c r="CL65" s="47" t="str">
        <f t="shared" si="13"/>
        <v/>
      </c>
      <c r="CM65" s="47" t="str">
        <f t="shared" si="13"/>
        <v/>
      </c>
      <c r="CN65" s="47" t="str">
        <f t="shared" si="13"/>
        <v/>
      </c>
      <c r="CO65" s="47" t="str">
        <f t="shared" si="13"/>
        <v/>
      </c>
      <c r="CP65" s="48" t="str">
        <f t="shared" si="13"/>
        <v/>
      </c>
      <c r="CQ65" s="38" t="str">
        <f t="shared" si="13"/>
        <v/>
      </c>
      <c r="CR65" s="47" t="str">
        <f t="shared" si="16"/>
        <v/>
      </c>
      <c r="CS65" s="47" t="str">
        <f t="shared" si="16"/>
        <v/>
      </c>
      <c r="CT65" s="47" t="str">
        <f t="shared" si="16"/>
        <v/>
      </c>
      <c r="CU65" s="47" t="str">
        <f t="shared" si="16"/>
        <v/>
      </c>
      <c r="CV65" s="47" t="str">
        <f t="shared" si="16"/>
        <v/>
      </c>
      <c r="CW65" s="48" t="str">
        <f t="shared" si="16"/>
        <v/>
      </c>
      <c r="CX65" s="49">
        <f t="shared" si="6"/>
        <v>0</v>
      </c>
    </row>
    <row r="66" spans="1:102" ht="21" hidden="1" customHeight="1">
      <c r="A66" s="44">
        <v>57</v>
      </c>
      <c r="B66" s="356"/>
      <c r="C66" s="357"/>
      <c r="D66" s="357"/>
      <c r="E66" s="357"/>
      <c r="F66" s="357"/>
      <c r="G66" s="357"/>
      <c r="H66" s="368"/>
      <c r="I66" s="368"/>
      <c r="J66" s="368"/>
      <c r="K66" s="368"/>
      <c r="L66" s="368"/>
      <c r="M66" s="368"/>
      <c r="N66" s="368"/>
      <c r="O66" s="368"/>
      <c r="P66" s="368"/>
      <c r="Q66" s="368"/>
      <c r="R66" s="368"/>
      <c r="S66" s="369"/>
      <c r="T66" s="109"/>
      <c r="U66" s="121"/>
      <c r="V66" s="121"/>
      <c r="W66" s="121"/>
      <c r="X66" s="121"/>
      <c r="Y66" s="216"/>
      <c r="Z66" s="217"/>
      <c r="AA66" s="109"/>
      <c r="AB66" s="216"/>
      <c r="AC66" s="216"/>
      <c r="AD66" s="216"/>
      <c r="AE66" s="216"/>
      <c r="AF66" s="216"/>
      <c r="AG66" s="217"/>
      <c r="AH66" s="109"/>
      <c r="AI66" s="216"/>
      <c r="AJ66" s="216"/>
      <c r="AK66" s="216"/>
      <c r="AL66" s="216"/>
      <c r="AM66" s="216"/>
      <c r="AN66" s="217"/>
      <c r="AO66" s="218"/>
      <c r="AP66" s="216"/>
      <c r="AQ66" s="216"/>
      <c r="AR66" s="216"/>
      <c r="AS66" s="216"/>
      <c r="AT66" s="216"/>
      <c r="AU66" s="217"/>
      <c r="AV66" s="362">
        <f t="shared" si="3"/>
        <v>0</v>
      </c>
      <c r="AW66" s="362"/>
      <c r="AX66" s="363"/>
      <c r="AY66" s="364">
        <f t="shared" si="4"/>
        <v>0</v>
      </c>
      <c r="AZ66" s="362"/>
      <c r="BA66" s="363"/>
      <c r="BB66" s="365">
        <f t="shared" si="17"/>
        <v>0</v>
      </c>
      <c r="BC66" s="366" t="e">
        <f>IF(#REF!="","",ROUNDDOWN(BB66/#REF!,1))</f>
        <v>#REF!</v>
      </c>
      <c r="BD66" s="367" t="e">
        <f>IF(#REF!="","",ROUNDDOWN(BC66/#REF!,1))</f>
        <v>#REF!</v>
      </c>
      <c r="BE66" s="122"/>
      <c r="BG66" s="44">
        <v>57</v>
      </c>
      <c r="BH66" s="134"/>
      <c r="BI66" s="135" t="s">
        <v>88</v>
      </c>
      <c r="BJ66" s="136"/>
      <c r="BK66" s="135" t="s">
        <v>81</v>
      </c>
      <c r="BL66" s="137"/>
      <c r="BM66" s="135" t="s">
        <v>88</v>
      </c>
      <c r="BN66" s="136"/>
      <c r="BO66" s="134"/>
      <c r="BP66" s="135" t="s">
        <v>88</v>
      </c>
      <c r="BQ66" s="138"/>
      <c r="BR66" s="139" t="str">
        <f t="shared" si="7"/>
        <v/>
      </c>
      <c r="BS66" s="53" t="str">
        <f t="shared" si="8"/>
        <v/>
      </c>
      <c r="BU66" s="44">
        <v>57</v>
      </c>
      <c r="BV66" s="45" t="str">
        <f t="shared" si="15"/>
        <v/>
      </c>
      <c r="BW66" s="47" t="str">
        <f t="shared" si="15"/>
        <v/>
      </c>
      <c r="BX66" s="47" t="str">
        <f t="shared" si="14"/>
        <v/>
      </c>
      <c r="BY66" s="47" t="str">
        <f t="shared" si="14"/>
        <v/>
      </c>
      <c r="BZ66" s="47" t="str">
        <f t="shared" si="14"/>
        <v/>
      </c>
      <c r="CA66" s="47" t="str">
        <f t="shared" si="14"/>
        <v/>
      </c>
      <c r="CB66" s="48" t="str">
        <f t="shared" si="14"/>
        <v/>
      </c>
      <c r="CC66" s="45" t="str">
        <f t="shared" si="14"/>
        <v/>
      </c>
      <c r="CD66" s="47" t="str">
        <f t="shared" si="14"/>
        <v/>
      </c>
      <c r="CE66" s="47" t="str">
        <f t="shared" si="14"/>
        <v/>
      </c>
      <c r="CF66" s="47" t="str">
        <f t="shared" si="14"/>
        <v/>
      </c>
      <c r="CG66" s="47" t="str">
        <f t="shared" si="14"/>
        <v/>
      </c>
      <c r="CH66" s="47" t="str">
        <f t="shared" si="14"/>
        <v/>
      </c>
      <c r="CI66" s="48" t="str">
        <f t="shared" si="14"/>
        <v/>
      </c>
      <c r="CJ66" s="45" t="str">
        <f t="shared" si="14"/>
        <v/>
      </c>
      <c r="CK66" s="47" t="str">
        <f t="shared" si="14"/>
        <v/>
      </c>
      <c r="CL66" s="47" t="str">
        <f t="shared" si="13"/>
        <v/>
      </c>
      <c r="CM66" s="47" t="str">
        <f t="shared" si="13"/>
        <v/>
      </c>
      <c r="CN66" s="47" t="str">
        <f t="shared" si="13"/>
        <v/>
      </c>
      <c r="CO66" s="47" t="str">
        <f t="shared" si="13"/>
        <v/>
      </c>
      <c r="CP66" s="48" t="str">
        <f t="shared" si="13"/>
        <v/>
      </c>
      <c r="CQ66" s="38" t="str">
        <f t="shared" si="13"/>
        <v/>
      </c>
      <c r="CR66" s="47" t="str">
        <f t="shared" si="16"/>
        <v/>
      </c>
      <c r="CS66" s="47" t="str">
        <f t="shared" si="16"/>
        <v/>
      </c>
      <c r="CT66" s="47" t="str">
        <f t="shared" si="16"/>
        <v/>
      </c>
      <c r="CU66" s="47" t="str">
        <f t="shared" si="16"/>
        <v/>
      </c>
      <c r="CV66" s="47" t="str">
        <f t="shared" si="16"/>
        <v/>
      </c>
      <c r="CW66" s="48" t="str">
        <f t="shared" si="16"/>
        <v/>
      </c>
      <c r="CX66" s="49">
        <f t="shared" si="6"/>
        <v>0</v>
      </c>
    </row>
    <row r="67" spans="1:102" ht="21" hidden="1" customHeight="1">
      <c r="A67" s="44">
        <v>58</v>
      </c>
      <c r="B67" s="356"/>
      <c r="C67" s="357"/>
      <c r="D67" s="357"/>
      <c r="E67" s="357"/>
      <c r="F67" s="357"/>
      <c r="G67" s="357"/>
      <c r="H67" s="368"/>
      <c r="I67" s="368"/>
      <c r="J67" s="368"/>
      <c r="K67" s="368"/>
      <c r="L67" s="368"/>
      <c r="M67" s="368"/>
      <c r="N67" s="368"/>
      <c r="O67" s="368"/>
      <c r="P67" s="368"/>
      <c r="Q67" s="368"/>
      <c r="R67" s="368"/>
      <c r="S67" s="369"/>
      <c r="T67" s="109"/>
      <c r="U67" s="121"/>
      <c r="V67" s="121"/>
      <c r="W67" s="121"/>
      <c r="X67" s="121"/>
      <c r="Y67" s="216"/>
      <c r="Z67" s="217"/>
      <c r="AA67" s="109"/>
      <c r="AB67" s="216"/>
      <c r="AC67" s="216"/>
      <c r="AD67" s="216"/>
      <c r="AE67" s="216"/>
      <c r="AF67" s="216"/>
      <c r="AG67" s="217"/>
      <c r="AH67" s="109"/>
      <c r="AI67" s="216"/>
      <c r="AJ67" s="216"/>
      <c r="AK67" s="216"/>
      <c r="AL67" s="216"/>
      <c r="AM67" s="216"/>
      <c r="AN67" s="217"/>
      <c r="AO67" s="218"/>
      <c r="AP67" s="216"/>
      <c r="AQ67" s="216"/>
      <c r="AR67" s="216"/>
      <c r="AS67" s="216"/>
      <c r="AT67" s="216"/>
      <c r="AU67" s="217"/>
      <c r="AV67" s="362">
        <f t="shared" si="3"/>
        <v>0</v>
      </c>
      <c r="AW67" s="362"/>
      <c r="AX67" s="363"/>
      <c r="AY67" s="364">
        <f t="shared" si="4"/>
        <v>0</v>
      </c>
      <c r="AZ67" s="362"/>
      <c r="BA67" s="363"/>
      <c r="BB67" s="365">
        <f t="shared" si="17"/>
        <v>0</v>
      </c>
      <c r="BC67" s="366" t="e">
        <f>IF(#REF!="","",ROUNDDOWN(BB67/#REF!,1))</f>
        <v>#REF!</v>
      </c>
      <c r="BD67" s="367" t="e">
        <f>IF(#REF!="","",ROUNDDOWN(BC67/#REF!,1))</f>
        <v>#REF!</v>
      </c>
      <c r="BE67" s="122"/>
      <c r="BG67" s="44">
        <v>58</v>
      </c>
      <c r="BH67" s="134"/>
      <c r="BI67" s="135" t="s">
        <v>88</v>
      </c>
      <c r="BJ67" s="136"/>
      <c r="BK67" s="135" t="s">
        <v>81</v>
      </c>
      <c r="BL67" s="137"/>
      <c r="BM67" s="135" t="s">
        <v>88</v>
      </c>
      <c r="BN67" s="136"/>
      <c r="BO67" s="134"/>
      <c r="BP67" s="135" t="s">
        <v>88</v>
      </c>
      <c r="BQ67" s="138"/>
      <c r="BR67" s="139" t="str">
        <f t="shared" si="7"/>
        <v/>
      </c>
      <c r="BS67" s="53" t="str">
        <f t="shared" si="8"/>
        <v/>
      </c>
      <c r="BU67" s="44">
        <v>58</v>
      </c>
      <c r="BV67" s="45" t="str">
        <f t="shared" si="15"/>
        <v/>
      </c>
      <c r="BW67" s="47" t="str">
        <f t="shared" si="15"/>
        <v/>
      </c>
      <c r="BX67" s="47" t="str">
        <f t="shared" si="15"/>
        <v/>
      </c>
      <c r="BY67" s="47" t="str">
        <f t="shared" si="15"/>
        <v/>
      </c>
      <c r="BZ67" s="47" t="str">
        <f t="shared" si="15"/>
        <v/>
      </c>
      <c r="CA67" s="47" t="str">
        <f t="shared" si="14"/>
        <v/>
      </c>
      <c r="CB67" s="48" t="str">
        <f t="shared" si="14"/>
        <v/>
      </c>
      <c r="CC67" s="45" t="str">
        <f t="shared" si="14"/>
        <v/>
      </c>
      <c r="CD67" s="47" t="str">
        <f t="shared" si="14"/>
        <v/>
      </c>
      <c r="CE67" s="47" t="str">
        <f t="shared" si="14"/>
        <v/>
      </c>
      <c r="CF67" s="47" t="str">
        <f t="shared" ref="CA67:CP84" si="18">IF(AD67="","",VLOOKUP(AD67,$BG$10:$BS$57,13,TRUE))</f>
        <v/>
      </c>
      <c r="CG67" s="47" t="str">
        <f t="shared" si="18"/>
        <v/>
      </c>
      <c r="CH67" s="47" t="str">
        <f t="shared" si="18"/>
        <v/>
      </c>
      <c r="CI67" s="48" t="str">
        <f t="shared" si="18"/>
        <v/>
      </c>
      <c r="CJ67" s="45" t="str">
        <f t="shared" si="18"/>
        <v/>
      </c>
      <c r="CK67" s="47" t="str">
        <f t="shared" si="18"/>
        <v/>
      </c>
      <c r="CL67" s="47" t="str">
        <f t="shared" si="13"/>
        <v/>
      </c>
      <c r="CM67" s="47" t="str">
        <f t="shared" si="13"/>
        <v/>
      </c>
      <c r="CN67" s="47" t="str">
        <f t="shared" si="13"/>
        <v/>
      </c>
      <c r="CO67" s="47" t="str">
        <f t="shared" si="13"/>
        <v/>
      </c>
      <c r="CP67" s="48" t="str">
        <f t="shared" si="13"/>
        <v/>
      </c>
      <c r="CQ67" s="38" t="str">
        <f t="shared" si="13"/>
        <v/>
      </c>
      <c r="CR67" s="47" t="str">
        <f t="shared" si="16"/>
        <v/>
      </c>
      <c r="CS67" s="47" t="str">
        <f t="shared" si="16"/>
        <v/>
      </c>
      <c r="CT67" s="47" t="str">
        <f t="shared" si="16"/>
        <v/>
      </c>
      <c r="CU67" s="47" t="str">
        <f t="shared" si="16"/>
        <v/>
      </c>
      <c r="CV67" s="47" t="str">
        <f t="shared" si="16"/>
        <v/>
      </c>
      <c r="CW67" s="48" t="str">
        <f t="shared" si="16"/>
        <v/>
      </c>
      <c r="CX67" s="49">
        <f t="shared" si="6"/>
        <v>0</v>
      </c>
    </row>
    <row r="68" spans="1:102" ht="21" hidden="1" customHeight="1">
      <c r="A68" s="44">
        <v>59</v>
      </c>
      <c r="B68" s="356"/>
      <c r="C68" s="357"/>
      <c r="D68" s="357"/>
      <c r="E68" s="357"/>
      <c r="F68" s="357"/>
      <c r="G68" s="357"/>
      <c r="H68" s="368"/>
      <c r="I68" s="368"/>
      <c r="J68" s="368"/>
      <c r="K68" s="368"/>
      <c r="L68" s="368"/>
      <c r="M68" s="368"/>
      <c r="N68" s="368"/>
      <c r="O68" s="368"/>
      <c r="P68" s="368"/>
      <c r="Q68" s="368"/>
      <c r="R68" s="368"/>
      <c r="S68" s="369"/>
      <c r="T68" s="109"/>
      <c r="U68" s="121"/>
      <c r="V68" s="121"/>
      <c r="W68" s="121"/>
      <c r="X68" s="121"/>
      <c r="Y68" s="216"/>
      <c r="Z68" s="217"/>
      <c r="AA68" s="109"/>
      <c r="AB68" s="216"/>
      <c r="AC68" s="216"/>
      <c r="AD68" s="216"/>
      <c r="AE68" s="216"/>
      <c r="AF68" s="216"/>
      <c r="AG68" s="217"/>
      <c r="AH68" s="109"/>
      <c r="AI68" s="216"/>
      <c r="AJ68" s="216"/>
      <c r="AK68" s="216"/>
      <c r="AL68" s="216"/>
      <c r="AM68" s="216"/>
      <c r="AN68" s="217"/>
      <c r="AO68" s="218"/>
      <c r="AP68" s="216"/>
      <c r="AQ68" s="216"/>
      <c r="AR68" s="216"/>
      <c r="AS68" s="216"/>
      <c r="AT68" s="216"/>
      <c r="AU68" s="217"/>
      <c r="AV68" s="362">
        <f t="shared" si="3"/>
        <v>0</v>
      </c>
      <c r="AW68" s="362"/>
      <c r="AX68" s="363"/>
      <c r="AY68" s="364">
        <f t="shared" si="4"/>
        <v>0</v>
      </c>
      <c r="AZ68" s="362"/>
      <c r="BA68" s="363"/>
      <c r="BB68" s="365">
        <f t="shared" si="17"/>
        <v>0</v>
      </c>
      <c r="BC68" s="366" t="e">
        <f>IF(#REF!="","",ROUNDDOWN(BB68/#REF!,1))</f>
        <v>#REF!</v>
      </c>
      <c r="BD68" s="367" t="e">
        <f>IF(#REF!="","",ROUNDDOWN(BC68/#REF!,1))</f>
        <v>#REF!</v>
      </c>
      <c r="BE68" s="122"/>
      <c r="BG68" s="44">
        <v>59</v>
      </c>
      <c r="BH68" s="134"/>
      <c r="BI68" s="135" t="s">
        <v>88</v>
      </c>
      <c r="BJ68" s="136"/>
      <c r="BK68" s="135" t="s">
        <v>81</v>
      </c>
      <c r="BL68" s="137"/>
      <c r="BM68" s="135" t="s">
        <v>88</v>
      </c>
      <c r="BN68" s="136"/>
      <c r="BO68" s="134"/>
      <c r="BP68" s="135" t="s">
        <v>88</v>
      </c>
      <c r="BQ68" s="138"/>
      <c r="BR68" s="139" t="str">
        <f t="shared" si="7"/>
        <v/>
      </c>
      <c r="BS68" s="53" t="str">
        <f t="shared" si="8"/>
        <v/>
      </c>
      <c r="BU68" s="44">
        <v>59</v>
      </c>
      <c r="BV68" s="45" t="str">
        <f t="shared" si="15"/>
        <v/>
      </c>
      <c r="BW68" s="47" t="str">
        <f t="shared" si="15"/>
        <v/>
      </c>
      <c r="BX68" s="47" t="str">
        <f t="shared" si="15"/>
        <v/>
      </c>
      <c r="BY68" s="47" t="str">
        <f t="shared" si="15"/>
        <v/>
      </c>
      <c r="BZ68" s="47" t="str">
        <f t="shared" si="15"/>
        <v/>
      </c>
      <c r="CA68" s="47" t="str">
        <f t="shared" si="18"/>
        <v/>
      </c>
      <c r="CB68" s="48" t="str">
        <f t="shared" si="18"/>
        <v/>
      </c>
      <c r="CC68" s="45" t="str">
        <f t="shared" si="18"/>
        <v/>
      </c>
      <c r="CD68" s="47" t="str">
        <f t="shared" si="18"/>
        <v/>
      </c>
      <c r="CE68" s="47" t="str">
        <f t="shared" si="18"/>
        <v/>
      </c>
      <c r="CF68" s="47" t="str">
        <f t="shared" si="18"/>
        <v/>
      </c>
      <c r="CG68" s="47" t="str">
        <f t="shared" si="18"/>
        <v/>
      </c>
      <c r="CH68" s="47" t="str">
        <f t="shared" si="18"/>
        <v/>
      </c>
      <c r="CI68" s="48" t="str">
        <f t="shared" si="18"/>
        <v/>
      </c>
      <c r="CJ68" s="45" t="str">
        <f t="shared" si="18"/>
        <v/>
      </c>
      <c r="CK68" s="47" t="str">
        <f t="shared" si="18"/>
        <v/>
      </c>
      <c r="CL68" s="47" t="str">
        <f t="shared" si="13"/>
        <v/>
      </c>
      <c r="CM68" s="47" t="str">
        <f t="shared" si="13"/>
        <v/>
      </c>
      <c r="CN68" s="47" t="str">
        <f t="shared" si="13"/>
        <v/>
      </c>
      <c r="CO68" s="47" t="str">
        <f t="shared" si="13"/>
        <v/>
      </c>
      <c r="CP68" s="48" t="str">
        <f t="shared" si="13"/>
        <v/>
      </c>
      <c r="CQ68" s="38" t="str">
        <f t="shared" si="13"/>
        <v/>
      </c>
      <c r="CR68" s="47" t="str">
        <f t="shared" si="16"/>
        <v/>
      </c>
      <c r="CS68" s="47" t="str">
        <f t="shared" si="16"/>
        <v/>
      </c>
      <c r="CT68" s="47" t="str">
        <f t="shared" si="16"/>
        <v/>
      </c>
      <c r="CU68" s="47" t="str">
        <f t="shared" si="16"/>
        <v/>
      </c>
      <c r="CV68" s="47" t="str">
        <f t="shared" si="16"/>
        <v/>
      </c>
      <c r="CW68" s="48" t="str">
        <f t="shared" si="16"/>
        <v/>
      </c>
      <c r="CX68" s="49">
        <f t="shared" si="6"/>
        <v>0</v>
      </c>
    </row>
    <row r="69" spans="1:102" ht="21" hidden="1" customHeight="1">
      <c r="A69" s="44">
        <v>60</v>
      </c>
      <c r="B69" s="356"/>
      <c r="C69" s="357"/>
      <c r="D69" s="357"/>
      <c r="E69" s="357"/>
      <c r="F69" s="357"/>
      <c r="G69" s="357"/>
      <c r="H69" s="368"/>
      <c r="I69" s="368"/>
      <c r="J69" s="368"/>
      <c r="K69" s="368"/>
      <c r="L69" s="368"/>
      <c r="M69" s="368"/>
      <c r="N69" s="368"/>
      <c r="O69" s="368"/>
      <c r="P69" s="368"/>
      <c r="Q69" s="368"/>
      <c r="R69" s="368"/>
      <c r="S69" s="369"/>
      <c r="T69" s="109"/>
      <c r="U69" s="121"/>
      <c r="V69" s="121"/>
      <c r="W69" s="121"/>
      <c r="X69" s="121"/>
      <c r="Y69" s="216"/>
      <c r="Z69" s="217"/>
      <c r="AA69" s="109"/>
      <c r="AB69" s="216"/>
      <c r="AC69" s="216"/>
      <c r="AD69" s="216"/>
      <c r="AE69" s="216"/>
      <c r="AF69" s="216"/>
      <c r="AG69" s="217"/>
      <c r="AH69" s="109"/>
      <c r="AI69" s="216"/>
      <c r="AJ69" s="216"/>
      <c r="AK69" s="216"/>
      <c r="AL69" s="216"/>
      <c r="AM69" s="216"/>
      <c r="AN69" s="217"/>
      <c r="AO69" s="218"/>
      <c r="AP69" s="216"/>
      <c r="AQ69" s="216"/>
      <c r="AR69" s="216"/>
      <c r="AS69" s="216"/>
      <c r="AT69" s="216"/>
      <c r="AU69" s="217"/>
      <c r="AV69" s="362">
        <f t="shared" si="3"/>
        <v>0</v>
      </c>
      <c r="AW69" s="362"/>
      <c r="AX69" s="363"/>
      <c r="AY69" s="364">
        <f t="shared" si="4"/>
        <v>0</v>
      </c>
      <c r="AZ69" s="362"/>
      <c r="BA69" s="363"/>
      <c r="BB69" s="365">
        <f t="shared" si="17"/>
        <v>0</v>
      </c>
      <c r="BC69" s="366" t="e">
        <f>IF(#REF!="","",ROUNDDOWN(BB69/#REF!,1))</f>
        <v>#REF!</v>
      </c>
      <c r="BD69" s="367" t="e">
        <f>IF(#REF!="","",ROUNDDOWN(BC69/#REF!,1))</f>
        <v>#REF!</v>
      </c>
      <c r="BE69" s="122"/>
      <c r="BG69" s="44">
        <v>60</v>
      </c>
      <c r="BH69" s="134"/>
      <c r="BI69" s="135" t="s">
        <v>88</v>
      </c>
      <c r="BJ69" s="136"/>
      <c r="BK69" s="135" t="s">
        <v>81</v>
      </c>
      <c r="BL69" s="137"/>
      <c r="BM69" s="135" t="s">
        <v>88</v>
      </c>
      <c r="BN69" s="136"/>
      <c r="BO69" s="134"/>
      <c r="BP69" s="135" t="s">
        <v>88</v>
      </c>
      <c r="BQ69" s="138"/>
      <c r="BR69" s="139" t="str">
        <f t="shared" si="7"/>
        <v/>
      </c>
      <c r="BS69" s="53" t="str">
        <f t="shared" si="8"/>
        <v/>
      </c>
      <c r="BU69" s="44">
        <v>60</v>
      </c>
      <c r="BV69" s="45" t="str">
        <f t="shared" si="15"/>
        <v/>
      </c>
      <c r="BW69" s="47" t="str">
        <f t="shared" si="15"/>
        <v/>
      </c>
      <c r="BX69" s="47" t="str">
        <f t="shared" si="15"/>
        <v/>
      </c>
      <c r="BY69" s="47" t="str">
        <f t="shared" si="15"/>
        <v/>
      </c>
      <c r="BZ69" s="47" t="str">
        <f t="shared" si="15"/>
        <v/>
      </c>
      <c r="CA69" s="47" t="str">
        <f t="shared" si="18"/>
        <v/>
      </c>
      <c r="CB69" s="48" t="str">
        <f t="shared" si="18"/>
        <v/>
      </c>
      <c r="CC69" s="45" t="str">
        <f t="shared" si="18"/>
        <v/>
      </c>
      <c r="CD69" s="47" t="str">
        <f t="shared" si="18"/>
        <v/>
      </c>
      <c r="CE69" s="47" t="str">
        <f t="shared" si="18"/>
        <v/>
      </c>
      <c r="CF69" s="47" t="str">
        <f t="shared" si="18"/>
        <v/>
      </c>
      <c r="CG69" s="47" t="str">
        <f t="shared" si="18"/>
        <v/>
      </c>
      <c r="CH69" s="47" t="str">
        <f t="shared" si="18"/>
        <v/>
      </c>
      <c r="CI69" s="48" t="str">
        <f t="shared" si="18"/>
        <v/>
      </c>
      <c r="CJ69" s="45" t="str">
        <f t="shared" si="18"/>
        <v/>
      </c>
      <c r="CK69" s="47" t="str">
        <f t="shared" si="18"/>
        <v/>
      </c>
      <c r="CL69" s="47" t="str">
        <f t="shared" si="13"/>
        <v/>
      </c>
      <c r="CM69" s="47" t="str">
        <f t="shared" si="13"/>
        <v/>
      </c>
      <c r="CN69" s="47" t="str">
        <f t="shared" si="13"/>
        <v/>
      </c>
      <c r="CO69" s="47" t="str">
        <f t="shared" si="13"/>
        <v/>
      </c>
      <c r="CP69" s="48" t="str">
        <f t="shared" si="13"/>
        <v/>
      </c>
      <c r="CQ69" s="38" t="str">
        <f t="shared" si="13"/>
        <v/>
      </c>
      <c r="CR69" s="47" t="str">
        <f t="shared" si="16"/>
        <v/>
      </c>
      <c r="CS69" s="47" t="str">
        <f t="shared" si="16"/>
        <v/>
      </c>
      <c r="CT69" s="47" t="str">
        <f t="shared" si="16"/>
        <v/>
      </c>
      <c r="CU69" s="47" t="str">
        <f t="shared" si="16"/>
        <v/>
      </c>
      <c r="CV69" s="47" t="str">
        <f t="shared" si="16"/>
        <v/>
      </c>
      <c r="CW69" s="48" t="str">
        <f t="shared" si="16"/>
        <v/>
      </c>
      <c r="CX69" s="49">
        <f t="shared" si="6"/>
        <v>0</v>
      </c>
    </row>
    <row r="70" spans="1:102" ht="21" hidden="1" customHeight="1">
      <c r="A70" s="44">
        <v>61</v>
      </c>
      <c r="B70" s="356"/>
      <c r="C70" s="357"/>
      <c r="D70" s="357"/>
      <c r="E70" s="357"/>
      <c r="F70" s="357"/>
      <c r="G70" s="357"/>
      <c r="H70" s="368"/>
      <c r="I70" s="368"/>
      <c r="J70" s="368"/>
      <c r="K70" s="368"/>
      <c r="L70" s="368"/>
      <c r="M70" s="368"/>
      <c r="N70" s="368"/>
      <c r="O70" s="368"/>
      <c r="P70" s="368"/>
      <c r="Q70" s="368"/>
      <c r="R70" s="368"/>
      <c r="S70" s="359"/>
      <c r="T70" s="109"/>
      <c r="U70" s="121"/>
      <c r="V70" s="121"/>
      <c r="W70" s="121"/>
      <c r="X70" s="121"/>
      <c r="Y70" s="216"/>
      <c r="Z70" s="217"/>
      <c r="AA70" s="109"/>
      <c r="AB70" s="216"/>
      <c r="AC70" s="216"/>
      <c r="AD70" s="216"/>
      <c r="AE70" s="216"/>
      <c r="AF70" s="216"/>
      <c r="AG70" s="217"/>
      <c r="AH70" s="109"/>
      <c r="AI70" s="216"/>
      <c r="AJ70" s="216"/>
      <c r="AK70" s="216"/>
      <c r="AL70" s="216"/>
      <c r="AM70" s="216"/>
      <c r="AN70" s="217"/>
      <c r="AO70" s="218"/>
      <c r="AP70" s="216"/>
      <c r="AQ70" s="216"/>
      <c r="AR70" s="216"/>
      <c r="AS70" s="216"/>
      <c r="AT70" s="216"/>
      <c r="AU70" s="217"/>
      <c r="AV70" s="362">
        <f t="shared" si="3"/>
        <v>0</v>
      </c>
      <c r="AW70" s="362"/>
      <c r="AX70" s="363"/>
      <c r="AY70" s="364">
        <f t="shared" si="4"/>
        <v>0</v>
      </c>
      <c r="AZ70" s="362"/>
      <c r="BA70" s="363"/>
      <c r="BB70" s="365">
        <f t="shared" si="17"/>
        <v>0</v>
      </c>
      <c r="BC70" s="366" t="e">
        <f>IF(#REF!="","",ROUNDDOWN(BB70/#REF!,1))</f>
        <v>#REF!</v>
      </c>
      <c r="BD70" s="367" t="e">
        <f>IF(#REF!="","",ROUNDDOWN(BC70/#REF!,1))</f>
        <v>#REF!</v>
      </c>
      <c r="BE70" s="122"/>
      <c r="BG70" s="44">
        <v>61</v>
      </c>
      <c r="BH70" s="134"/>
      <c r="BI70" s="135" t="s">
        <v>88</v>
      </c>
      <c r="BJ70" s="136"/>
      <c r="BK70" s="135" t="s">
        <v>81</v>
      </c>
      <c r="BL70" s="137"/>
      <c r="BM70" s="135" t="s">
        <v>88</v>
      </c>
      <c r="BN70" s="136"/>
      <c r="BO70" s="134"/>
      <c r="BP70" s="135" t="s">
        <v>88</v>
      </c>
      <c r="BQ70" s="138"/>
      <c r="BR70" s="139" t="str">
        <f t="shared" si="7"/>
        <v/>
      </c>
      <c r="BS70" s="53" t="str">
        <f t="shared" si="8"/>
        <v/>
      </c>
      <c r="BU70" s="44">
        <v>61</v>
      </c>
      <c r="BV70" s="45" t="str">
        <f t="shared" si="15"/>
        <v/>
      </c>
      <c r="BW70" s="47" t="str">
        <f t="shared" si="15"/>
        <v/>
      </c>
      <c r="BX70" s="47" t="str">
        <f t="shared" si="15"/>
        <v/>
      </c>
      <c r="BY70" s="47" t="str">
        <f t="shared" si="15"/>
        <v/>
      </c>
      <c r="BZ70" s="47" t="str">
        <f t="shared" si="15"/>
        <v/>
      </c>
      <c r="CA70" s="47" t="str">
        <f t="shared" si="18"/>
        <v/>
      </c>
      <c r="CB70" s="48" t="str">
        <f t="shared" si="18"/>
        <v/>
      </c>
      <c r="CC70" s="45" t="str">
        <f t="shared" si="18"/>
        <v/>
      </c>
      <c r="CD70" s="47" t="str">
        <f t="shared" si="18"/>
        <v/>
      </c>
      <c r="CE70" s="47" t="str">
        <f t="shared" si="18"/>
        <v/>
      </c>
      <c r="CF70" s="47" t="str">
        <f t="shared" si="18"/>
        <v/>
      </c>
      <c r="CG70" s="47" t="str">
        <f t="shared" si="18"/>
        <v/>
      </c>
      <c r="CH70" s="47" t="str">
        <f t="shared" si="18"/>
        <v/>
      </c>
      <c r="CI70" s="48" t="str">
        <f t="shared" si="18"/>
        <v/>
      </c>
      <c r="CJ70" s="45" t="str">
        <f t="shared" si="18"/>
        <v/>
      </c>
      <c r="CK70" s="47" t="str">
        <f t="shared" si="18"/>
        <v/>
      </c>
      <c r="CL70" s="47" t="str">
        <f t="shared" si="13"/>
        <v/>
      </c>
      <c r="CM70" s="47" t="str">
        <f t="shared" si="13"/>
        <v/>
      </c>
      <c r="CN70" s="47" t="str">
        <f t="shared" si="13"/>
        <v/>
      </c>
      <c r="CO70" s="47" t="str">
        <f t="shared" si="13"/>
        <v/>
      </c>
      <c r="CP70" s="48" t="str">
        <f t="shared" si="13"/>
        <v/>
      </c>
      <c r="CQ70" s="38" t="str">
        <f t="shared" si="13"/>
        <v/>
      </c>
      <c r="CR70" s="47" t="str">
        <f t="shared" si="16"/>
        <v/>
      </c>
      <c r="CS70" s="47" t="str">
        <f t="shared" si="16"/>
        <v/>
      </c>
      <c r="CT70" s="47" t="str">
        <f t="shared" si="16"/>
        <v/>
      </c>
      <c r="CU70" s="47" t="str">
        <f t="shared" si="16"/>
        <v/>
      </c>
      <c r="CV70" s="47" t="str">
        <f t="shared" si="16"/>
        <v/>
      </c>
      <c r="CW70" s="48" t="str">
        <f t="shared" si="16"/>
        <v/>
      </c>
      <c r="CX70" s="49">
        <f t="shared" si="6"/>
        <v>0</v>
      </c>
    </row>
    <row r="71" spans="1:102" ht="21" hidden="1" customHeight="1">
      <c r="A71" s="44">
        <v>62</v>
      </c>
      <c r="B71" s="356"/>
      <c r="C71" s="357"/>
      <c r="D71" s="357"/>
      <c r="E71" s="357"/>
      <c r="F71" s="357"/>
      <c r="G71" s="357"/>
      <c r="H71" s="368"/>
      <c r="I71" s="368"/>
      <c r="J71" s="368"/>
      <c r="K71" s="368"/>
      <c r="L71" s="368"/>
      <c r="M71" s="368"/>
      <c r="N71" s="368"/>
      <c r="O71" s="368"/>
      <c r="P71" s="368"/>
      <c r="Q71" s="368"/>
      <c r="R71" s="368"/>
      <c r="S71" s="359"/>
      <c r="T71" s="109"/>
      <c r="U71" s="121"/>
      <c r="V71" s="121"/>
      <c r="W71" s="121"/>
      <c r="X71" s="121"/>
      <c r="Y71" s="216"/>
      <c r="Z71" s="217"/>
      <c r="AA71" s="109"/>
      <c r="AB71" s="216"/>
      <c r="AC71" s="216"/>
      <c r="AD71" s="216"/>
      <c r="AE71" s="216"/>
      <c r="AF71" s="216"/>
      <c r="AG71" s="217"/>
      <c r="AH71" s="109"/>
      <c r="AI71" s="216"/>
      <c r="AJ71" s="216"/>
      <c r="AK71" s="216"/>
      <c r="AL71" s="216"/>
      <c r="AM71" s="216"/>
      <c r="AN71" s="217"/>
      <c r="AO71" s="218"/>
      <c r="AP71" s="216"/>
      <c r="AQ71" s="216"/>
      <c r="AR71" s="216"/>
      <c r="AS71" s="216"/>
      <c r="AT71" s="216"/>
      <c r="AU71" s="217"/>
      <c r="AV71" s="362">
        <f t="shared" si="3"/>
        <v>0</v>
      </c>
      <c r="AW71" s="362"/>
      <c r="AX71" s="363"/>
      <c r="AY71" s="364">
        <f t="shared" si="4"/>
        <v>0</v>
      </c>
      <c r="AZ71" s="362"/>
      <c r="BA71" s="363"/>
      <c r="BB71" s="365">
        <f t="shared" si="17"/>
        <v>0</v>
      </c>
      <c r="BC71" s="366" t="e">
        <f>IF(#REF!="","",ROUNDDOWN(BB71/#REF!,1))</f>
        <v>#REF!</v>
      </c>
      <c r="BD71" s="367" t="e">
        <f>IF(#REF!="","",ROUNDDOWN(BC71/#REF!,1))</f>
        <v>#REF!</v>
      </c>
      <c r="BE71" s="122"/>
      <c r="BG71" s="44">
        <v>62</v>
      </c>
      <c r="BH71" s="134"/>
      <c r="BI71" s="135" t="s">
        <v>88</v>
      </c>
      <c r="BJ71" s="136"/>
      <c r="BK71" s="135" t="s">
        <v>81</v>
      </c>
      <c r="BL71" s="137"/>
      <c r="BM71" s="135" t="s">
        <v>88</v>
      </c>
      <c r="BN71" s="136"/>
      <c r="BO71" s="134"/>
      <c r="BP71" s="135" t="s">
        <v>88</v>
      </c>
      <c r="BQ71" s="138"/>
      <c r="BR71" s="139" t="str">
        <f t="shared" si="7"/>
        <v/>
      </c>
      <c r="BS71" s="53" t="str">
        <f t="shared" si="8"/>
        <v/>
      </c>
      <c r="BU71" s="44">
        <v>62</v>
      </c>
      <c r="BV71" s="45" t="str">
        <f t="shared" si="15"/>
        <v/>
      </c>
      <c r="BW71" s="47" t="str">
        <f t="shared" si="15"/>
        <v/>
      </c>
      <c r="BX71" s="47" t="str">
        <f t="shared" si="15"/>
        <v/>
      </c>
      <c r="BY71" s="47" t="str">
        <f t="shared" si="15"/>
        <v/>
      </c>
      <c r="BZ71" s="47" t="str">
        <f t="shared" si="15"/>
        <v/>
      </c>
      <c r="CA71" s="47" t="str">
        <f t="shared" si="18"/>
        <v/>
      </c>
      <c r="CB71" s="48" t="str">
        <f t="shared" si="18"/>
        <v/>
      </c>
      <c r="CC71" s="45" t="str">
        <f t="shared" si="18"/>
        <v/>
      </c>
      <c r="CD71" s="47" t="str">
        <f t="shared" si="18"/>
        <v/>
      </c>
      <c r="CE71" s="47" t="str">
        <f t="shared" si="18"/>
        <v/>
      </c>
      <c r="CF71" s="47" t="str">
        <f t="shared" si="18"/>
        <v/>
      </c>
      <c r="CG71" s="47" t="str">
        <f t="shared" si="18"/>
        <v/>
      </c>
      <c r="CH71" s="47" t="str">
        <f t="shared" si="18"/>
        <v/>
      </c>
      <c r="CI71" s="48" t="str">
        <f t="shared" si="18"/>
        <v/>
      </c>
      <c r="CJ71" s="45" t="str">
        <f t="shared" si="18"/>
        <v/>
      </c>
      <c r="CK71" s="47" t="str">
        <f t="shared" si="18"/>
        <v/>
      </c>
      <c r="CL71" s="47" t="str">
        <f t="shared" si="18"/>
        <v/>
      </c>
      <c r="CM71" s="47" t="str">
        <f t="shared" si="18"/>
        <v/>
      </c>
      <c r="CN71" s="47" t="str">
        <f t="shared" si="18"/>
        <v/>
      </c>
      <c r="CO71" s="47" t="str">
        <f t="shared" si="18"/>
        <v/>
      </c>
      <c r="CP71" s="48" t="str">
        <f t="shared" si="18"/>
        <v/>
      </c>
      <c r="CQ71" s="38" t="str">
        <f t="shared" ref="CQ71:CW108" si="19">IF(AO71="","",VLOOKUP(AO71,$BG$10:$BS$57,13,TRUE))</f>
        <v/>
      </c>
      <c r="CR71" s="47" t="str">
        <f t="shared" si="16"/>
        <v/>
      </c>
      <c r="CS71" s="47" t="str">
        <f t="shared" si="16"/>
        <v/>
      </c>
      <c r="CT71" s="47" t="str">
        <f t="shared" si="16"/>
        <v/>
      </c>
      <c r="CU71" s="47" t="str">
        <f t="shared" si="16"/>
        <v/>
      </c>
      <c r="CV71" s="47" t="str">
        <f t="shared" si="16"/>
        <v/>
      </c>
      <c r="CW71" s="48" t="str">
        <f t="shared" si="16"/>
        <v/>
      </c>
      <c r="CX71" s="49">
        <f t="shared" si="6"/>
        <v>0</v>
      </c>
    </row>
    <row r="72" spans="1:102" ht="21" hidden="1" customHeight="1">
      <c r="A72" s="44">
        <v>63</v>
      </c>
      <c r="B72" s="356"/>
      <c r="C72" s="357"/>
      <c r="D72" s="357"/>
      <c r="E72" s="357"/>
      <c r="F72" s="357"/>
      <c r="G72" s="357"/>
      <c r="H72" s="368"/>
      <c r="I72" s="368"/>
      <c r="J72" s="368"/>
      <c r="K72" s="368"/>
      <c r="L72" s="368"/>
      <c r="M72" s="368"/>
      <c r="N72" s="368"/>
      <c r="O72" s="368"/>
      <c r="P72" s="368"/>
      <c r="Q72" s="368"/>
      <c r="R72" s="368"/>
      <c r="S72" s="359"/>
      <c r="T72" s="109"/>
      <c r="U72" s="121"/>
      <c r="V72" s="121"/>
      <c r="W72" s="121"/>
      <c r="X72" s="121"/>
      <c r="Y72" s="216"/>
      <c r="Z72" s="217"/>
      <c r="AA72" s="109"/>
      <c r="AB72" s="216"/>
      <c r="AC72" s="216"/>
      <c r="AD72" s="216"/>
      <c r="AE72" s="216"/>
      <c r="AF72" s="216"/>
      <c r="AG72" s="217"/>
      <c r="AH72" s="109"/>
      <c r="AI72" s="216"/>
      <c r="AJ72" s="216"/>
      <c r="AK72" s="216"/>
      <c r="AL72" s="216"/>
      <c r="AM72" s="216"/>
      <c r="AN72" s="217"/>
      <c r="AO72" s="218"/>
      <c r="AP72" s="216"/>
      <c r="AQ72" s="216"/>
      <c r="AR72" s="216"/>
      <c r="AS72" s="216"/>
      <c r="AT72" s="216"/>
      <c r="AU72" s="217"/>
      <c r="AV72" s="362">
        <f t="shared" si="3"/>
        <v>0</v>
      </c>
      <c r="AW72" s="362"/>
      <c r="AX72" s="363"/>
      <c r="AY72" s="364">
        <f t="shared" si="4"/>
        <v>0</v>
      </c>
      <c r="AZ72" s="362"/>
      <c r="BA72" s="363"/>
      <c r="BB72" s="365">
        <f t="shared" si="17"/>
        <v>0</v>
      </c>
      <c r="BC72" s="366" t="e">
        <f>IF(#REF!="","",ROUNDDOWN(BB72/#REF!,1))</f>
        <v>#REF!</v>
      </c>
      <c r="BD72" s="367" t="e">
        <f>IF(#REF!="","",ROUNDDOWN(BC72/#REF!,1))</f>
        <v>#REF!</v>
      </c>
      <c r="BE72" s="122"/>
      <c r="BG72" s="44">
        <v>63</v>
      </c>
      <c r="BH72" s="134"/>
      <c r="BI72" s="135" t="s">
        <v>88</v>
      </c>
      <c r="BJ72" s="136"/>
      <c r="BK72" s="135" t="s">
        <v>81</v>
      </c>
      <c r="BL72" s="137"/>
      <c r="BM72" s="135" t="s">
        <v>88</v>
      </c>
      <c r="BN72" s="136"/>
      <c r="BO72" s="134"/>
      <c r="BP72" s="135" t="s">
        <v>88</v>
      </c>
      <c r="BQ72" s="138"/>
      <c r="BR72" s="139" t="str">
        <f t="shared" si="7"/>
        <v/>
      </c>
      <c r="BS72" s="53" t="str">
        <f t="shared" si="8"/>
        <v/>
      </c>
      <c r="BU72" s="44">
        <v>63</v>
      </c>
      <c r="BV72" s="45" t="str">
        <f t="shared" si="15"/>
        <v/>
      </c>
      <c r="BW72" s="47" t="str">
        <f t="shared" si="15"/>
        <v/>
      </c>
      <c r="BX72" s="47" t="str">
        <f t="shared" si="15"/>
        <v/>
      </c>
      <c r="BY72" s="47" t="str">
        <f t="shared" si="15"/>
        <v/>
      </c>
      <c r="BZ72" s="47" t="str">
        <f t="shared" si="15"/>
        <v/>
      </c>
      <c r="CA72" s="47" t="str">
        <f t="shared" si="18"/>
        <v/>
      </c>
      <c r="CB72" s="48" t="str">
        <f t="shared" si="18"/>
        <v/>
      </c>
      <c r="CC72" s="45" t="str">
        <f t="shared" si="18"/>
        <v/>
      </c>
      <c r="CD72" s="47" t="str">
        <f t="shared" si="18"/>
        <v/>
      </c>
      <c r="CE72" s="47" t="str">
        <f t="shared" si="18"/>
        <v/>
      </c>
      <c r="CF72" s="47" t="str">
        <f t="shared" si="18"/>
        <v/>
      </c>
      <c r="CG72" s="47" t="str">
        <f t="shared" si="18"/>
        <v/>
      </c>
      <c r="CH72" s="47" t="str">
        <f t="shared" si="18"/>
        <v/>
      </c>
      <c r="CI72" s="48" t="str">
        <f t="shared" si="18"/>
        <v/>
      </c>
      <c r="CJ72" s="45" t="str">
        <f t="shared" si="18"/>
        <v/>
      </c>
      <c r="CK72" s="47" t="str">
        <f t="shared" si="18"/>
        <v/>
      </c>
      <c r="CL72" s="47" t="str">
        <f t="shared" si="18"/>
        <v/>
      </c>
      <c r="CM72" s="47" t="str">
        <f t="shared" si="18"/>
        <v/>
      </c>
      <c r="CN72" s="47" t="str">
        <f t="shared" si="18"/>
        <v/>
      </c>
      <c r="CO72" s="47" t="str">
        <f t="shared" si="18"/>
        <v/>
      </c>
      <c r="CP72" s="48" t="str">
        <f t="shared" si="18"/>
        <v/>
      </c>
      <c r="CQ72" s="38" t="str">
        <f t="shared" si="19"/>
        <v/>
      </c>
      <c r="CR72" s="47" t="str">
        <f t="shared" si="16"/>
        <v/>
      </c>
      <c r="CS72" s="47" t="str">
        <f t="shared" si="16"/>
        <v/>
      </c>
      <c r="CT72" s="47" t="str">
        <f t="shared" si="16"/>
        <v/>
      </c>
      <c r="CU72" s="47" t="str">
        <f t="shared" si="16"/>
        <v/>
      </c>
      <c r="CV72" s="47" t="str">
        <f t="shared" si="16"/>
        <v/>
      </c>
      <c r="CW72" s="48" t="str">
        <f t="shared" si="16"/>
        <v/>
      </c>
      <c r="CX72" s="49">
        <f t="shared" si="6"/>
        <v>0</v>
      </c>
    </row>
    <row r="73" spans="1:102" ht="21" hidden="1" customHeight="1">
      <c r="A73" s="44">
        <v>64</v>
      </c>
      <c r="B73" s="356"/>
      <c r="C73" s="357"/>
      <c r="D73" s="357"/>
      <c r="E73" s="357"/>
      <c r="F73" s="357"/>
      <c r="G73" s="357"/>
      <c r="H73" s="368"/>
      <c r="I73" s="368"/>
      <c r="J73" s="368"/>
      <c r="K73" s="368"/>
      <c r="L73" s="368"/>
      <c r="M73" s="368"/>
      <c r="N73" s="368"/>
      <c r="O73" s="368"/>
      <c r="P73" s="368"/>
      <c r="Q73" s="368"/>
      <c r="R73" s="368"/>
      <c r="S73" s="359"/>
      <c r="T73" s="109"/>
      <c r="U73" s="121"/>
      <c r="V73" s="121"/>
      <c r="W73" s="121"/>
      <c r="X73" s="121"/>
      <c r="Y73" s="216"/>
      <c r="Z73" s="217"/>
      <c r="AA73" s="109"/>
      <c r="AB73" s="216"/>
      <c r="AC73" s="216"/>
      <c r="AD73" s="216"/>
      <c r="AE73" s="216"/>
      <c r="AF73" s="216"/>
      <c r="AG73" s="217"/>
      <c r="AH73" s="109"/>
      <c r="AI73" s="216"/>
      <c r="AJ73" s="216"/>
      <c r="AK73" s="216"/>
      <c r="AL73" s="216"/>
      <c r="AM73" s="216"/>
      <c r="AN73" s="217"/>
      <c r="AO73" s="218"/>
      <c r="AP73" s="216"/>
      <c r="AQ73" s="216"/>
      <c r="AR73" s="216"/>
      <c r="AS73" s="216"/>
      <c r="AT73" s="216"/>
      <c r="AU73" s="217"/>
      <c r="AV73" s="362">
        <f t="shared" si="3"/>
        <v>0</v>
      </c>
      <c r="AW73" s="362"/>
      <c r="AX73" s="363"/>
      <c r="AY73" s="364">
        <f t="shared" si="4"/>
        <v>0</v>
      </c>
      <c r="AZ73" s="362"/>
      <c r="BA73" s="363"/>
      <c r="BB73" s="365">
        <f t="shared" si="17"/>
        <v>0</v>
      </c>
      <c r="BC73" s="366" t="e">
        <f>IF(#REF!="","",ROUNDDOWN(BB73/#REF!,1))</f>
        <v>#REF!</v>
      </c>
      <c r="BD73" s="367" t="e">
        <f>IF(#REF!="","",ROUNDDOWN(BC73/#REF!,1))</f>
        <v>#REF!</v>
      </c>
      <c r="BE73" s="122"/>
      <c r="BG73" s="44">
        <v>64</v>
      </c>
      <c r="BH73" s="134"/>
      <c r="BI73" s="135" t="s">
        <v>88</v>
      </c>
      <c r="BJ73" s="136"/>
      <c r="BK73" s="135" t="s">
        <v>81</v>
      </c>
      <c r="BL73" s="137"/>
      <c r="BM73" s="135" t="s">
        <v>88</v>
      </c>
      <c r="BN73" s="136"/>
      <c r="BO73" s="134"/>
      <c r="BP73" s="135" t="s">
        <v>88</v>
      </c>
      <c r="BQ73" s="138"/>
      <c r="BR73" s="139" t="str">
        <f t="shared" si="7"/>
        <v/>
      </c>
      <c r="BS73" s="53" t="str">
        <f t="shared" si="8"/>
        <v/>
      </c>
      <c r="BU73" s="44">
        <v>64</v>
      </c>
      <c r="BV73" s="45" t="str">
        <f t="shared" si="15"/>
        <v/>
      </c>
      <c r="BW73" s="47" t="str">
        <f t="shared" si="15"/>
        <v/>
      </c>
      <c r="BX73" s="47" t="str">
        <f t="shared" si="15"/>
        <v/>
      </c>
      <c r="BY73" s="47" t="str">
        <f t="shared" si="15"/>
        <v/>
      </c>
      <c r="BZ73" s="47" t="str">
        <f t="shared" si="15"/>
        <v/>
      </c>
      <c r="CA73" s="47" t="str">
        <f t="shared" si="18"/>
        <v/>
      </c>
      <c r="CB73" s="48" t="str">
        <f t="shared" si="18"/>
        <v/>
      </c>
      <c r="CC73" s="45" t="str">
        <f t="shared" si="18"/>
        <v/>
      </c>
      <c r="CD73" s="47" t="str">
        <f t="shared" si="18"/>
        <v/>
      </c>
      <c r="CE73" s="47" t="str">
        <f t="shared" si="18"/>
        <v/>
      </c>
      <c r="CF73" s="47" t="str">
        <f t="shared" si="18"/>
        <v/>
      </c>
      <c r="CG73" s="47" t="str">
        <f t="shared" si="18"/>
        <v/>
      </c>
      <c r="CH73" s="47" t="str">
        <f t="shared" si="18"/>
        <v/>
      </c>
      <c r="CI73" s="48" t="str">
        <f t="shared" si="18"/>
        <v/>
      </c>
      <c r="CJ73" s="45" t="str">
        <f t="shared" si="18"/>
        <v/>
      </c>
      <c r="CK73" s="47" t="str">
        <f t="shared" si="18"/>
        <v/>
      </c>
      <c r="CL73" s="47" t="str">
        <f t="shared" si="18"/>
        <v/>
      </c>
      <c r="CM73" s="47" t="str">
        <f t="shared" si="18"/>
        <v/>
      </c>
      <c r="CN73" s="47" t="str">
        <f t="shared" si="18"/>
        <v/>
      </c>
      <c r="CO73" s="47" t="str">
        <f t="shared" si="18"/>
        <v/>
      </c>
      <c r="CP73" s="48" t="str">
        <f t="shared" si="18"/>
        <v/>
      </c>
      <c r="CQ73" s="38" t="str">
        <f t="shared" si="19"/>
        <v/>
      </c>
      <c r="CR73" s="47" t="str">
        <f t="shared" si="16"/>
        <v/>
      </c>
      <c r="CS73" s="47" t="str">
        <f t="shared" si="16"/>
        <v/>
      </c>
      <c r="CT73" s="47" t="str">
        <f t="shared" si="16"/>
        <v/>
      </c>
      <c r="CU73" s="47" t="str">
        <f t="shared" si="16"/>
        <v/>
      </c>
      <c r="CV73" s="47" t="str">
        <f t="shared" si="16"/>
        <v/>
      </c>
      <c r="CW73" s="48" t="str">
        <f t="shared" si="16"/>
        <v/>
      </c>
      <c r="CX73" s="49">
        <f t="shared" si="6"/>
        <v>0</v>
      </c>
    </row>
    <row r="74" spans="1:102" ht="21" hidden="1" customHeight="1">
      <c r="A74" s="44">
        <v>65</v>
      </c>
      <c r="B74" s="356"/>
      <c r="C74" s="357"/>
      <c r="D74" s="357"/>
      <c r="E74" s="357"/>
      <c r="F74" s="357"/>
      <c r="G74" s="357"/>
      <c r="H74" s="368"/>
      <c r="I74" s="368"/>
      <c r="J74" s="368"/>
      <c r="K74" s="368"/>
      <c r="L74" s="368"/>
      <c r="M74" s="368"/>
      <c r="N74" s="368"/>
      <c r="O74" s="368"/>
      <c r="P74" s="368"/>
      <c r="Q74" s="368"/>
      <c r="R74" s="368"/>
      <c r="S74" s="359"/>
      <c r="T74" s="109"/>
      <c r="U74" s="121"/>
      <c r="V74" s="121"/>
      <c r="W74" s="121"/>
      <c r="X74" s="121"/>
      <c r="Y74" s="216"/>
      <c r="Z74" s="217"/>
      <c r="AA74" s="109"/>
      <c r="AB74" s="216"/>
      <c r="AC74" s="216"/>
      <c r="AD74" s="216"/>
      <c r="AE74" s="216"/>
      <c r="AF74" s="216"/>
      <c r="AG74" s="217"/>
      <c r="AH74" s="109"/>
      <c r="AI74" s="216"/>
      <c r="AJ74" s="216"/>
      <c r="AK74" s="216"/>
      <c r="AL74" s="216"/>
      <c r="AM74" s="216"/>
      <c r="AN74" s="217"/>
      <c r="AO74" s="218"/>
      <c r="AP74" s="216"/>
      <c r="AQ74" s="216"/>
      <c r="AR74" s="216"/>
      <c r="AS74" s="216"/>
      <c r="AT74" s="216"/>
      <c r="AU74" s="217"/>
      <c r="AV74" s="362">
        <f t="shared" si="3"/>
        <v>0</v>
      </c>
      <c r="AW74" s="362"/>
      <c r="AX74" s="363"/>
      <c r="AY74" s="364">
        <f t="shared" si="4"/>
        <v>0</v>
      </c>
      <c r="AZ74" s="362"/>
      <c r="BA74" s="363"/>
      <c r="BB74" s="365">
        <f t="shared" si="17"/>
        <v>0</v>
      </c>
      <c r="BC74" s="366" t="e">
        <f>IF(#REF!="","",ROUNDDOWN(BB74/#REF!,1))</f>
        <v>#REF!</v>
      </c>
      <c r="BD74" s="367" t="e">
        <f>IF(#REF!="","",ROUNDDOWN(BC74/#REF!,1))</f>
        <v>#REF!</v>
      </c>
      <c r="BE74" s="122"/>
      <c r="BG74" s="44">
        <v>65</v>
      </c>
      <c r="BH74" s="134"/>
      <c r="BI74" s="135" t="s">
        <v>88</v>
      </c>
      <c r="BJ74" s="136"/>
      <c r="BK74" s="135" t="s">
        <v>81</v>
      </c>
      <c r="BL74" s="137"/>
      <c r="BM74" s="135" t="s">
        <v>88</v>
      </c>
      <c r="BN74" s="136"/>
      <c r="BO74" s="134"/>
      <c r="BP74" s="135" t="s">
        <v>88</v>
      </c>
      <c r="BQ74" s="138"/>
      <c r="BR74" s="139" t="str">
        <f t="shared" si="7"/>
        <v/>
      </c>
      <c r="BS74" s="53" t="str">
        <f t="shared" si="8"/>
        <v/>
      </c>
      <c r="BU74" s="44">
        <v>65</v>
      </c>
      <c r="BV74" s="45" t="str">
        <f t="shared" si="15"/>
        <v/>
      </c>
      <c r="BW74" s="47" t="str">
        <f t="shared" si="15"/>
        <v/>
      </c>
      <c r="BX74" s="47" t="str">
        <f t="shared" si="15"/>
        <v/>
      </c>
      <c r="BY74" s="47" t="str">
        <f t="shared" si="15"/>
        <v/>
      </c>
      <c r="BZ74" s="47" t="str">
        <f t="shared" si="15"/>
        <v/>
      </c>
      <c r="CA74" s="47" t="str">
        <f t="shared" si="18"/>
        <v/>
      </c>
      <c r="CB74" s="48" t="str">
        <f t="shared" si="18"/>
        <v/>
      </c>
      <c r="CC74" s="45" t="str">
        <f t="shared" si="18"/>
        <v/>
      </c>
      <c r="CD74" s="47" t="str">
        <f t="shared" si="18"/>
        <v/>
      </c>
      <c r="CE74" s="47" t="str">
        <f t="shared" si="18"/>
        <v/>
      </c>
      <c r="CF74" s="47" t="str">
        <f t="shared" si="18"/>
        <v/>
      </c>
      <c r="CG74" s="47" t="str">
        <f t="shared" si="18"/>
        <v/>
      </c>
      <c r="CH74" s="47" t="str">
        <f t="shared" si="18"/>
        <v/>
      </c>
      <c r="CI74" s="48" t="str">
        <f t="shared" si="18"/>
        <v/>
      </c>
      <c r="CJ74" s="45" t="str">
        <f t="shared" si="18"/>
        <v/>
      </c>
      <c r="CK74" s="47" t="str">
        <f t="shared" si="18"/>
        <v/>
      </c>
      <c r="CL74" s="47" t="str">
        <f t="shared" si="18"/>
        <v/>
      </c>
      <c r="CM74" s="47" t="str">
        <f t="shared" si="18"/>
        <v/>
      </c>
      <c r="CN74" s="47" t="str">
        <f t="shared" si="18"/>
        <v/>
      </c>
      <c r="CO74" s="47" t="str">
        <f t="shared" si="18"/>
        <v/>
      </c>
      <c r="CP74" s="48" t="str">
        <f t="shared" si="18"/>
        <v/>
      </c>
      <c r="CQ74" s="38" t="str">
        <f t="shared" si="19"/>
        <v/>
      </c>
      <c r="CR74" s="47" t="str">
        <f t="shared" si="16"/>
        <v/>
      </c>
      <c r="CS74" s="47" t="str">
        <f t="shared" si="16"/>
        <v/>
      </c>
      <c r="CT74" s="47" t="str">
        <f t="shared" si="16"/>
        <v/>
      </c>
      <c r="CU74" s="47" t="str">
        <f t="shared" si="16"/>
        <v/>
      </c>
      <c r="CV74" s="47" t="str">
        <f t="shared" si="16"/>
        <v/>
      </c>
      <c r="CW74" s="48" t="str">
        <f t="shared" si="16"/>
        <v/>
      </c>
      <c r="CX74" s="49">
        <f t="shared" si="6"/>
        <v>0</v>
      </c>
    </row>
    <row r="75" spans="1:102" ht="21" hidden="1" customHeight="1">
      <c r="A75" s="44">
        <v>66</v>
      </c>
      <c r="B75" s="356"/>
      <c r="C75" s="357"/>
      <c r="D75" s="357"/>
      <c r="E75" s="357"/>
      <c r="F75" s="357"/>
      <c r="G75" s="357"/>
      <c r="H75" s="368"/>
      <c r="I75" s="368"/>
      <c r="J75" s="368"/>
      <c r="K75" s="368"/>
      <c r="L75" s="368"/>
      <c r="M75" s="368"/>
      <c r="N75" s="368"/>
      <c r="O75" s="368"/>
      <c r="P75" s="368"/>
      <c r="Q75" s="368"/>
      <c r="R75" s="368"/>
      <c r="S75" s="359"/>
      <c r="T75" s="109"/>
      <c r="U75" s="121"/>
      <c r="V75" s="121"/>
      <c r="W75" s="121"/>
      <c r="X75" s="121"/>
      <c r="Y75" s="216"/>
      <c r="Z75" s="217"/>
      <c r="AA75" s="109"/>
      <c r="AB75" s="216"/>
      <c r="AC75" s="216"/>
      <c r="AD75" s="216"/>
      <c r="AE75" s="216"/>
      <c r="AF75" s="216"/>
      <c r="AG75" s="217"/>
      <c r="AH75" s="109"/>
      <c r="AI75" s="216"/>
      <c r="AJ75" s="216"/>
      <c r="AK75" s="216"/>
      <c r="AL75" s="216"/>
      <c r="AM75" s="216"/>
      <c r="AN75" s="217"/>
      <c r="AO75" s="218"/>
      <c r="AP75" s="216"/>
      <c r="AQ75" s="216"/>
      <c r="AR75" s="216"/>
      <c r="AS75" s="216"/>
      <c r="AT75" s="216"/>
      <c r="AU75" s="217"/>
      <c r="AV75" s="362">
        <f t="shared" ref="AV75:AV108" si="20">CX75</f>
        <v>0</v>
      </c>
      <c r="AW75" s="362"/>
      <c r="AX75" s="363"/>
      <c r="AY75" s="364">
        <f t="shared" ref="AY75:AY108" si="21">ROUNDDOWN(AV75/4,1)</f>
        <v>0</v>
      </c>
      <c r="AZ75" s="362"/>
      <c r="BA75" s="363"/>
      <c r="BB75" s="365">
        <f t="shared" si="17"/>
        <v>0</v>
      </c>
      <c r="BC75" s="366" t="e">
        <f>IF(#REF!="","",ROUNDDOWN(BB75/#REF!,1))</f>
        <v>#REF!</v>
      </c>
      <c r="BD75" s="367" t="e">
        <f>IF(#REF!="","",ROUNDDOWN(BC75/#REF!,1))</f>
        <v>#REF!</v>
      </c>
      <c r="BE75" s="122"/>
      <c r="BG75" s="44">
        <v>66</v>
      </c>
      <c r="BH75" s="134"/>
      <c r="BI75" s="135" t="s">
        <v>88</v>
      </c>
      <c r="BJ75" s="136"/>
      <c r="BK75" s="135" t="s">
        <v>81</v>
      </c>
      <c r="BL75" s="137"/>
      <c r="BM75" s="135" t="s">
        <v>88</v>
      </c>
      <c r="BN75" s="136"/>
      <c r="BO75" s="134"/>
      <c r="BP75" s="135" t="s">
        <v>88</v>
      </c>
      <c r="BQ75" s="138"/>
      <c r="BR75" s="139" t="str">
        <f t="shared" si="7"/>
        <v/>
      </c>
      <c r="BS75" s="53" t="str">
        <f t="shared" si="8"/>
        <v/>
      </c>
      <c r="BU75" s="44">
        <v>66</v>
      </c>
      <c r="BV75" s="45" t="str">
        <f t="shared" si="15"/>
        <v/>
      </c>
      <c r="BW75" s="47" t="str">
        <f t="shared" si="15"/>
        <v/>
      </c>
      <c r="BX75" s="47" t="str">
        <f t="shared" si="15"/>
        <v/>
      </c>
      <c r="BY75" s="47" t="str">
        <f t="shared" si="15"/>
        <v/>
      </c>
      <c r="BZ75" s="47" t="str">
        <f t="shared" si="15"/>
        <v/>
      </c>
      <c r="CA75" s="47" t="str">
        <f t="shared" si="18"/>
        <v/>
      </c>
      <c r="CB75" s="48" t="str">
        <f t="shared" si="18"/>
        <v/>
      </c>
      <c r="CC75" s="45" t="str">
        <f t="shared" si="18"/>
        <v/>
      </c>
      <c r="CD75" s="47" t="str">
        <f t="shared" si="18"/>
        <v/>
      </c>
      <c r="CE75" s="47" t="str">
        <f t="shared" si="18"/>
        <v/>
      </c>
      <c r="CF75" s="47" t="str">
        <f t="shared" si="18"/>
        <v/>
      </c>
      <c r="CG75" s="47" t="str">
        <f t="shared" si="18"/>
        <v/>
      </c>
      <c r="CH75" s="47" t="str">
        <f t="shared" si="18"/>
        <v/>
      </c>
      <c r="CI75" s="48" t="str">
        <f t="shared" si="18"/>
        <v/>
      </c>
      <c r="CJ75" s="45" t="str">
        <f t="shared" si="18"/>
        <v/>
      </c>
      <c r="CK75" s="47" t="str">
        <f t="shared" si="18"/>
        <v/>
      </c>
      <c r="CL75" s="47" t="str">
        <f t="shared" si="18"/>
        <v/>
      </c>
      <c r="CM75" s="47" t="str">
        <f t="shared" si="18"/>
        <v/>
      </c>
      <c r="CN75" s="47" t="str">
        <f t="shared" si="18"/>
        <v/>
      </c>
      <c r="CO75" s="47" t="str">
        <f t="shared" si="18"/>
        <v/>
      </c>
      <c r="CP75" s="48" t="str">
        <f t="shared" si="18"/>
        <v/>
      </c>
      <c r="CQ75" s="38" t="str">
        <f t="shared" si="19"/>
        <v/>
      </c>
      <c r="CR75" s="47" t="str">
        <f t="shared" si="16"/>
        <v/>
      </c>
      <c r="CS75" s="47" t="str">
        <f t="shared" si="16"/>
        <v/>
      </c>
      <c r="CT75" s="47" t="str">
        <f t="shared" si="16"/>
        <v/>
      </c>
      <c r="CU75" s="47" t="str">
        <f t="shared" si="16"/>
        <v/>
      </c>
      <c r="CV75" s="47" t="str">
        <f t="shared" si="16"/>
        <v/>
      </c>
      <c r="CW75" s="48" t="str">
        <f t="shared" si="16"/>
        <v/>
      </c>
      <c r="CX75" s="49">
        <f t="shared" ref="CX75:CX108" si="22">SUM(BV75:CW75)</f>
        <v>0</v>
      </c>
    </row>
    <row r="76" spans="1:102" ht="21" hidden="1" customHeight="1">
      <c r="A76" s="44">
        <v>67</v>
      </c>
      <c r="B76" s="356"/>
      <c r="C76" s="357"/>
      <c r="D76" s="357"/>
      <c r="E76" s="357"/>
      <c r="F76" s="357"/>
      <c r="G76" s="357"/>
      <c r="H76" s="368"/>
      <c r="I76" s="368"/>
      <c r="J76" s="368"/>
      <c r="K76" s="368"/>
      <c r="L76" s="368"/>
      <c r="M76" s="368"/>
      <c r="N76" s="368"/>
      <c r="O76" s="368"/>
      <c r="P76" s="368"/>
      <c r="Q76" s="368"/>
      <c r="R76" s="368"/>
      <c r="S76" s="359"/>
      <c r="T76" s="109"/>
      <c r="U76" s="121"/>
      <c r="V76" s="121"/>
      <c r="W76" s="121"/>
      <c r="X76" s="121"/>
      <c r="Y76" s="216"/>
      <c r="Z76" s="217"/>
      <c r="AA76" s="109"/>
      <c r="AB76" s="216"/>
      <c r="AC76" s="216"/>
      <c r="AD76" s="216"/>
      <c r="AE76" s="216"/>
      <c r="AF76" s="216"/>
      <c r="AG76" s="217"/>
      <c r="AH76" s="109"/>
      <c r="AI76" s="216"/>
      <c r="AJ76" s="216"/>
      <c r="AK76" s="216"/>
      <c r="AL76" s="216"/>
      <c r="AM76" s="216"/>
      <c r="AN76" s="217"/>
      <c r="AO76" s="218"/>
      <c r="AP76" s="216"/>
      <c r="AQ76" s="216"/>
      <c r="AR76" s="216"/>
      <c r="AS76" s="216"/>
      <c r="AT76" s="216"/>
      <c r="AU76" s="217"/>
      <c r="AV76" s="362">
        <f t="shared" si="20"/>
        <v>0</v>
      </c>
      <c r="AW76" s="362"/>
      <c r="AX76" s="363"/>
      <c r="AY76" s="364">
        <f t="shared" si="21"/>
        <v>0</v>
      </c>
      <c r="AZ76" s="362"/>
      <c r="BA76" s="363"/>
      <c r="BB76" s="365">
        <f t="shared" si="17"/>
        <v>0</v>
      </c>
      <c r="BC76" s="366" t="e">
        <f>IF(#REF!="","",ROUNDDOWN(BB76/#REF!,1))</f>
        <v>#REF!</v>
      </c>
      <c r="BD76" s="367" t="e">
        <f>IF(#REF!="","",ROUNDDOWN(BC76/#REF!,1))</f>
        <v>#REF!</v>
      </c>
      <c r="BE76" s="122"/>
      <c r="BG76" s="44">
        <v>67</v>
      </c>
      <c r="BH76" s="134"/>
      <c r="BI76" s="135" t="s">
        <v>88</v>
      </c>
      <c r="BJ76" s="136"/>
      <c r="BK76" s="135" t="s">
        <v>81</v>
      </c>
      <c r="BL76" s="137"/>
      <c r="BM76" s="135" t="s">
        <v>88</v>
      </c>
      <c r="BN76" s="136"/>
      <c r="BO76" s="134"/>
      <c r="BP76" s="135" t="s">
        <v>88</v>
      </c>
      <c r="BQ76" s="138"/>
      <c r="BR76" s="139" t="str">
        <f t="shared" ref="BR76:BR108" si="23">IF(BH76="","",(BL76*60+BN76)+IF(BH76&gt;=BL76,1440,0) -(BH76*60+BJ76)-(BO76*60+BQ76))</f>
        <v/>
      </c>
      <c r="BS76" s="53" t="str">
        <f t="shared" ref="BS76:BS108" si="24">IF(BR76="","",BR76/60)</f>
        <v/>
      </c>
      <c r="BU76" s="44">
        <v>67</v>
      </c>
      <c r="BV76" s="45" t="str">
        <f t="shared" si="15"/>
        <v/>
      </c>
      <c r="BW76" s="47" t="str">
        <f t="shared" si="15"/>
        <v/>
      </c>
      <c r="BX76" s="47" t="str">
        <f t="shared" si="15"/>
        <v/>
      </c>
      <c r="BY76" s="47" t="str">
        <f t="shared" si="15"/>
        <v/>
      </c>
      <c r="BZ76" s="47" t="str">
        <f t="shared" si="15"/>
        <v/>
      </c>
      <c r="CA76" s="47" t="str">
        <f t="shared" si="18"/>
        <v/>
      </c>
      <c r="CB76" s="48" t="str">
        <f t="shared" si="18"/>
        <v/>
      </c>
      <c r="CC76" s="45" t="str">
        <f t="shared" si="18"/>
        <v/>
      </c>
      <c r="CD76" s="47" t="str">
        <f t="shared" si="18"/>
        <v/>
      </c>
      <c r="CE76" s="47" t="str">
        <f t="shared" si="18"/>
        <v/>
      </c>
      <c r="CF76" s="47" t="str">
        <f t="shared" si="18"/>
        <v/>
      </c>
      <c r="CG76" s="47" t="str">
        <f t="shared" si="18"/>
        <v/>
      </c>
      <c r="CH76" s="47" t="str">
        <f t="shared" si="18"/>
        <v/>
      </c>
      <c r="CI76" s="48" t="str">
        <f t="shared" si="18"/>
        <v/>
      </c>
      <c r="CJ76" s="45" t="str">
        <f t="shared" si="18"/>
        <v/>
      </c>
      <c r="CK76" s="47" t="str">
        <f t="shared" si="18"/>
        <v/>
      </c>
      <c r="CL76" s="47" t="str">
        <f t="shared" si="18"/>
        <v/>
      </c>
      <c r="CM76" s="47" t="str">
        <f t="shared" si="18"/>
        <v/>
      </c>
      <c r="CN76" s="47" t="str">
        <f t="shared" si="18"/>
        <v/>
      </c>
      <c r="CO76" s="47" t="str">
        <f t="shared" si="18"/>
        <v/>
      </c>
      <c r="CP76" s="48" t="str">
        <f t="shared" si="18"/>
        <v/>
      </c>
      <c r="CQ76" s="38" t="str">
        <f t="shared" si="19"/>
        <v/>
      </c>
      <c r="CR76" s="47" t="str">
        <f t="shared" si="16"/>
        <v/>
      </c>
      <c r="CS76" s="47" t="str">
        <f t="shared" si="16"/>
        <v/>
      </c>
      <c r="CT76" s="47" t="str">
        <f t="shared" si="16"/>
        <v/>
      </c>
      <c r="CU76" s="47" t="str">
        <f t="shared" si="16"/>
        <v/>
      </c>
      <c r="CV76" s="47" t="str">
        <f t="shared" si="16"/>
        <v/>
      </c>
      <c r="CW76" s="48" t="str">
        <f t="shared" si="16"/>
        <v/>
      </c>
      <c r="CX76" s="49">
        <f t="shared" si="22"/>
        <v>0</v>
      </c>
    </row>
    <row r="77" spans="1:102" ht="21" hidden="1" customHeight="1">
      <c r="A77" s="44">
        <v>68</v>
      </c>
      <c r="B77" s="356"/>
      <c r="C77" s="357"/>
      <c r="D77" s="357"/>
      <c r="E77" s="357"/>
      <c r="F77" s="357"/>
      <c r="G77" s="357"/>
      <c r="H77" s="368"/>
      <c r="I77" s="368"/>
      <c r="J77" s="368"/>
      <c r="K77" s="368"/>
      <c r="L77" s="368"/>
      <c r="M77" s="368"/>
      <c r="N77" s="368"/>
      <c r="O77" s="368"/>
      <c r="P77" s="368"/>
      <c r="Q77" s="368"/>
      <c r="R77" s="368"/>
      <c r="S77" s="359"/>
      <c r="T77" s="109"/>
      <c r="U77" s="121"/>
      <c r="V77" s="121"/>
      <c r="W77" s="121"/>
      <c r="X77" s="121"/>
      <c r="Y77" s="216"/>
      <c r="Z77" s="217"/>
      <c r="AA77" s="109"/>
      <c r="AB77" s="216"/>
      <c r="AC77" s="216"/>
      <c r="AD77" s="216"/>
      <c r="AE77" s="216"/>
      <c r="AF77" s="216"/>
      <c r="AG77" s="217"/>
      <c r="AH77" s="109"/>
      <c r="AI77" s="216"/>
      <c r="AJ77" s="216"/>
      <c r="AK77" s="216"/>
      <c r="AL77" s="216"/>
      <c r="AM77" s="216"/>
      <c r="AN77" s="217"/>
      <c r="AO77" s="218"/>
      <c r="AP77" s="216"/>
      <c r="AQ77" s="216"/>
      <c r="AR77" s="216"/>
      <c r="AS77" s="216"/>
      <c r="AT77" s="216"/>
      <c r="AU77" s="217"/>
      <c r="AV77" s="362">
        <f t="shared" si="20"/>
        <v>0</v>
      </c>
      <c r="AW77" s="362"/>
      <c r="AX77" s="363"/>
      <c r="AY77" s="364">
        <f t="shared" si="21"/>
        <v>0</v>
      </c>
      <c r="AZ77" s="362"/>
      <c r="BA77" s="363"/>
      <c r="BB77" s="365">
        <f t="shared" si="17"/>
        <v>0</v>
      </c>
      <c r="BC77" s="366" t="e">
        <f>IF(#REF!="","",ROUNDDOWN(BB77/#REF!,1))</f>
        <v>#REF!</v>
      </c>
      <c r="BD77" s="367" t="e">
        <f>IF(#REF!="","",ROUNDDOWN(BC77/#REF!,1))</f>
        <v>#REF!</v>
      </c>
      <c r="BE77" s="122"/>
      <c r="BG77" s="44">
        <v>68</v>
      </c>
      <c r="BH77" s="134"/>
      <c r="BI77" s="135" t="s">
        <v>88</v>
      </c>
      <c r="BJ77" s="136"/>
      <c r="BK77" s="135" t="s">
        <v>81</v>
      </c>
      <c r="BL77" s="137"/>
      <c r="BM77" s="135" t="s">
        <v>88</v>
      </c>
      <c r="BN77" s="136"/>
      <c r="BO77" s="134"/>
      <c r="BP77" s="135" t="s">
        <v>88</v>
      </c>
      <c r="BQ77" s="138"/>
      <c r="BR77" s="139" t="str">
        <f t="shared" si="23"/>
        <v/>
      </c>
      <c r="BS77" s="53" t="str">
        <f t="shared" si="24"/>
        <v/>
      </c>
      <c r="BU77" s="44">
        <v>68</v>
      </c>
      <c r="BV77" s="45" t="str">
        <f t="shared" si="15"/>
        <v/>
      </c>
      <c r="BW77" s="47" t="str">
        <f t="shared" si="15"/>
        <v/>
      </c>
      <c r="BX77" s="47" t="str">
        <f t="shared" si="15"/>
        <v/>
      </c>
      <c r="BY77" s="47" t="str">
        <f t="shared" si="15"/>
        <v/>
      </c>
      <c r="BZ77" s="47" t="str">
        <f t="shared" si="15"/>
        <v/>
      </c>
      <c r="CA77" s="47" t="str">
        <f t="shared" si="18"/>
        <v/>
      </c>
      <c r="CB77" s="48" t="str">
        <f t="shared" si="18"/>
        <v/>
      </c>
      <c r="CC77" s="45" t="str">
        <f t="shared" si="18"/>
        <v/>
      </c>
      <c r="CD77" s="47" t="str">
        <f t="shared" si="18"/>
        <v/>
      </c>
      <c r="CE77" s="47" t="str">
        <f t="shared" si="18"/>
        <v/>
      </c>
      <c r="CF77" s="47" t="str">
        <f t="shared" si="18"/>
        <v/>
      </c>
      <c r="CG77" s="47" t="str">
        <f t="shared" si="18"/>
        <v/>
      </c>
      <c r="CH77" s="47" t="str">
        <f t="shared" si="18"/>
        <v/>
      </c>
      <c r="CI77" s="48" t="str">
        <f t="shared" si="18"/>
        <v/>
      </c>
      <c r="CJ77" s="45" t="str">
        <f t="shared" si="18"/>
        <v/>
      </c>
      <c r="CK77" s="47" t="str">
        <f t="shared" si="18"/>
        <v/>
      </c>
      <c r="CL77" s="47" t="str">
        <f t="shared" si="18"/>
        <v/>
      </c>
      <c r="CM77" s="47" t="str">
        <f t="shared" si="18"/>
        <v/>
      </c>
      <c r="CN77" s="47" t="str">
        <f t="shared" si="18"/>
        <v/>
      </c>
      <c r="CO77" s="47" t="str">
        <f t="shared" si="18"/>
        <v/>
      </c>
      <c r="CP77" s="48" t="str">
        <f t="shared" si="18"/>
        <v/>
      </c>
      <c r="CQ77" s="38" t="str">
        <f t="shared" si="19"/>
        <v/>
      </c>
      <c r="CR77" s="47" t="str">
        <f t="shared" si="16"/>
        <v/>
      </c>
      <c r="CS77" s="47" t="str">
        <f t="shared" si="16"/>
        <v/>
      </c>
      <c r="CT77" s="47" t="str">
        <f t="shared" si="16"/>
        <v/>
      </c>
      <c r="CU77" s="47" t="str">
        <f t="shared" si="16"/>
        <v/>
      </c>
      <c r="CV77" s="47" t="str">
        <f t="shared" si="16"/>
        <v/>
      </c>
      <c r="CW77" s="48" t="str">
        <f t="shared" si="16"/>
        <v/>
      </c>
      <c r="CX77" s="49">
        <f t="shared" si="22"/>
        <v>0</v>
      </c>
    </row>
    <row r="78" spans="1:102" ht="21" hidden="1" customHeight="1">
      <c r="A78" s="44">
        <v>69</v>
      </c>
      <c r="B78" s="356"/>
      <c r="C78" s="357"/>
      <c r="D78" s="357"/>
      <c r="E78" s="357"/>
      <c r="F78" s="357"/>
      <c r="G78" s="357"/>
      <c r="H78" s="368"/>
      <c r="I78" s="368"/>
      <c r="J78" s="368"/>
      <c r="K78" s="368"/>
      <c r="L78" s="368"/>
      <c r="M78" s="368"/>
      <c r="N78" s="368"/>
      <c r="O78" s="368"/>
      <c r="P78" s="368"/>
      <c r="Q78" s="368"/>
      <c r="R78" s="368"/>
      <c r="S78" s="359"/>
      <c r="T78" s="109"/>
      <c r="U78" s="121"/>
      <c r="V78" s="121"/>
      <c r="W78" s="121"/>
      <c r="X78" s="121"/>
      <c r="Y78" s="216"/>
      <c r="Z78" s="217"/>
      <c r="AA78" s="109"/>
      <c r="AB78" s="216"/>
      <c r="AC78" s="216"/>
      <c r="AD78" s="216"/>
      <c r="AE78" s="216"/>
      <c r="AF78" s="216"/>
      <c r="AG78" s="217"/>
      <c r="AH78" s="109"/>
      <c r="AI78" s="216"/>
      <c r="AJ78" s="216"/>
      <c r="AK78" s="216"/>
      <c r="AL78" s="216"/>
      <c r="AM78" s="216"/>
      <c r="AN78" s="217"/>
      <c r="AO78" s="218"/>
      <c r="AP78" s="216"/>
      <c r="AQ78" s="216"/>
      <c r="AR78" s="216"/>
      <c r="AS78" s="216"/>
      <c r="AT78" s="216"/>
      <c r="AU78" s="217"/>
      <c r="AV78" s="362">
        <f t="shared" si="20"/>
        <v>0</v>
      </c>
      <c r="AW78" s="362"/>
      <c r="AX78" s="363"/>
      <c r="AY78" s="364">
        <f t="shared" si="21"/>
        <v>0</v>
      </c>
      <c r="AZ78" s="362"/>
      <c r="BA78" s="363"/>
      <c r="BB78" s="365">
        <f t="shared" si="17"/>
        <v>0</v>
      </c>
      <c r="BC78" s="366" t="e">
        <f>IF(#REF!="","",ROUNDDOWN(BB78/#REF!,1))</f>
        <v>#REF!</v>
      </c>
      <c r="BD78" s="367" t="e">
        <f>IF(#REF!="","",ROUNDDOWN(BC78/#REF!,1))</f>
        <v>#REF!</v>
      </c>
      <c r="BE78" s="122"/>
      <c r="BG78" s="44">
        <v>69</v>
      </c>
      <c r="BH78" s="134"/>
      <c r="BI78" s="135" t="s">
        <v>88</v>
      </c>
      <c r="BJ78" s="136"/>
      <c r="BK78" s="135" t="s">
        <v>81</v>
      </c>
      <c r="BL78" s="137"/>
      <c r="BM78" s="135" t="s">
        <v>88</v>
      </c>
      <c r="BN78" s="136"/>
      <c r="BO78" s="134"/>
      <c r="BP78" s="135" t="s">
        <v>88</v>
      </c>
      <c r="BQ78" s="138"/>
      <c r="BR78" s="139" t="str">
        <f t="shared" si="23"/>
        <v/>
      </c>
      <c r="BS78" s="53" t="str">
        <f t="shared" si="24"/>
        <v/>
      </c>
      <c r="BU78" s="44">
        <v>69</v>
      </c>
      <c r="BV78" s="45" t="str">
        <f t="shared" si="15"/>
        <v/>
      </c>
      <c r="BW78" s="47" t="str">
        <f t="shared" si="15"/>
        <v/>
      </c>
      <c r="BX78" s="47" t="str">
        <f t="shared" si="15"/>
        <v/>
      </c>
      <c r="BY78" s="47" t="str">
        <f t="shared" si="15"/>
        <v/>
      </c>
      <c r="BZ78" s="47" t="str">
        <f t="shared" si="15"/>
        <v/>
      </c>
      <c r="CA78" s="47" t="str">
        <f t="shared" si="18"/>
        <v/>
      </c>
      <c r="CB78" s="48" t="str">
        <f t="shared" si="18"/>
        <v/>
      </c>
      <c r="CC78" s="45" t="str">
        <f t="shared" si="18"/>
        <v/>
      </c>
      <c r="CD78" s="47" t="str">
        <f t="shared" si="18"/>
        <v/>
      </c>
      <c r="CE78" s="47" t="str">
        <f t="shared" si="18"/>
        <v/>
      </c>
      <c r="CF78" s="47" t="str">
        <f t="shared" si="18"/>
        <v/>
      </c>
      <c r="CG78" s="47" t="str">
        <f t="shared" si="18"/>
        <v/>
      </c>
      <c r="CH78" s="47" t="str">
        <f t="shared" si="18"/>
        <v/>
      </c>
      <c r="CI78" s="48" t="str">
        <f t="shared" si="18"/>
        <v/>
      </c>
      <c r="CJ78" s="45" t="str">
        <f t="shared" si="18"/>
        <v/>
      </c>
      <c r="CK78" s="47" t="str">
        <f t="shared" si="18"/>
        <v/>
      </c>
      <c r="CL78" s="47" t="str">
        <f t="shared" si="18"/>
        <v/>
      </c>
      <c r="CM78" s="47" t="str">
        <f t="shared" si="18"/>
        <v/>
      </c>
      <c r="CN78" s="47" t="str">
        <f t="shared" si="18"/>
        <v/>
      </c>
      <c r="CO78" s="47" t="str">
        <f t="shared" si="18"/>
        <v/>
      </c>
      <c r="CP78" s="48" t="str">
        <f t="shared" si="18"/>
        <v/>
      </c>
      <c r="CQ78" s="38" t="str">
        <f t="shared" si="19"/>
        <v/>
      </c>
      <c r="CR78" s="47" t="str">
        <f t="shared" si="16"/>
        <v/>
      </c>
      <c r="CS78" s="47" t="str">
        <f t="shared" si="16"/>
        <v/>
      </c>
      <c r="CT78" s="47" t="str">
        <f t="shared" si="16"/>
        <v/>
      </c>
      <c r="CU78" s="47" t="str">
        <f t="shared" si="16"/>
        <v/>
      </c>
      <c r="CV78" s="47" t="str">
        <f t="shared" si="16"/>
        <v/>
      </c>
      <c r="CW78" s="48" t="str">
        <f t="shared" si="16"/>
        <v/>
      </c>
      <c r="CX78" s="49">
        <f t="shared" si="22"/>
        <v>0</v>
      </c>
    </row>
    <row r="79" spans="1:102" ht="21" hidden="1" customHeight="1">
      <c r="A79" s="44">
        <v>70</v>
      </c>
      <c r="B79" s="356"/>
      <c r="C79" s="357"/>
      <c r="D79" s="357"/>
      <c r="E79" s="357"/>
      <c r="F79" s="357"/>
      <c r="G79" s="357"/>
      <c r="H79" s="368"/>
      <c r="I79" s="368"/>
      <c r="J79" s="368"/>
      <c r="K79" s="368"/>
      <c r="L79" s="368"/>
      <c r="M79" s="368"/>
      <c r="N79" s="368"/>
      <c r="O79" s="368"/>
      <c r="P79" s="368"/>
      <c r="Q79" s="368"/>
      <c r="R79" s="368"/>
      <c r="S79" s="359"/>
      <c r="T79" s="109"/>
      <c r="U79" s="121"/>
      <c r="V79" s="121"/>
      <c r="W79" s="121"/>
      <c r="X79" s="121"/>
      <c r="Y79" s="216"/>
      <c r="Z79" s="217"/>
      <c r="AA79" s="109"/>
      <c r="AB79" s="216"/>
      <c r="AC79" s="216"/>
      <c r="AD79" s="216"/>
      <c r="AE79" s="216"/>
      <c r="AF79" s="216"/>
      <c r="AG79" s="217"/>
      <c r="AH79" s="109"/>
      <c r="AI79" s="216"/>
      <c r="AJ79" s="216"/>
      <c r="AK79" s="216"/>
      <c r="AL79" s="216"/>
      <c r="AM79" s="216"/>
      <c r="AN79" s="217"/>
      <c r="AO79" s="218"/>
      <c r="AP79" s="216"/>
      <c r="AQ79" s="216"/>
      <c r="AR79" s="216"/>
      <c r="AS79" s="216"/>
      <c r="AT79" s="216"/>
      <c r="AU79" s="217"/>
      <c r="AV79" s="362">
        <f t="shared" si="20"/>
        <v>0</v>
      </c>
      <c r="AW79" s="362"/>
      <c r="AX79" s="363"/>
      <c r="AY79" s="364">
        <f t="shared" si="21"/>
        <v>0</v>
      </c>
      <c r="AZ79" s="362"/>
      <c r="BA79" s="363"/>
      <c r="BB79" s="365">
        <f t="shared" si="17"/>
        <v>0</v>
      </c>
      <c r="BC79" s="366" t="e">
        <f>IF(#REF!="","",ROUNDDOWN(BB79/#REF!,1))</f>
        <v>#REF!</v>
      </c>
      <c r="BD79" s="367" t="e">
        <f>IF(#REF!="","",ROUNDDOWN(BC79/#REF!,1))</f>
        <v>#REF!</v>
      </c>
      <c r="BE79" s="122"/>
      <c r="BG79" s="44">
        <v>70</v>
      </c>
      <c r="BH79" s="134"/>
      <c r="BI79" s="135" t="s">
        <v>88</v>
      </c>
      <c r="BJ79" s="136"/>
      <c r="BK79" s="135" t="s">
        <v>81</v>
      </c>
      <c r="BL79" s="137"/>
      <c r="BM79" s="135" t="s">
        <v>88</v>
      </c>
      <c r="BN79" s="136"/>
      <c r="BO79" s="134"/>
      <c r="BP79" s="135" t="s">
        <v>88</v>
      </c>
      <c r="BQ79" s="138"/>
      <c r="BR79" s="139" t="str">
        <f t="shared" si="23"/>
        <v/>
      </c>
      <c r="BS79" s="53" t="str">
        <f t="shared" si="24"/>
        <v/>
      </c>
      <c r="BU79" s="44">
        <v>70</v>
      </c>
      <c r="BV79" s="45" t="str">
        <f t="shared" si="15"/>
        <v/>
      </c>
      <c r="BW79" s="47" t="str">
        <f t="shared" si="15"/>
        <v/>
      </c>
      <c r="BX79" s="47" t="str">
        <f t="shared" si="15"/>
        <v/>
      </c>
      <c r="BY79" s="47" t="str">
        <f t="shared" si="15"/>
        <v/>
      </c>
      <c r="BZ79" s="47" t="str">
        <f t="shared" si="15"/>
        <v/>
      </c>
      <c r="CA79" s="47" t="str">
        <f t="shared" si="18"/>
        <v/>
      </c>
      <c r="CB79" s="48" t="str">
        <f t="shared" si="18"/>
        <v/>
      </c>
      <c r="CC79" s="45" t="str">
        <f t="shared" si="18"/>
        <v/>
      </c>
      <c r="CD79" s="47" t="str">
        <f t="shared" si="18"/>
        <v/>
      </c>
      <c r="CE79" s="47" t="str">
        <f t="shared" si="18"/>
        <v/>
      </c>
      <c r="CF79" s="47" t="str">
        <f t="shared" si="18"/>
        <v/>
      </c>
      <c r="CG79" s="47" t="str">
        <f t="shared" si="18"/>
        <v/>
      </c>
      <c r="CH79" s="47" t="str">
        <f t="shared" si="18"/>
        <v/>
      </c>
      <c r="CI79" s="48" t="str">
        <f t="shared" si="18"/>
        <v/>
      </c>
      <c r="CJ79" s="45" t="str">
        <f t="shared" si="18"/>
        <v/>
      </c>
      <c r="CK79" s="47" t="str">
        <f t="shared" si="18"/>
        <v/>
      </c>
      <c r="CL79" s="47" t="str">
        <f t="shared" si="18"/>
        <v/>
      </c>
      <c r="CM79" s="47" t="str">
        <f t="shared" si="18"/>
        <v/>
      </c>
      <c r="CN79" s="47" t="str">
        <f t="shared" si="18"/>
        <v/>
      </c>
      <c r="CO79" s="47" t="str">
        <f t="shared" si="18"/>
        <v/>
      </c>
      <c r="CP79" s="48" t="str">
        <f t="shared" si="18"/>
        <v/>
      </c>
      <c r="CQ79" s="38" t="str">
        <f t="shared" si="19"/>
        <v/>
      </c>
      <c r="CR79" s="47" t="str">
        <f t="shared" si="16"/>
        <v/>
      </c>
      <c r="CS79" s="47" t="str">
        <f t="shared" si="16"/>
        <v/>
      </c>
      <c r="CT79" s="47" t="str">
        <f t="shared" si="16"/>
        <v/>
      </c>
      <c r="CU79" s="47" t="str">
        <f t="shared" si="16"/>
        <v/>
      </c>
      <c r="CV79" s="47" t="str">
        <f t="shared" si="16"/>
        <v/>
      </c>
      <c r="CW79" s="48" t="str">
        <f t="shared" si="16"/>
        <v/>
      </c>
      <c r="CX79" s="49">
        <f t="shared" si="22"/>
        <v>0</v>
      </c>
    </row>
    <row r="80" spans="1:102" ht="21" hidden="1" customHeight="1">
      <c r="A80" s="44">
        <v>71</v>
      </c>
      <c r="B80" s="356"/>
      <c r="C80" s="357"/>
      <c r="D80" s="357"/>
      <c r="E80" s="357"/>
      <c r="F80" s="357"/>
      <c r="G80" s="357"/>
      <c r="H80" s="368"/>
      <c r="I80" s="368"/>
      <c r="J80" s="368"/>
      <c r="K80" s="368"/>
      <c r="L80" s="368"/>
      <c r="M80" s="368"/>
      <c r="N80" s="368"/>
      <c r="O80" s="368"/>
      <c r="P80" s="368"/>
      <c r="Q80" s="368"/>
      <c r="R80" s="368"/>
      <c r="S80" s="359"/>
      <c r="T80" s="109"/>
      <c r="U80" s="121"/>
      <c r="V80" s="121"/>
      <c r="W80" s="121"/>
      <c r="X80" s="121"/>
      <c r="Y80" s="216"/>
      <c r="Z80" s="217"/>
      <c r="AA80" s="109"/>
      <c r="AB80" s="216"/>
      <c r="AC80" s="216"/>
      <c r="AD80" s="216"/>
      <c r="AE80" s="216"/>
      <c r="AF80" s="216"/>
      <c r="AG80" s="217"/>
      <c r="AH80" s="109"/>
      <c r="AI80" s="216"/>
      <c r="AJ80" s="216"/>
      <c r="AK80" s="216"/>
      <c r="AL80" s="216"/>
      <c r="AM80" s="216"/>
      <c r="AN80" s="217"/>
      <c r="AO80" s="218"/>
      <c r="AP80" s="216"/>
      <c r="AQ80" s="216"/>
      <c r="AR80" s="216"/>
      <c r="AS80" s="216"/>
      <c r="AT80" s="216"/>
      <c r="AU80" s="217"/>
      <c r="AV80" s="362">
        <f t="shared" si="20"/>
        <v>0</v>
      </c>
      <c r="AW80" s="362"/>
      <c r="AX80" s="363"/>
      <c r="AY80" s="364">
        <f t="shared" si="21"/>
        <v>0</v>
      </c>
      <c r="AZ80" s="362"/>
      <c r="BA80" s="363"/>
      <c r="BB80" s="365">
        <f t="shared" si="17"/>
        <v>0</v>
      </c>
      <c r="BC80" s="366" t="e">
        <f>IF(#REF!="","",ROUNDDOWN(BB80/#REF!,1))</f>
        <v>#REF!</v>
      </c>
      <c r="BD80" s="367" t="e">
        <f>IF(#REF!="","",ROUNDDOWN(BC80/#REF!,1))</f>
        <v>#REF!</v>
      </c>
      <c r="BE80" s="122"/>
      <c r="BG80" s="44">
        <v>71</v>
      </c>
      <c r="BH80" s="134"/>
      <c r="BI80" s="135" t="s">
        <v>88</v>
      </c>
      <c r="BJ80" s="136"/>
      <c r="BK80" s="135" t="s">
        <v>81</v>
      </c>
      <c r="BL80" s="137"/>
      <c r="BM80" s="135" t="s">
        <v>88</v>
      </c>
      <c r="BN80" s="136"/>
      <c r="BO80" s="134"/>
      <c r="BP80" s="135" t="s">
        <v>88</v>
      </c>
      <c r="BQ80" s="138"/>
      <c r="BR80" s="139" t="str">
        <f t="shared" si="23"/>
        <v/>
      </c>
      <c r="BS80" s="53" t="str">
        <f t="shared" si="24"/>
        <v/>
      </c>
      <c r="BU80" s="44">
        <v>71</v>
      </c>
      <c r="BV80" s="45" t="str">
        <f t="shared" si="15"/>
        <v/>
      </c>
      <c r="BW80" s="47" t="str">
        <f t="shared" si="15"/>
        <v/>
      </c>
      <c r="BX80" s="47" t="str">
        <f t="shared" si="15"/>
        <v/>
      </c>
      <c r="BY80" s="47" t="str">
        <f t="shared" si="15"/>
        <v/>
      </c>
      <c r="BZ80" s="47" t="str">
        <f t="shared" si="15"/>
        <v/>
      </c>
      <c r="CA80" s="47" t="str">
        <f t="shared" si="18"/>
        <v/>
      </c>
      <c r="CB80" s="48" t="str">
        <f t="shared" si="18"/>
        <v/>
      </c>
      <c r="CC80" s="45" t="str">
        <f t="shared" si="18"/>
        <v/>
      </c>
      <c r="CD80" s="47" t="str">
        <f t="shared" si="18"/>
        <v/>
      </c>
      <c r="CE80" s="47" t="str">
        <f t="shared" si="18"/>
        <v/>
      </c>
      <c r="CF80" s="47" t="str">
        <f t="shared" si="18"/>
        <v/>
      </c>
      <c r="CG80" s="47" t="str">
        <f t="shared" si="18"/>
        <v/>
      </c>
      <c r="CH80" s="47" t="str">
        <f t="shared" si="18"/>
        <v/>
      </c>
      <c r="CI80" s="48" t="str">
        <f t="shared" si="18"/>
        <v/>
      </c>
      <c r="CJ80" s="45" t="str">
        <f t="shared" si="18"/>
        <v/>
      </c>
      <c r="CK80" s="47" t="str">
        <f t="shared" si="18"/>
        <v/>
      </c>
      <c r="CL80" s="47" t="str">
        <f t="shared" si="18"/>
        <v/>
      </c>
      <c r="CM80" s="47" t="str">
        <f t="shared" si="18"/>
        <v/>
      </c>
      <c r="CN80" s="47" t="str">
        <f t="shared" si="18"/>
        <v/>
      </c>
      <c r="CO80" s="47" t="str">
        <f t="shared" si="18"/>
        <v/>
      </c>
      <c r="CP80" s="48" t="str">
        <f t="shared" si="18"/>
        <v/>
      </c>
      <c r="CQ80" s="38" t="str">
        <f t="shared" si="19"/>
        <v/>
      </c>
      <c r="CR80" s="47" t="str">
        <f t="shared" si="16"/>
        <v/>
      </c>
      <c r="CS80" s="47" t="str">
        <f t="shared" si="16"/>
        <v/>
      </c>
      <c r="CT80" s="47" t="str">
        <f t="shared" si="16"/>
        <v/>
      </c>
      <c r="CU80" s="47" t="str">
        <f t="shared" si="16"/>
        <v/>
      </c>
      <c r="CV80" s="47" t="str">
        <f t="shared" si="16"/>
        <v/>
      </c>
      <c r="CW80" s="48" t="str">
        <f t="shared" si="16"/>
        <v/>
      </c>
      <c r="CX80" s="49">
        <f t="shared" si="22"/>
        <v>0</v>
      </c>
    </row>
    <row r="81" spans="1:102" ht="21" hidden="1" customHeight="1">
      <c r="A81" s="44">
        <v>72</v>
      </c>
      <c r="B81" s="356"/>
      <c r="C81" s="357"/>
      <c r="D81" s="357"/>
      <c r="E81" s="357"/>
      <c r="F81" s="357"/>
      <c r="G81" s="357"/>
      <c r="H81" s="368"/>
      <c r="I81" s="368"/>
      <c r="J81" s="368"/>
      <c r="K81" s="368"/>
      <c r="L81" s="368"/>
      <c r="M81" s="368"/>
      <c r="N81" s="368"/>
      <c r="O81" s="368"/>
      <c r="P81" s="368"/>
      <c r="Q81" s="368"/>
      <c r="R81" s="368"/>
      <c r="S81" s="359"/>
      <c r="T81" s="109"/>
      <c r="U81" s="121"/>
      <c r="V81" s="121"/>
      <c r="W81" s="121"/>
      <c r="X81" s="121"/>
      <c r="Y81" s="216"/>
      <c r="Z81" s="217"/>
      <c r="AA81" s="109"/>
      <c r="AB81" s="216"/>
      <c r="AC81" s="216"/>
      <c r="AD81" s="216"/>
      <c r="AE81" s="216"/>
      <c r="AF81" s="216"/>
      <c r="AG81" s="217"/>
      <c r="AH81" s="109"/>
      <c r="AI81" s="216"/>
      <c r="AJ81" s="216"/>
      <c r="AK81" s="216"/>
      <c r="AL81" s="216"/>
      <c r="AM81" s="216"/>
      <c r="AN81" s="217"/>
      <c r="AO81" s="218"/>
      <c r="AP81" s="216"/>
      <c r="AQ81" s="216"/>
      <c r="AR81" s="216"/>
      <c r="AS81" s="216"/>
      <c r="AT81" s="216"/>
      <c r="AU81" s="217"/>
      <c r="AV81" s="362">
        <f t="shared" si="20"/>
        <v>0</v>
      </c>
      <c r="AW81" s="362"/>
      <c r="AX81" s="363"/>
      <c r="AY81" s="364">
        <f t="shared" si="21"/>
        <v>0</v>
      </c>
      <c r="AZ81" s="362"/>
      <c r="BA81" s="363"/>
      <c r="BB81" s="365">
        <f t="shared" si="17"/>
        <v>0</v>
      </c>
      <c r="BC81" s="366" t="e">
        <f>IF(#REF!="","",ROUNDDOWN(BB81/#REF!,1))</f>
        <v>#REF!</v>
      </c>
      <c r="BD81" s="367" t="e">
        <f>IF(#REF!="","",ROUNDDOWN(BC81/#REF!,1))</f>
        <v>#REF!</v>
      </c>
      <c r="BE81" s="122"/>
      <c r="BG81" s="44">
        <v>72</v>
      </c>
      <c r="BH81" s="134"/>
      <c r="BI81" s="135" t="s">
        <v>88</v>
      </c>
      <c r="BJ81" s="136"/>
      <c r="BK81" s="135" t="s">
        <v>81</v>
      </c>
      <c r="BL81" s="137"/>
      <c r="BM81" s="135" t="s">
        <v>88</v>
      </c>
      <c r="BN81" s="136"/>
      <c r="BO81" s="134"/>
      <c r="BP81" s="135" t="s">
        <v>88</v>
      </c>
      <c r="BQ81" s="138"/>
      <c r="BR81" s="139" t="str">
        <f t="shared" si="23"/>
        <v/>
      </c>
      <c r="BS81" s="53" t="str">
        <f t="shared" si="24"/>
        <v/>
      </c>
      <c r="BU81" s="44">
        <v>72</v>
      </c>
      <c r="BV81" s="45" t="str">
        <f t="shared" si="15"/>
        <v/>
      </c>
      <c r="BW81" s="47" t="str">
        <f t="shared" si="15"/>
        <v/>
      </c>
      <c r="BX81" s="47" t="str">
        <f t="shared" si="15"/>
        <v/>
      </c>
      <c r="BY81" s="47" t="str">
        <f t="shared" si="15"/>
        <v/>
      </c>
      <c r="BZ81" s="47" t="str">
        <f t="shared" si="15"/>
        <v/>
      </c>
      <c r="CA81" s="47" t="str">
        <f t="shared" si="18"/>
        <v/>
      </c>
      <c r="CB81" s="48" t="str">
        <f t="shared" si="18"/>
        <v/>
      </c>
      <c r="CC81" s="45" t="str">
        <f t="shared" si="18"/>
        <v/>
      </c>
      <c r="CD81" s="47" t="str">
        <f t="shared" si="18"/>
        <v/>
      </c>
      <c r="CE81" s="47" t="str">
        <f t="shared" si="18"/>
        <v/>
      </c>
      <c r="CF81" s="47" t="str">
        <f t="shared" si="18"/>
        <v/>
      </c>
      <c r="CG81" s="47" t="str">
        <f t="shared" si="18"/>
        <v/>
      </c>
      <c r="CH81" s="47" t="str">
        <f t="shared" si="18"/>
        <v/>
      </c>
      <c r="CI81" s="48" t="str">
        <f t="shared" si="18"/>
        <v/>
      </c>
      <c r="CJ81" s="45" t="str">
        <f t="shared" si="18"/>
        <v/>
      </c>
      <c r="CK81" s="47" t="str">
        <f t="shared" si="18"/>
        <v/>
      </c>
      <c r="CL81" s="47" t="str">
        <f t="shared" si="18"/>
        <v/>
      </c>
      <c r="CM81" s="47" t="str">
        <f t="shared" si="18"/>
        <v/>
      </c>
      <c r="CN81" s="47" t="str">
        <f t="shared" si="18"/>
        <v/>
      </c>
      <c r="CO81" s="47" t="str">
        <f t="shared" si="18"/>
        <v/>
      </c>
      <c r="CP81" s="48" t="str">
        <f t="shared" si="18"/>
        <v/>
      </c>
      <c r="CQ81" s="38" t="str">
        <f t="shared" si="19"/>
        <v/>
      </c>
      <c r="CR81" s="47" t="str">
        <f t="shared" si="16"/>
        <v/>
      </c>
      <c r="CS81" s="47" t="str">
        <f t="shared" si="16"/>
        <v/>
      </c>
      <c r="CT81" s="47" t="str">
        <f t="shared" si="16"/>
        <v/>
      </c>
      <c r="CU81" s="47" t="str">
        <f t="shared" si="16"/>
        <v/>
      </c>
      <c r="CV81" s="47" t="str">
        <f t="shared" si="16"/>
        <v/>
      </c>
      <c r="CW81" s="48" t="str">
        <f t="shared" si="16"/>
        <v/>
      </c>
      <c r="CX81" s="49">
        <f t="shared" si="22"/>
        <v>0</v>
      </c>
    </row>
    <row r="82" spans="1:102" ht="21" hidden="1" customHeight="1">
      <c r="A82" s="44">
        <v>73</v>
      </c>
      <c r="B82" s="356"/>
      <c r="C82" s="357"/>
      <c r="D82" s="357"/>
      <c r="E82" s="357"/>
      <c r="F82" s="357"/>
      <c r="G82" s="357"/>
      <c r="H82" s="368"/>
      <c r="I82" s="368"/>
      <c r="J82" s="368"/>
      <c r="K82" s="368"/>
      <c r="L82" s="368"/>
      <c r="M82" s="368"/>
      <c r="N82" s="368"/>
      <c r="O82" s="368"/>
      <c r="P82" s="368"/>
      <c r="Q82" s="368"/>
      <c r="R82" s="368"/>
      <c r="S82" s="359"/>
      <c r="T82" s="109"/>
      <c r="U82" s="121"/>
      <c r="V82" s="121"/>
      <c r="W82" s="121"/>
      <c r="X82" s="121"/>
      <c r="Y82" s="216"/>
      <c r="Z82" s="217"/>
      <c r="AA82" s="109"/>
      <c r="AB82" s="216"/>
      <c r="AC82" s="216"/>
      <c r="AD82" s="216"/>
      <c r="AE82" s="216"/>
      <c r="AF82" s="216"/>
      <c r="AG82" s="217"/>
      <c r="AH82" s="109"/>
      <c r="AI82" s="216"/>
      <c r="AJ82" s="216"/>
      <c r="AK82" s="216"/>
      <c r="AL82" s="216"/>
      <c r="AM82" s="216"/>
      <c r="AN82" s="217"/>
      <c r="AO82" s="218"/>
      <c r="AP82" s="216"/>
      <c r="AQ82" s="216"/>
      <c r="AR82" s="216"/>
      <c r="AS82" s="216"/>
      <c r="AT82" s="216"/>
      <c r="AU82" s="217"/>
      <c r="AV82" s="362">
        <f t="shared" si="20"/>
        <v>0</v>
      </c>
      <c r="AW82" s="362"/>
      <c r="AX82" s="363"/>
      <c r="AY82" s="364">
        <f t="shared" si="21"/>
        <v>0</v>
      </c>
      <c r="AZ82" s="362"/>
      <c r="BA82" s="363"/>
      <c r="BB82" s="365">
        <f t="shared" si="17"/>
        <v>0</v>
      </c>
      <c r="BC82" s="366" t="e">
        <f>IF(#REF!="","",ROUNDDOWN(BB82/#REF!,1))</f>
        <v>#REF!</v>
      </c>
      <c r="BD82" s="367" t="e">
        <f>IF(#REF!="","",ROUNDDOWN(BC82/#REF!,1))</f>
        <v>#REF!</v>
      </c>
      <c r="BE82" s="122"/>
      <c r="BG82" s="44">
        <v>73</v>
      </c>
      <c r="BH82" s="134"/>
      <c r="BI82" s="135" t="s">
        <v>88</v>
      </c>
      <c r="BJ82" s="136"/>
      <c r="BK82" s="135" t="s">
        <v>81</v>
      </c>
      <c r="BL82" s="137"/>
      <c r="BM82" s="135" t="s">
        <v>88</v>
      </c>
      <c r="BN82" s="136"/>
      <c r="BO82" s="134"/>
      <c r="BP82" s="135" t="s">
        <v>88</v>
      </c>
      <c r="BQ82" s="138"/>
      <c r="BR82" s="139" t="str">
        <f t="shared" si="23"/>
        <v/>
      </c>
      <c r="BS82" s="53" t="str">
        <f t="shared" si="24"/>
        <v/>
      </c>
      <c r="BU82" s="44">
        <v>73</v>
      </c>
      <c r="BV82" s="45" t="str">
        <f t="shared" si="15"/>
        <v/>
      </c>
      <c r="BW82" s="47" t="str">
        <f t="shared" si="15"/>
        <v/>
      </c>
      <c r="BX82" s="47" t="str">
        <f t="shared" si="15"/>
        <v/>
      </c>
      <c r="BY82" s="47" t="str">
        <f t="shared" si="15"/>
        <v/>
      </c>
      <c r="BZ82" s="47" t="str">
        <f t="shared" si="15"/>
        <v/>
      </c>
      <c r="CA82" s="47" t="str">
        <f t="shared" si="18"/>
        <v/>
      </c>
      <c r="CB82" s="48" t="str">
        <f t="shared" si="18"/>
        <v/>
      </c>
      <c r="CC82" s="45" t="str">
        <f t="shared" si="18"/>
        <v/>
      </c>
      <c r="CD82" s="47" t="str">
        <f t="shared" si="18"/>
        <v/>
      </c>
      <c r="CE82" s="47" t="str">
        <f t="shared" si="18"/>
        <v/>
      </c>
      <c r="CF82" s="47" t="str">
        <f t="shared" si="18"/>
        <v/>
      </c>
      <c r="CG82" s="47" t="str">
        <f t="shared" si="18"/>
        <v/>
      </c>
      <c r="CH82" s="47" t="str">
        <f t="shared" si="18"/>
        <v/>
      </c>
      <c r="CI82" s="48" t="str">
        <f t="shared" si="18"/>
        <v/>
      </c>
      <c r="CJ82" s="45" t="str">
        <f t="shared" si="18"/>
        <v/>
      </c>
      <c r="CK82" s="47" t="str">
        <f t="shared" si="18"/>
        <v/>
      </c>
      <c r="CL82" s="47" t="str">
        <f t="shared" si="18"/>
        <v/>
      </c>
      <c r="CM82" s="47" t="str">
        <f t="shared" si="18"/>
        <v/>
      </c>
      <c r="CN82" s="47" t="str">
        <f t="shared" si="18"/>
        <v/>
      </c>
      <c r="CO82" s="47" t="str">
        <f t="shared" si="18"/>
        <v/>
      </c>
      <c r="CP82" s="48" t="str">
        <f t="shared" si="18"/>
        <v/>
      </c>
      <c r="CQ82" s="38" t="str">
        <f t="shared" si="19"/>
        <v/>
      </c>
      <c r="CR82" s="47" t="str">
        <f t="shared" si="16"/>
        <v/>
      </c>
      <c r="CS82" s="47" t="str">
        <f t="shared" si="16"/>
        <v/>
      </c>
      <c r="CT82" s="47" t="str">
        <f t="shared" si="16"/>
        <v/>
      </c>
      <c r="CU82" s="47" t="str">
        <f t="shared" si="16"/>
        <v/>
      </c>
      <c r="CV82" s="47" t="str">
        <f t="shared" si="16"/>
        <v/>
      </c>
      <c r="CW82" s="48" t="str">
        <f t="shared" si="16"/>
        <v/>
      </c>
      <c r="CX82" s="49">
        <f t="shared" si="22"/>
        <v>0</v>
      </c>
    </row>
    <row r="83" spans="1:102" ht="21" hidden="1" customHeight="1">
      <c r="A83" s="44">
        <v>74</v>
      </c>
      <c r="B83" s="356"/>
      <c r="C83" s="357"/>
      <c r="D83" s="357"/>
      <c r="E83" s="357"/>
      <c r="F83" s="357"/>
      <c r="G83" s="357"/>
      <c r="H83" s="368"/>
      <c r="I83" s="368"/>
      <c r="J83" s="368"/>
      <c r="K83" s="368"/>
      <c r="L83" s="368"/>
      <c r="M83" s="368"/>
      <c r="N83" s="368"/>
      <c r="O83" s="368"/>
      <c r="P83" s="368"/>
      <c r="Q83" s="368"/>
      <c r="R83" s="368"/>
      <c r="S83" s="359"/>
      <c r="T83" s="109"/>
      <c r="U83" s="121"/>
      <c r="V83" s="121"/>
      <c r="W83" s="121"/>
      <c r="X83" s="121"/>
      <c r="Y83" s="216"/>
      <c r="Z83" s="217"/>
      <c r="AA83" s="109"/>
      <c r="AB83" s="216"/>
      <c r="AC83" s="216"/>
      <c r="AD83" s="216"/>
      <c r="AE83" s="216"/>
      <c r="AF83" s="216"/>
      <c r="AG83" s="217"/>
      <c r="AH83" s="109"/>
      <c r="AI83" s="216"/>
      <c r="AJ83" s="216"/>
      <c r="AK83" s="216"/>
      <c r="AL83" s="216"/>
      <c r="AM83" s="216"/>
      <c r="AN83" s="217"/>
      <c r="AO83" s="218"/>
      <c r="AP83" s="216"/>
      <c r="AQ83" s="216"/>
      <c r="AR83" s="216"/>
      <c r="AS83" s="216"/>
      <c r="AT83" s="216"/>
      <c r="AU83" s="217"/>
      <c r="AV83" s="362">
        <f t="shared" si="20"/>
        <v>0</v>
      </c>
      <c r="AW83" s="362"/>
      <c r="AX83" s="363"/>
      <c r="AY83" s="364">
        <f t="shared" si="21"/>
        <v>0</v>
      </c>
      <c r="AZ83" s="362"/>
      <c r="BA83" s="363"/>
      <c r="BB83" s="365">
        <f t="shared" si="17"/>
        <v>0</v>
      </c>
      <c r="BC83" s="366" t="e">
        <f>IF(#REF!="","",ROUNDDOWN(BB83/#REF!,1))</f>
        <v>#REF!</v>
      </c>
      <c r="BD83" s="367" t="e">
        <f>IF(#REF!="","",ROUNDDOWN(BC83/#REF!,1))</f>
        <v>#REF!</v>
      </c>
      <c r="BE83" s="122"/>
      <c r="BG83" s="44">
        <v>74</v>
      </c>
      <c r="BH83" s="134"/>
      <c r="BI83" s="135" t="s">
        <v>88</v>
      </c>
      <c r="BJ83" s="136"/>
      <c r="BK83" s="135" t="s">
        <v>81</v>
      </c>
      <c r="BL83" s="137"/>
      <c r="BM83" s="135" t="s">
        <v>88</v>
      </c>
      <c r="BN83" s="136"/>
      <c r="BO83" s="134"/>
      <c r="BP83" s="135" t="s">
        <v>88</v>
      </c>
      <c r="BQ83" s="138"/>
      <c r="BR83" s="139" t="str">
        <f t="shared" si="23"/>
        <v/>
      </c>
      <c r="BS83" s="53" t="str">
        <f t="shared" si="24"/>
        <v/>
      </c>
      <c r="BU83" s="44">
        <v>74</v>
      </c>
      <c r="BV83" s="45" t="str">
        <f t="shared" si="15"/>
        <v/>
      </c>
      <c r="BW83" s="47" t="str">
        <f t="shared" si="15"/>
        <v/>
      </c>
      <c r="BX83" s="47" t="str">
        <f t="shared" si="15"/>
        <v/>
      </c>
      <c r="BY83" s="47" t="str">
        <f t="shared" si="15"/>
        <v/>
      </c>
      <c r="BZ83" s="47" t="str">
        <f t="shared" si="15"/>
        <v/>
      </c>
      <c r="CA83" s="47" t="str">
        <f t="shared" si="18"/>
        <v/>
      </c>
      <c r="CB83" s="48" t="str">
        <f t="shared" si="18"/>
        <v/>
      </c>
      <c r="CC83" s="45" t="str">
        <f t="shared" si="18"/>
        <v/>
      </c>
      <c r="CD83" s="47" t="str">
        <f t="shared" si="18"/>
        <v/>
      </c>
      <c r="CE83" s="47" t="str">
        <f t="shared" si="18"/>
        <v/>
      </c>
      <c r="CF83" s="47" t="str">
        <f t="shared" si="18"/>
        <v/>
      </c>
      <c r="CG83" s="47" t="str">
        <f t="shared" si="18"/>
        <v/>
      </c>
      <c r="CH83" s="47" t="str">
        <f t="shared" si="18"/>
        <v/>
      </c>
      <c r="CI83" s="48" t="str">
        <f t="shared" si="18"/>
        <v/>
      </c>
      <c r="CJ83" s="45" t="str">
        <f t="shared" si="18"/>
        <v/>
      </c>
      <c r="CK83" s="47" t="str">
        <f t="shared" si="18"/>
        <v/>
      </c>
      <c r="CL83" s="47" t="str">
        <f t="shared" si="18"/>
        <v/>
      </c>
      <c r="CM83" s="47" t="str">
        <f t="shared" si="18"/>
        <v/>
      </c>
      <c r="CN83" s="47" t="str">
        <f t="shared" si="18"/>
        <v/>
      </c>
      <c r="CO83" s="47" t="str">
        <f t="shared" si="18"/>
        <v/>
      </c>
      <c r="CP83" s="48" t="str">
        <f t="shared" si="18"/>
        <v/>
      </c>
      <c r="CQ83" s="38" t="str">
        <f t="shared" si="19"/>
        <v/>
      </c>
      <c r="CR83" s="47" t="str">
        <f t="shared" si="19"/>
        <v/>
      </c>
      <c r="CS83" s="47" t="str">
        <f t="shared" si="19"/>
        <v/>
      </c>
      <c r="CT83" s="47" t="str">
        <f t="shared" si="19"/>
        <v/>
      </c>
      <c r="CU83" s="47" t="str">
        <f t="shared" si="19"/>
        <v/>
      </c>
      <c r="CV83" s="47" t="str">
        <f t="shared" si="19"/>
        <v/>
      </c>
      <c r="CW83" s="48" t="str">
        <f t="shared" si="19"/>
        <v/>
      </c>
      <c r="CX83" s="49">
        <f t="shared" si="22"/>
        <v>0</v>
      </c>
    </row>
    <row r="84" spans="1:102" ht="21" hidden="1" customHeight="1">
      <c r="A84" s="44">
        <v>75</v>
      </c>
      <c r="B84" s="356"/>
      <c r="C84" s="357"/>
      <c r="D84" s="357"/>
      <c r="E84" s="357"/>
      <c r="F84" s="357"/>
      <c r="G84" s="357"/>
      <c r="H84" s="368"/>
      <c r="I84" s="368"/>
      <c r="J84" s="368"/>
      <c r="K84" s="368"/>
      <c r="L84" s="368"/>
      <c r="M84" s="368"/>
      <c r="N84" s="368"/>
      <c r="O84" s="368"/>
      <c r="P84" s="368"/>
      <c r="Q84" s="368"/>
      <c r="R84" s="368"/>
      <c r="S84" s="369"/>
      <c r="T84" s="109"/>
      <c r="U84" s="121"/>
      <c r="V84" s="121"/>
      <c r="W84" s="121"/>
      <c r="X84" s="121"/>
      <c r="Y84" s="216"/>
      <c r="Z84" s="217"/>
      <c r="AA84" s="109"/>
      <c r="AB84" s="216"/>
      <c r="AC84" s="216"/>
      <c r="AD84" s="216"/>
      <c r="AE84" s="216"/>
      <c r="AF84" s="216"/>
      <c r="AG84" s="217"/>
      <c r="AH84" s="109"/>
      <c r="AI84" s="216"/>
      <c r="AJ84" s="216"/>
      <c r="AK84" s="216"/>
      <c r="AL84" s="216"/>
      <c r="AM84" s="216"/>
      <c r="AN84" s="217"/>
      <c r="AO84" s="218"/>
      <c r="AP84" s="216"/>
      <c r="AQ84" s="216"/>
      <c r="AR84" s="216"/>
      <c r="AS84" s="216"/>
      <c r="AT84" s="216"/>
      <c r="AU84" s="217"/>
      <c r="AV84" s="362">
        <f t="shared" si="20"/>
        <v>0</v>
      </c>
      <c r="AW84" s="362"/>
      <c r="AX84" s="363"/>
      <c r="AY84" s="364">
        <f t="shared" si="21"/>
        <v>0</v>
      </c>
      <c r="AZ84" s="362"/>
      <c r="BA84" s="363"/>
      <c r="BB84" s="365">
        <f t="shared" si="17"/>
        <v>0</v>
      </c>
      <c r="BC84" s="366" t="e">
        <f>IF(#REF!="","",ROUNDDOWN(BB84/#REF!,1))</f>
        <v>#REF!</v>
      </c>
      <c r="BD84" s="367" t="e">
        <f>IF(#REF!="","",ROUNDDOWN(BC84/#REF!,1))</f>
        <v>#REF!</v>
      </c>
      <c r="BE84" s="122"/>
      <c r="BG84" s="44">
        <v>75</v>
      </c>
      <c r="BH84" s="134"/>
      <c r="BI84" s="135" t="s">
        <v>88</v>
      </c>
      <c r="BJ84" s="136"/>
      <c r="BK84" s="135" t="s">
        <v>81</v>
      </c>
      <c r="BL84" s="137"/>
      <c r="BM84" s="135" t="s">
        <v>88</v>
      </c>
      <c r="BN84" s="136"/>
      <c r="BO84" s="134"/>
      <c r="BP84" s="135" t="s">
        <v>88</v>
      </c>
      <c r="BQ84" s="138"/>
      <c r="BR84" s="139" t="str">
        <f t="shared" si="23"/>
        <v/>
      </c>
      <c r="BS84" s="53" t="str">
        <f t="shared" si="24"/>
        <v/>
      </c>
      <c r="BU84" s="44">
        <v>75</v>
      </c>
      <c r="BV84" s="45" t="str">
        <f t="shared" si="15"/>
        <v/>
      </c>
      <c r="BW84" s="47" t="str">
        <f t="shared" si="15"/>
        <v/>
      </c>
      <c r="BX84" s="47" t="str">
        <f t="shared" si="15"/>
        <v/>
      </c>
      <c r="BY84" s="47" t="str">
        <f t="shared" si="15"/>
        <v/>
      </c>
      <c r="BZ84" s="47" t="str">
        <f t="shared" si="15"/>
        <v/>
      </c>
      <c r="CA84" s="47" t="str">
        <f t="shared" si="18"/>
        <v/>
      </c>
      <c r="CB84" s="48" t="str">
        <f t="shared" si="18"/>
        <v/>
      </c>
      <c r="CC84" s="45" t="str">
        <f t="shared" si="18"/>
        <v/>
      </c>
      <c r="CD84" s="47" t="str">
        <f t="shared" si="18"/>
        <v/>
      </c>
      <c r="CE84" s="47" t="str">
        <f t="shared" si="18"/>
        <v/>
      </c>
      <c r="CF84" s="47" t="str">
        <f t="shared" si="18"/>
        <v/>
      </c>
      <c r="CG84" s="47" t="str">
        <f t="shared" si="18"/>
        <v/>
      </c>
      <c r="CH84" s="47" t="str">
        <f t="shared" si="18"/>
        <v/>
      </c>
      <c r="CI84" s="48" t="str">
        <f t="shared" ref="CA84:CP101" si="25">IF(AG84="","",VLOOKUP(AG84,$BG$10:$BS$57,13,TRUE))</f>
        <v/>
      </c>
      <c r="CJ84" s="45" t="str">
        <f t="shared" si="25"/>
        <v/>
      </c>
      <c r="CK84" s="47" t="str">
        <f t="shared" si="25"/>
        <v/>
      </c>
      <c r="CL84" s="47" t="str">
        <f t="shared" si="25"/>
        <v/>
      </c>
      <c r="CM84" s="47" t="str">
        <f t="shared" si="25"/>
        <v/>
      </c>
      <c r="CN84" s="47" t="str">
        <f t="shared" si="25"/>
        <v/>
      </c>
      <c r="CO84" s="47" t="str">
        <f t="shared" si="25"/>
        <v/>
      </c>
      <c r="CP84" s="48" t="str">
        <f t="shared" si="25"/>
        <v/>
      </c>
      <c r="CQ84" s="38" t="str">
        <f t="shared" si="19"/>
        <v/>
      </c>
      <c r="CR84" s="47" t="str">
        <f t="shared" si="19"/>
        <v/>
      </c>
      <c r="CS84" s="47" t="str">
        <f t="shared" si="19"/>
        <v/>
      </c>
      <c r="CT84" s="47" t="str">
        <f t="shared" si="19"/>
        <v/>
      </c>
      <c r="CU84" s="47" t="str">
        <f t="shared" si="19"/>
        <v/>
      </c>
      <c r="CV84" s="47" t="str">
        <f t="shared" si="19"/>
        <v/>
      </c>
      <c r="CW84" s="48" t="str">
        <f t="shared" si="19"/>
        <v/>
      </c>
      <c r="CX84" s="49">
        <f t="shared" si="22"/>
        <v>0</v>
      </c>
    </row>
    <row r="85" spans="1:102" ht="21" hidden="1" customHeight="1">
      <c r="A85" s="44">
        <v>76</v>
      </c>
      <c r="B85" s="356"/>
      <c r="C85" s="357"/>
      <c r="D85" s="357"/>
      <c r="E85" s="357"/>
      <c r="F85" s="357"/>
      <c r="G85" s="357"/>
      <c r="H85" s="368"/>
      <c r="I85" s="368"/>
      <c r="J85" s="368"/>
      <c r="K85" s="368"/>
      <c r="L85" s="368"/>
      <c r="M85" s="368"/>
      <c r="N85" s="368"/>
      <c r="O85" s="368"/>
      <c r="P85" s="368"/>
      <c r="Q85" s="368"/>
      <c r="R85" s="368"/>
      <c r="S85" s="369"/>
      <c r="T85" s="109"/>
      <c r="U85" s="121"/>
      <c r="V85" s="121"/>
      <c r="W85" s="121"/>
      <c r="X85" s="121"/>
      <c r="Y85" s="216"/>
      <c r="Z85" s="217"/>
      <c r="AA85" s="109"/>
      <c r="AB85" s="216"/>
      <c r="AC85" s="216"/>
      <c r="AD85" s="216"/>
      <c r="AE85" s="216"/>
      <c r="AF85" s="216"/>
      <c r="AG85" s="217"/>
      <c r="AH85" s="109"/>
      <c r="AI85" s="216"/>
      <c r="AJ85" s="216"/>
      <c r="AK85" s="216"/>
      <c r="AL85" s="216"/>
      <c r="AM85" s="216"/>
      <c r="AN85" s="217"/>
      <c r="AO85" s="218"/>
      <c r="AP85" s="216"/>
      <c r="AQ85" s="216"/>
      <c r="AR85" s="216"/>
      <c r="AS85" s="216"/>
      <c r="AT85" s="216"/>
      <c r="AU85" s="217"/>
      <c r="AV85" s="362">
        <f t="shared" si="20"/>
        <v>0</v>
      </c>
      <c r="AW85" s="362"/>
      <c r="AX85" s="363"/>
      <c r="AY85" s="364">
        <f t="shared" si="21"/>
        <v>0</v>
      </c>
      <c r="AZ85" s="362"/>
      <c r="BA85" s="363"/>
      <c r="BB85" s="365">
        <f t="shared" si="17"/>
        <v>0</v>
      </c>
      <c r="BC85" s="366" t="e">
        <f>IF(#REF!="","",ROUNDDOWN(BB85/#REF!,1))</f>
        <v>#REF!</v>
      </c>
      <c r="BD85" s="367" t="e">
        <f>IF(#REF!="","",ROUNDDOWN(BC85/#REF!,1))</f>
        <v>#REF!</v>
      </c>
      <c r="BE85" s="122"/>
      <c r="BG85" s="44">
        <v>76</v>
      </c>
      <c r="BH85" s="134"/>
      <c r="BI85" s="135" t="s">
        <v>88</v>
      </c>
      <c r="BJ85" s="136"/>
      <c r="BK85" s="135" t="s">
        <v>81</v>
      </c>
      <c r="BL85" s="137"/>
      <c r="BM85" s="135" t="s">
        <v>88</v>
      </c>
      <c r="BN85" s="136"/>
      <c r="BO85" s="134"/>
      <c r="BP85" s="135" t="s">
        <v>88</v>
      </c>
      <c r="BQ85" s="138"/>
      <c r="BR85" s="139" t="str">
        <f t="shared" si="23"/>
        <v/>
      </c>
      <c r="BS85" s="53" t="str">
        <f t="shared" si="24"/>
        <v/>
      </c>
      <c r="BU85" s="44">
        <v>76</v>
      </c>
      <c r="BV85" s="45" t="str">
        <f t="shared" si="15"/>
        <v/>
      </c>
      <c r="BW85" s="47" t="str">
        <f t="shared" si="15"/>
        <v/>
      </c>
      <c r="BX85" s="47" t="str">
        <f t="shared" si="15"/>
        <v/>
      </c>
      <c r="BY85" s="47" t="str">
        <f t="shared" si="15"/>
        <v/>
      </c>
      <c r="BZ85" s="47" t="str">
        <f t="shared" si="15"/>
        <v/>
      </c>
      <c r="CA85" s="47" t="str">
        <f t="shared" si="25"/>
        <v/>
      </c>
      <c r="CB85" s="48" t="str">
        <f t="shared" si="25"/>
        <v/>
      </c>
      <c r="CC85" s="45" t="str">
        <f t="shared" si="25"/>
        <v/>
      </c>
      <c r="CD85" s="47" t="str">
        <f t="shared" si="25"/>
        <v/>
      </c>
      <c r="CE85" s="47" t="str">
        <f t="shared" si="25"/>
        <v/>
      </c>
      <c r="CF85" s="47" t="str">
        <f t="shared" si="25"/>
        <v/>
      </c>
      <c r="CG85" s="47" t="str">
        <f t="shared" si="25"/>
        <v/>
      </c>
      <c r="CH85" s="47" t="str">
        <f t="shared" si="25"/>
        <v/>
      </c>
      <c r="CI85" s="48" t="str">
        <f t="shared" si="25"/>
        <v/>
      </c>
      <c r="CJ85" s="45" t="str">
        <f t="shared" si="25"/>
        <v/>
      </c>
      <c r="CK85" s="47" t="str">
        <f t="shared" si="25"/>
        <v/>
      </c>
      <c r="CL85" s="47" t="str">
        <f t="shared" si="25"/>
        <v/>
      </c>
      <c r="CM85" s="47" t="str">
        <f t="shared" si="25"/>
        <v/>
      </c>
      <c r="CN85" s="47" t="str">
        <f t="shared" si="25"/>
        <v/>
      </c>
      <c r="CO85" s="47" t="str">
        <f t="shared" si="25"/>
        <v/>
      </c>
      <c r="CP85" s="48" t="str">
        <f t="shared" si="25"/>
        <v/>
      </c>
      <c r="CQ85" s="38" t="str">
        <f t="shared" si="19"/>
        <v/>
      </c>
      <c r="CR85" s="47" t="str">
        <f t="shared" si="19"/>
        <v/>
      </c>
      <c r="CS85" s="47" t="str">
        <f t="shared" si="19"/>
        <v/>
      </c>
      <c r="CT85" s="47" t="str">
        <f t="shared" si="19"/>
        <v/>
      </c>
      <c r="CU85" s="47" t="str">
        <f t="shared" si="19"/>
        <v/>
      </c>
      <c r="CV85" s="47" t="str">
        <f t="shared" si="19"/>
        <v/>
      </c>
      <c r="CW85" s="48" t="str">
        <f t="shared" si="19"/>
        <v/>
      </c>
      <c r="CX85" s="49">
        <f t="shared" si="22"/>
        <v>0</v>
      </c>
    </row>
    <row r="86" spans="1:102" ht="21" hidden="1" customHeight="1">
      <c r="A86" s="44">
        <v>77</v>
      </c>
      <c r="B86" s="356"/>
      <c r="C86" s="357"/>
      <c r="D86" s="357"/>
      <c r="E86" s="357"/>
      <c r="F86" s="357"/>
      <c r="G86" s="357"/>
      <c r="H86" s="368"/>
      <c r="I86" s="368"/>
      <c r="J86" s="368"/>
      <c r="K86" s="368"/>
      <c r="L86" s="368"/>
      <c r="M86" s="368"/>
      <c r="N86" s="368"/>
      <c r="O86" s="368"/>
      <c r="P86" s="368"/>
      <c r="Q86" s="368"/>
      <c r="R86" s="368"/>
      <c r="S86" s="369"/>
      <c r="T86" s="109"/>
      <c r="U86" s="121"/>
      <c r="V86" s="121"/>
      <c r="W86" s="121"/>
      <c r="X86" s="121"/>
      <c r="Y86" s="216"/>
      <c r="Z86" s="217"/>
      <c r="AA86" s="109"/>
      <c r="AB86" s="216"/>
      <c r="AC86" s="216"/>
      <c r="AD86" s="216"/>
      <c r="AE86" s="216"/>
      <c r="AF86" s="216"/>
      <c r="AG86" s="217"/>
      <c r="AH86" s="109"/>
      <c r="AI86" s="216"/>
      <c r="AJ86" s="216"/>
      <c r="AK86" s="216"/>
      <c r="AL86" s="216"/>
      <c r="AM86" s="216"/>
      <c r="AN86" s="217"/>
      <c r="AO86" s="218"/>
      <c r="AP86" s="216"/>
      <c r="AQ86" s="216"/>
      <c r="AR86" s="216"/>
      <c r="AS86" s="216"/>
      <c r="AT86" s="216"/>
      <c r="AU86" s="217"/>
      <c r="AV86" s="362">
        <f t="shared" si="20"/>
        <v>0</v>
      </c>
      <c r="AW86" s="362"/>
      <c r="AX86" s="363"/>
      <c r="AY86" s="364">
        <f t="shared" si="21"/>
        <v>0</v>
      </c>
      <c r="AZ86" s="362"/>
      <c r="BA86" s="363"/>
      <c r="BB86" s="365">
        <f t="shared" si="17"/>
        <v>0</v>
      </c>
      <c r="BC86" s="366" t="e">
        <f>IF(#REF!="","",ROUNDDOWN(BB86/#REF!,1))</f>
        <v>#REF!</v>
      </c>
      <c r="BD86" s="367" t="e">
        <f>IF(#REF!="","",ROUNDDOWN(BC86/#REF!,1))</f>
        <v>#REF!</v>
      </c>
      <c r="BE86" s="122"/>
      <c r="BG86" s="44">
        <v>77</v>
      </c>
      <c r="BH86" s="134"/>
      <c r="BI86" s="135" t="s">
        <v>88</v>
      </c>
      <c r="BJ86" s="136"/>
      <c r="BK86" s="135" t="s">
        <v>81</v>
      </c>
      <c r="BL86" s="137"/>
      <c r="BM86" s="135" t="s">
        <v>88</v>
      </c>
      <c r="BN86" s="136"/>
      <c r="BO86" s="134"/>
      <c r="BP86" s="135" t="s">
        <v>88</v>
      </c>
      <c r="BQ86" s="138"/>
      <c r="BR86" s="139" t="str">
        <f t="shared" si="23"/>
        <v/>
      </c>
      <c r="BS86" s="53" t="str">
        <f t="shared" si="24"/>
        <v/>
      </c>
      <c r="BU86" s="44">
        <v>77</v>
      </c>
      <c r="BV86" s="45" t="str">
        <f t="shared" si="15"/>
        <v/>
      </c>
      <c r="BW86" s="47" t="str">
        <f t="shared" si="15"/>
        <v/>
      </c>
      <c r="BX86" s="47" t="str">
        <f t="shared" si="15"/>
        <v/>
      </c>
      <c r="BY86" s="47" t="str">
        <f t="shared" si="15"/>
        <v/>
      </c>
      <c r="BZ86" s="47" t="str">
        <f t="shared" si="15"/>
        <v/>
      </c>
      <c r="CA86" s="47" t="str">
        <f t="shared" si="25"/>
        <v/>
      </c>
      <c r="CB86" s="48" t="str">
        <f t="shared" si="25"/>
        <v/>
      </c>
      <c r="CC86" s="45" t="str">
        <f t="shared" si="25"/>
        <v/>
      </c>
      <c r="CD86" s="47" t="str">
        <f t="shared" si="25"/>
        <v/>
      </c>
      <c r="CE86" s="47" t="str">
        <f t="shared" si="25"/>
        <v/>
      </c>
      <c r="CF86" s="47" t="str">
        <f t="shared" si="25"/>
        <v/>
      </c>
      <c r="CG86" s="47" t="str">
        <f t="shared" si="25"/>
        <v/>
      </c>
      <c r="CH86" s="47" t="str">
        <f t="shared" si="25"/>
        <v/>
      </c>
      <c r="CI86" s="48" t="str">
        <f t="shared" si="25"/>
        <v/>
      </c>
      <c r="CJ86" s="45" t="str">
        <f t="shared" si="25"/>
        <v/>
      </c>
      <c r="CK86" s="47" t="str">
        <f t="shared" si="25"/>
        <v/>
      </c>
      <c r="CL86" s="47" t="str">
        <f t="shared" si="25"/>
        <v/>
      </c>
      <c r="CM86" s="47" t="str">
        <f t="shared" si="25"/>
        <v/>
      </c>
      <c r="CN86" s="47" t="str">
        <f t="shared" si="25"/>
        <v/>
      </c>
      <c r="CO86" s="47" t="str">
        <f t="shared" si="25"/>
        <v/>
      </c>
      <c r="CP86" s="48" t="str">
        <f t="shared" si="25"/>
        <v/>
      </c>
      <c r="CQ86" s="38" t="str">
        <f t="shared" si="19"/>
        <v/>
      </c>
      <c r="CR86" s="47" t="str">
        <f t="shared" si="19"/>
        <v/>
      </c>
      <c r="CS86" s="47" t="str">
        <f t="shared" si="19"/>
        <v/>
      </c>
      <c r="CT86" s="47" t="str">
        <f t="shared" si="19"/>
        <v/>
      </c>
      <c r="CU86" s="47" t="str">
        <f t="shared" si="19"/>
        <v/>
      </c>
      <c r="CV86" s="47" t="str">
        <f t="shared" si="19"/>
        <v/>
      </c>
      <c r="CW86" s="48" t="str">
        <f t="shared" si="19"/>
        <v/>
      </c>
      <c r="CX86" s="49">
        <f t="shared" si="22"/>
        <v>0</v>
      </c>
    </row>
    <row r="87" spans="1:102" ht="21" hidden="1" customHeight="1">
      <c r="A87" s="44">
        <v>78</v>
      </c>
      <c r="B87" s="356"/>
      <c r="C87" s="357"/>
      <c r="D87" s="357"/>
      <c r="E87" s="357"/>
      <c r="F87" s="357"/>
      <c r="G87" s="357"/>
      <c r="H87" s="368"/>
      <c r="I87" s="368"/>
      <c r="J87" s="368"/>
      <c r="K87" s="368"/>
      <c r="L87" s="368"/>
      <c r="M87" s="368"/>
      <c r="N87" s="368"/>
      <c r="O87" s="368"/>
      <c r="P87" s="368"/>
      <c r="Q87" s="368"/>
      <c r="R87" s="368"/>
      <c r="S87" s="369"/>
      <c r="T87" s="109"/>
      <c r="U87" s="121"/>
      <c r="V87" s="121"/>
      <c r="W87" s="121"/>
      <c r="X87" s="121"/>
      <c r="Y87" s="216"/>
      <c r="Z87" s="217"/>
      <c r="AA87" s="109"/>
      <c r="AB87" s="216"/>
      <c r="AC87" s="216"/>
      <c r="AD87" s="216"/>
      <c r="AE87" s="216"/>
      <c r="AF87" s="216"/>
      <c r="AG87" s="217"/>
      <c r="AH87" s="109"/>
      <c r="AI87" s="216"/>
      <c r="AJ87" s="216"/>
      <c r="AK87" s="216"/>
      <c r="AL87" s="216"/>
      <c r="AM87" s="216"/>
      <c r="AN87" s="217"/>
      <c r="AO87" s="218"/>
      <c r="AP87" s="216"/>
      <c r="AQ87" s="216"/>
      <c r="AR87" s="216"/>
      <c r="AS87" s="216"/>
      <c r="AT87" s="216"/>
      <c r="AU87" s="217"/>
      <c r="AV87" s="362">
        <f t="shared" si="20"/>
        <v>0</v>
      </c>
      <c r="AW87" s="362"/>
      <c r="AX87" s="363"/>
      <c r="AY87" s="364">
        <f t="shared" si="21"/>
        <v>0</v>
      </c>
      <c r="AZ87" s="362"/>
      <c r="BA87" s="363"/>
      <c r="BB87" s="365">
        <f t="shared" si="17"/>
        <v>0</v>
      </c>
      <c r="BC87" s="366" t="e">
        <f>IF(#REF!="","",ROUNDDOWN(BB87/#REF!,1))</f>
        <v>#REF!</v>
      </c>
      <c r="BD87" s="367" t="e">
        <f>IF(#REF!="","",ROUNDDOWN(BC87/#REF!,1))</f>
        <v>#REF!</v>
      </c>
      <c r="BE87" s="122"/>
      <c r="BG87" s="44">
        <v>78</v>
      </c>
      <c r="BH87" s="134"/>
      <c r="BI87" s="135" t="s">
        <v>88</v>
      </c>
      <c r="BJ87" s="136"/>
      <c r="BK87" s="135" t="s">
        <v>81</v>
      </c>
      <c r="BL87" s="137"/>
      <c r="BM87" s="135" t="s">
        <v>88</v>
      </c>
      <c r="BN87" s="136"/>
      <c r="BO87" s="134"/>
      <c r="BP87" s="135" t="s">
        <v>88</v>
      </c>
      <c r="BQ87" s="138"/>
      <c r="BR87" s="139" t="str">
        <f t="shared" si="23"/>
        <v/>
      </c>
      <c r="BS87" s="53" t="str">
        <f t="shared" si="24"/>
        <v/>
      </c>
      <c r="BU87" s="44">
        <v>78</v>
      </c>
      <c r="BV87" s="45" t="str">
        <f t="shared" si="15"/>
        <v/>
      </c>
      <c r="BW87" s="47" t="str">
        <f t="shared" si="15"/>
        <v/>
      </c>
      <c r="BX87" s="47" t="str">
        <f t="shared" si="15"/>
        <v/>
      </c>
      <c r="BY87" s="47" t="str">
        <f t="shared" si="15"/>
        <v/>
      </c>
      <c r="BZ87" s="47" t="str">
        <f t="shared" si="15"/>
        <v/>
      </c>
      <c r="CA87" s="47" t="str">
        <f t="shared" si="25"/>
        <v/>
      </c>
      <c r="CB87" s="48" t="str">
        <f t="shared" si="25"/>
        <v/>
      </c>
      <c r="CC87" s="45" t="str">
        <f t="shared" si="25"/>
        <v/>
      </c>
      <c r="CD87" s="47" t="str">
        <f t="shared" si="25"/>
        <v/>
      </c>
      <c r="CE87" s="47" t="str">
        <f t="shared" si="25"/>
        <v/>
      </c>
      <c r="CF87" s="47" t="str">
        <f t="shared" si="25"/>
        <v/>
      </c>
      <c r="CG87" s="47" t="str">
        <f t="shared" si="25"/>
        <v/>
      </c>
      <c r="CH87" s="47" t="str">
        <f t="shared" si="25"/>
        <v/>
      </c>
      <c r="CI87" s="48" t="str">
        <f t="shared" si="25"/>
        <v/>
      </c>
      <c r="CJ87" s="45" t="str">
        <f t="shared" si="25"/>
        <v/>
      </c>
      <c r="CK87" s="47" t="str">
        <f t="shared" si="25"/>
        <v/>
      </c>
      <c r="CL87" s="47" t="str">
        <f t="shared" si="25"/>
        <v/>
      </c>
      <c r="CM87" s="47" t="str">
        <f t="shared" si="25"/>
        <v/>
      </c>
      <c r="CN87" s="47" t="str">
        <f t="shared" si="25"/>
        <v/>
      </c>
      <c r="CO87" s="47" t="str">
        <f t="shared" si="25"/>
        <v/>
      </c>
      <c r="CP87" s="48" t="str">
        <f t="shared" si="25"/>
        <v/>
      </c>
      <c r="CQ87" s="38" t="str">
        <f t="shared" si="19"/>
        <v/>
      </c>
      <c r="CR87" s="47" t="str">
        <f t="shared" si="19"/>
        <v/>
      </c>
      <c r="CS87" s="47" t="str">
        <f t="shared" si="19"/>
        <v/>
      </c>
      <c r="CT87" s="47" t="str">
        <f t="shared" si="19"/>
        <v/>
      </c>
      <c r="CU87" s="47" t="str">
        <f t="shared" si="19"/>
        <v/>
      </c>
      <c r="CV87" s="47" t="str">
        <f t="shared" si="19"/>
        <v/>
      </c>
      <c r="CW87" s="48" t="str">
        <f t="shared" si="19"/>
        <v/>
      </c>
      <c r="CX87" s="49">
        <f t="shared" si="22"/>
        <v>0</v>
      </c>
    </row>
    <row r="88" spans="1:102" ht="21" hidden="1" customHeight="1">
      <c r="A88" s="44">
        <v>79</v>
      </c>
      <c r="B88" s="356"/>
      <c r="C88" s="357"/>
      <c r="D88" s="357"/>
      <c r="E88" s="357"/>
      <c r="F88" s="357"/>
      <c r="G88" s="357"/>
      <c r="H88" s="368"/>
      <c r="I88" s="368"/>
      <c r="J88" s="368"/>
      <c r="K88" s="368"/>
      <c r="L88" s="368"/>
      <c r="M88" s="368"/>
      <c r="N88" s="368"/>
      <c r="O88" s="368"/>
      <c r="P88" s="368"/>
      <c r="Q88" s="368"/>
      <c r="R88" s="368"/>
      <c r="S88" s="369"/>
      <c r="T88" s="109"/>
      <c r="U88" s="121"/>
      <c r="V88" s="121"/>
      <c r="W88" s="121"/>
      <c r="X88" s="121"/>
      <c r="Y88" s="216"/>
      <c r="Z88" s="217"/>
      <c r="AA88" s="109"/>
      <c r="AB88" s="216"/>
      <c r="AC88" s="216"/>
      <c r="AD88" s="216"/>
      <c r="AE88" s="216"/>
      <c r="AF88" s="216"/>
      <c r="AG88" s="217"/>
      <c r="AH88" s="109"/>
      <c r="AI88" s="216"/>
      <c r="AJ88" s="216"/>
      <c r="AK88" s="216"/>
      <c r="AL88" s="216"/>
      <c r="AM88" s="216"/>
      <c r="AN88" s="217"/>
      <c r="AO88" s="218"/>
      <c r="AP88" s="216"/>
      <c r="AQ88" s="216"/>
      <c r="AR88" s="216"/>
      <c r="AS88" s="216"/>
      <c r="AT88" s="216"/>
      <c r="AU88" s="217"/>
      <c r="AV88" s="362">
        <f t="shared" si="20"/>
        <v>0</v>
      </c>
      <c r="AW88" s="362"/>
      <c r="AX88" s="363"/>
      <c r="AY88" s="364">
        <f t="shared" si="21"/>
        <v>0</v>
      </c>
      <c r="AZ88" s="362"/>
      <c r="BA88" s="363"/>
      <c r="BB88" s="365">
        <f t="shared" si="17"/>
        <v>0</v>
      </c>
      <c r="BC88" s="366" t="e">
        <f>IF(#REF!="","",ROUNDDOWN(BB88/#REF!,1))</f>
        <v>#REF!</v>
      </c>
      <c r="BD88" s="367" t="e">
        <f>IF(#REF!="","",ROUNDDOWN(BC88/#REF!,1))</f>
        <v>#REF!</v>
      </c>
      <c r="BE88" s="122"/>
      <c r="BG88" s="44">
        <v>79</v>
      </c>
      <c r="BH88" s="134"/>
      <c r="BI88" s="135" t="s">
        <v>88</v>
      </c>
      <c r="BJ88" s="136"/>
      <c r="BK88" s="135" t="s">
        <v>81</v>
      </c>
      <c r="BL88" s="137"/>
      <c r="BM88" s="135" t="s">
        <v>88</v>
      </c>
      <c r="BN88" s="136"/>
      <c r="BO88" s="134"/>
      <c r="BP88" s="135" t="s">
        <v>88</v>
      </c>
      <c r="BQ88" s="138"/>
      <c r="BR88" s="139" t="str">
        <f t="shared" si="23"/>
        <v/>
      </c>
      <c r="BS88" s="53" t="str">
        <f t="shared" si="24"/>
        <v/>
      </c>
      <c r="BU88" s="44">
        <v>79</v>
      </c>
      <c r="BV88" s="45" t="str">
        <f t="shared" si="15"/>
        <v/>
      </c>
      <c r="BW88" s="47" t="str">
        <f t="shared" si="15"/>
        <v/>
      </c>
      <c r="BX88" s="47" t="str">
        <f t="shared" si="15"/>
        <v/>
      </c>
      <c r="BY88" s="47" t="str">
        <f t="shared" si="15"/>
        <v/>
      </c>
      <c r="BZ88" s="47" t="str">
        <f t="shared" si="15"/>
        <v/>
      </c>
      <c r="CA88" s="47" t="str">
        <f t="shared" si="25"/>
        <v/>
      </c>
      <c r="CB88" s="48" t="str">
        <f t="shared" si="25"/>
        <v/>
      </c>
      <c r="CC88" s="45" t="str">
        <f t="shared" si="25"/>
        <v/>
      </c>
      <c r="CD88" s="47" t="str">
        <f t="shared" si="25"/>
        <v/>
      </c>
      <c r="CE88" s="47" t="str">
        <f t="shared" si="25"/>
        <v/>
      </c>
      <c r="CF88" s="47" t="str">
        <f t="shared" si="25"/>
        <v/>
      </c>
      <c r="CG88" s="47" t="str">
        <f t="shared" si="25"/>
        <v/>
      </c>
      <c r="CH88" s="47" t="str">
        <f t="shared" si="25"/>
        <v/>
      </c>
      <c r="CI88" s="48" t="str">
        <f t="shared" si="25"/>
        <v/>
      </c>
      <c r="CJ88" s="45" t="str">
        <f t="shared" si="25"/>
        <v/>
      </c>
      <c r="CK88" s="47" t="str">
        <f t="shared" si="25"/>
        <v/>
      </c>
      <c r="CL88" s="47" t="str">
        <f t="shared" si="25"/>
        <v/>
      </c>
      <c r="CM88" s="47" t="str">
        <f t="shared" si="25"/>
        <v/>
      </c>
      <c r="CN88" s="47" t="str">
        <f t="shared" si="25"/>
        <v/>
      </c>
      <c r="CO88" s="47" t="str">
        <f t="shared" si="25"/>
        <v/>
      </c>
      <c r="CP88" s="48" t="str">
        <f t="shared" si="25"/>
        <v/>
      </c>
      <c r="CQ88" s="38" t="str">
        <f t="shared" si="19"/>
        <v/>
      </c>
      <c r="CR88" s="47" t="str">
        <f t="shared" si="19"/>
        <v/>
      </c>
      <c r="CS88" s="47" t="str">
        <f t="shared" si="19"/>
        <v/>
      </c>
      <c r="CT88" s="47" t="str">
        <f t="shared" si="19"/>
        <v/>
      </c>
      <c r="CU88" s="47" t="str">
        <f t="shared" si="19"/>
        <v/>
      </c>
      <c r="CV88" s="47" t="str">
        <f t="shared" si="19"/>
        <v/>
      </c>
      <c r="CW88" s="48" t="str">
        <f t="shared" si="19"/>
        <v/>
      </c>
      <c r="CX88" s="49">
        <f t="shared" si="22"/>
        <v>0</v>
      </c>
    </row>
    <row r="89" spans="1:102" ht="21" hidden="1" customHeight="1">
      <c r="A89" s="44">
        <v>80</v>
      </c>
      <c r="B89" s="356"/>
      <c r="C89" s="357"/>
      <c r="D89" s="357"/>
      <c r="E89" s="357"/>
      <c r="F89" s="357"/>
      <c r="G89" s="357"/>
      <c r="H89" s="368"/>
      <c r="I89" s="368"/>
      <c r="J89" s="368"/>
      <c r="K89" s="368"/>
      <c r="L89" s="368"/>
      <c r="M89" s="368"/>
      <c r="N89" s="368"/>
      <c r="O89" s="368"/>
      <c r="P89" s="368"/>
      <c r="Q89" s="368"/>
      <c r="R89" s="368"/>
      <c r="S89" s="369"/>
      <c r="T89" s="109"/>
      <c r="U89" s="121"/>
      <c r="V89" s="121"/>
      <c r="W89" s="121"/>
      <c r="X89" s="121"/>
      <c r="Y89" s="216"/>
      <c r="Z89" s="217"/>
      <c r="AA89" s="109"/>
      <c r="AB89" s="216"/>
      <c r="AC89" s="216"/>
      <c r="AD89" s="216"/>
      <c r="AE89" s="216"/>
      <c r="AF89" s="216"/>
      <c r="AG89" s="217"/>
      <c r="AH89" s="109"/>
      <c r="AI89" s="216"/>
      <c r="AJ89" s="216"/>
      <c r="AK89" s="216"/>
      <c r="AL89" s="216"/>
      <c r="AM89" s="216"/>
      <c r="AN89" s="217"/>
      <c r="AO89" s="218"/>
      <c r="AP89" s="216"/>
      <c r="AQ89" s="216"/>
      <c r="AR89" s="216"/>
      <c r="AS89" s="216"/>
      <c r="AT89" s="216"/>
      <c r="AU89" s="217"/>
      <c r="AV89" s="362">
        <f t="shared" si="20"/>
        <v>0</v>
      </c>
      <c r="AW89" s="362"/>
      <c r="AX89" s="363"/>
      <c r="AY89" s="364">
        <f t="shared" si="21"/>
        <v>0</v>
      </c>
      <c r="AZ89" s="362"/>
      <c r="BA89" s="363"/>
      <c r="BB89" s="365">
        <f t="shared" si="17"/>
        <v>0</v>
      </c>
      <c r="BC89" s="366" t="e">
        <f>IF(#REF!="","",ROUNDDOWN(BB89/#REF!,1))</f>
        <v>#REF!</v>
      </c>
      <c r="BD89" s="367" t="e">
        <f>IF(#REF!="","",ROUNDDOWN(BC89/#REF!,1))</f>
        <v>#REF!</v>
      </c>
      <c r="BE89" s="122"/>
      <c r="BG89" s="44">
        <v>80</v>
      </c>
      <c r="BH89" s="134"/>
      <c r="BI89" s="135" t="s">
        <v>88</v>
      </c>
      <c r="BJ89" s="136"/>
      <c r="BK89" s="135" t="s">
        <v>81</v>
      </c>
      <c r="BL89" s="137"/>
      <c r="BM89" s="135" t="s">
        <v>88</v>
      </c>
      <c r="BN89" s="136"/>
      <c r="BO89" s="134"/>
      <c r="BP89" s="135" t="s">
        <v>88</v>
      </c>
      <c r="BQ89" s="138"/>
      <c r="BR89" s="139" t="str">
        <f t="shared" si="23"/>
        <v/>
      </c>
      <c r="BS89" s="53" t="str">
        <f t="shared" si="24"/>
        <v/>
      </c>
      <c r="BU89" s="44">
        <v>80</v>
      </c>
      <c r="BV89" s="45" t="str">
        <f t="shared" si="15"/>
        <v/>
      </c>
      <c r="BW89" s="47" t="str">
        <f t="shared" si="15"/>
        <v/>
      </c>
      <c r="BX89" s="47" t="str">
        <f t="shared" si="15"/>
        <v/>
      </c>
      <c r="BY89" s="47" t="str">
        <f t="shared" si="15"/>
        <v/>
      </c>
      <c r="BZ89" s="47" t="str">
        <f t="shared" si="15"/>
        <v/>
      </c>
      <c r="CA89" s="47" t="str">
        <f t="shared" si="25"/>
        <v/>
      </c>
      <c r="CB89" s="48" t="str">
        <f t="shared" si="25"/>
        <v/>
      </c>
      <c r="CC89" s="45" t="str">
        <f t="shared" si="25"/>
        <v/>
      </c>
      <c r="CD89" s="47" t="str">
        <f t="shared" si="25"/>
        <v/>
      </c>
      <c r="CE89" s="47" t="str">
        <f t="shared" si="25"/>
        <v/>
      </c>
      <c r="CF89" s="47" t="str">
        <f t="shared" si="25"/>
        <v/>
      </c>
      <c r="CG89" s="47" t="str">
        <f t="shared" si="25"/>
        <v/>
      </c>
      <c r="CH89" s="47" t="str">
        <f t="shared" si="25"/>
        <v/>
      </c>
      <c r="CI89" s="48" t="str">
        <f t="shared" si="25"/>
        <v/>
      </c>
      <c r="CJ89" s="45" t="str">
        <f t="shared" si="25"/>
        <v/>
      </c>
      <c r="CK89" s="47" t="str">
        <f t="shared" si="25"/>
        <v/>
      </c>
      <c r="CL89" s="47" t="str">
        <f t="shared" si="25"/>
        <v/>
      </c>
      <c r="CM89" s="47" t="str">
        <f t="shared" si="25"/>
        <v/>
      </c>
      <c r="CN89" s="47" t="str">
        <f t="shared" si="25"/>
        <v/>
      </c>
      <c r="CO89" s="47" t="str">
        <f t="shared" si="25"/>
        <v/>
      </c>
      <c r="CP89" s="48" t="str">
        <f t="shared" si="25"/>
        <v/>
      </c>
      <c r="CQ89" s="38" t="str">
        <f t="shared" si="19"/>
        <v/>
      </c>
      <c r="CR89" s="47" t="str">
        <f t="shared" si="19"/>
        <v/>
      </c>
      <c r="CS89" s="47" t="str">
        <f t="shared" si="19"/>
        <v/>
      </c>
      <c r="CT89" s="47" t="str">
        <f t="shared" si="19"/>
        <v/>
      </c>
      <c r="CU89" s="47" t="str">
        <f t="shared" si="19"/>
        <v/>
      </c>
      <c r="CV89" s="47" t="str">
        <f t="shared" si="19"/>
        <v/>
      </c>
      <c r="CW89" s="48" t="str">
        <f t="shared" si="19"/>
        <v/>
      </c>
      <c r="CX89" s="49">
        <f t="shared" si="22"/>
        <v>0</v>
      </c>
    </row>
    <row r="90" spans="1:102" ht="21" hidden="1" customHeight="1">
      <c r="A90" s="44">
        <v>81</v>
      </c>
      <c r="B90" s="356"/>
      <c r="C90" s="357"/>
      <c r="D90" s="357"/>
      <c r="E90" s="357"/>
      <c r="F90" s="357"/>
      <c r="G90" s="357"/>
      <c r="H90" s="368"/>
      <c r="I90" s="368"/>
      <c r="J90" s="368"/>
      <c r="K90" s="368"/>
      <c r="L90" s="368"/>
      <c r="M90" s="368"/>
      <c r="N90" s="368"/>
      <c r="O90" s="368"/>
      <c r="P90" s="368"/>
      <c r="Q90" s="368"/>
      <c r="R90" s="368"/>
      <c r="S90" s="369"/>
      <c r="T90" s="109"/>
      <c r="U90" s="121"/>
      <c r="V90" s="121"/>
      <c r="W90" s="121"/>
      <c r="X90" s="121"/>
      <c r="Y90" s="216"/>
      <c r="Z90" s="217"/>
      <c r="AA90" s="109"/>
      <c r="AB90" s="216"/>
      <c r="AC90" s="216"/>
      <c r="AD90" s="216"/>
      <c r="AE90" s="216"/>
      <c r="AF90" s="216"/>
      <c r="AG90" s="217"/>
      <c r="AH90" s="109"/>
      <c r="AI90" s="216"/>
      <c r="AJ90" s="216"/>
      <c r="AK90" s="216"/>
      <c r="AL90" s="216"/>
      <c r="AM90" s="216"/>
      <c r="AN90" s="217"/>
      <c r="AO90" s="218"/>
      <c r="AP90" s="216"/>
      <c r="AQ90" s="216"/>
      <c r="AR90" s="216"/>
      <c r="AS90" s="216"/>
      <c r="AT90" s="216"/>
      <c r="AU90" s="217"/>
      <c r="AV90" s="362">
        <f t="shared" si="20"/>
        <v>0</v>
      </c>
      <c r="AW90" s="362"/>
      <c r="AX90" s="363"/>
      <c r="AY90" s="364">
        <f t="shared" si="21"/>
        <v>0</v>
      </c>
      <c r="AZ90" s="362"/>
      <c r="BA90" s="363"/>
      <c r="BB90" s="365">
        <f t="shared" si="17"/>
        <v>0</v>
      </c>
      <c r="BC90" s="366" t="e">
        <f>IF(#REF!="","",ROUNDDOWN(BB90/#REF!,1))</f>
        <v>#REF!</v>
      </c>
      <c r="BD90" s="367" t="e">
        <f>IF(#REF!="","",ROUNDDOWN(BC90/#REF!,1))</f>
        <v>#REF!</v>
      </c>
      <c r="BE90" s="122"/>
      <c r="BG90" s="44">
        <v>81</v>
      </c>
      <c r="BH90" s="134"/>
      <c r="BI90" s="135" t="s">
        <v>88</v>
      </c>
      <c r="BJ90" s="136"/>
      <c r="BK90" s="135" t="s">
        <v>81</v>
      </c>
      <c r="BL90" s="137"/>
      <c r="BM90" s="135" t="s">
        <v>88</v>
      </c>
      <c r="BN90" s="136"/>
      <c r="BO90" s="134"/>
      <c r="BP90" s="135" t="s">
        <v>88</v>
      </c>
      <c r="BQ90" s="138"/>
      <c r="BR90" s="139" t="str">
        <f t="shared" si="23"/>
        <v/>
      </c>
      <c r="BS90" s="53" t="str">
        <f t="shared" si="24"/>
        <v/>
      </c>
      <c r="BU90" s="44">
        <v>81</v>
      </c>
      <c r="BV90" s="45" t="str">
        <f t="shared" si="15"/>
        <v/>
      </c>
      <c r="BW90" s="47" t="str">
        <f t="shared" si="15"/>
        <v/>
      </c>
      <c r="BX90" s="47" t="str">
        <f t="shared" si="15"/>
        <v/>
      </c>
      <c r="BY90" s="47" t="str">
        <f t="shared" si="15"/>
        <v/>
      </c>
      <c r="BZ90" s="47" t="str">
        <f t="shared" si="15"/>
        <v/>
      </c>
      <c r="CA90" s="47" t="str">
        <f t="shared" si="15"/>
        <v/>
      </c>
      <c r="CB90" s="48" t="str">
        <f t="shared" si="15"/>
        <v/>
      </c>
      <c r="CC90" s="45" t="str">
        <f t="shared" si="25"/>
        <v/>
      </c>
      <c r="CD90" s="47" t="str">
        <f t="shared" si="25"/>
        <v/>
      </c>
      <c r="CE90" s="47" t="str">
        <f t="shared" si="25"/>
        <v/>
      </c>
      <c r="CF90" s="47" t="str">
        <f t="shared" si="25"/>
        <v/>
      </c>
      <c r="CG90" s="47" t="str">
        <f t="shared" si="25"/>
        <v/>
      </c>
      <c r="CH90" s="47" t="str">
        <f t="shared" si="25"/>
        <v/>
      </c>
      <c r="CI90" s="48" t="str">
        <f t="shared" si="25"/>
        <v/>
      </c>
      <c r="CJ90" s="45" t="str">
        <f t="shared" si="25"/>
        <v/>
      </c>
      <c r="CK90" s="47" t="str">
        <f t="shared" si="25"/>
        <v/>
      </c>
      <c r="CL90" s="47" t="str">
        <f t="shared" si="25"/>
        <v/>
      </c>
      <c r="CM90" s="47" t="str">
        <f t="shared" si="25"/>
        <v/>
      </c>
      <c r="CN90" s="47" t="str">
        <f t="shared" si="25"/>
        <v/>
      </c>
      <c r="CO90" s="47" t="str">
        <f t="shared" si="25"/>
        <v/>
      </c>
      <c r="CP90" s="48" t="str">
        <f t="shared" si="25"/>
        <v/>
      </c>
      <c r="CQ90" s="38" t="str">
        <f t="shared" si="19"/>
        <v/>
      </c>
      <c r="CR90" s="47" t="str">
        <f t="shared" si="19"/>
        <v/>
      </c>
      <c r="CS90" s="47" t="str">
        <f t="shared" si="19"/>
        <v/>
      </c>
      <c r="CT90" s="47" t="str">
        <f t="shared" si="19"/>
        <v/>
      </c>
      <c r="CU90" s="47" t="str">
        <f t="shared" si="19"/>
        <v/>
      </c>
      <c r="CV90" s="47" t="str">
        <f t="shared" si="19"/>
        <v/>
      </c>
      <c r="CW90" s="48" t="str">
        <f t="shared" si="19"/>
        <v/>
      </c>
      <c r="CX90" s="49">
        <f t="shared" si="22"/>
        <v>0</v>
      </c>
    </row>
    <row r="91" spans="1:102" ht="21" hidden="1" customHeight="1">
      <c r="A91" s="44">
        <v>82</v>
      </c>
      <c r="B91" s="356"/>
      <c r="C91" s="357"/>
      <c r="D91" s="357"/>
      <c r="E91" s="357"/>
      <c r="F91" s="357"/>
      <c r="G91" s="357"/>
      <c r="H91" s="368"/>
      <c r="I91" s="368"/>
      <c r="J91" s="368"/>
      <c r="K91" s="368"/>
      <c r="L91" s="368"/>
      <c r="M91" s="368"/>
      <c r="N91" s="368"/>
      <c r="O91" s="368"/>
      <c r="P91" s="368"/>
      <c r="Q91" s="368"/>
      <c r="R91" s="368"/>
      <c r="S91" s="369"/>
      <c r="T91" s="109"/>
      <c r="U91" s="121"/>
      <c r="V91" s="121"/>
      <c r="W91" s="121"/>
      <c r="X91" s="121"/>
      <c r="Y91" s="216"/>
      <c r="Z91" s="217"/>
      <c r="AA91" s="109"/>
      <c r="AB91" s="216"/>
      <c r="AC91" s="216"/>
      <c r="AD91" s="216"/>
      <c r="AE91" s="216"/>
      <c r="AF91" s="216"/>
      <c r="AG91" s="217"/>
      <c r="AH91" s="109"/>
      <c r="AI91" s="216"/>
      <c r="AJ91" s="216"/>
      <c r="AK91" s="216"/>
      <c r="AL91" s="216"/>
      <c r="AM91" s="216"/>
      <c r="AN91" s="217"/>
      <c r="AO91" s="218"/>
      <c r="AP91" s="216"/>
      <c r="AQ91" s="216"/>
      <c r="AR91" s="216"/>
      <c r="AS91" s="216"/>
      <c r="AT91" s="216"/>
      <c r="AU91" s="217"/>
      <c r="AV91" s="362">
        <f t="shared" si="20"/>
        <v>0</v>
      </c>
      <c r="AW91" s="362"/>
      <c r="AX91" s="363"/>
      <c r="AY91" s="364">
        <f t="shared" si="21"/>
        <v>0</v>
      </c>
      <c r="AZ91" s="362"/>
      <c r="BA91" s="363"/>
      <c r="BB91" s="365">
        <f t="shared" si="17"/>
        <v>0</v>
      </c>
      <c r="BC91" s="366" t="e">
        <f>IF(#REF!="","",ROUNDDOWN(BB91/#REF!,1))</f>
        <v>#REF!</v>
      </c>
      <c r="BD91" s="367" t="e">
        <f>IF(#REF!="","",ROUNDDOWN(BC91/#REF!,1))</f>
        <v>#REF!</v>
      </c>
      <c r="BE91" s="122"/>
      <c r="BG91" s="44">
        <v>82</v>
      </c>
      <c r="BH91" s="134"/>
      <c r="BI91" s="135" t="s">
        <v>88</v>
      </c>
      <c r="BJ91" s="136"/>
      <c r="BK91" s="135" t="s">
        <v>81</v>
      </c>
      <c r="BL91" s="137"/>
      <c r="BM91" s="135" t="s">
        <v>88</v>
      </c>
      <c r="BN91" s="136"/>
      <c r="BO91" s="134"/>
      <c r="BP91" s="135" t="s">
        <v>88</v>
      </c>
      <c r="BQ91" s="138"/>
      <c r="BR91" s="139" t="str">
        <f t="shared" si="23"/>
        <v/>
      </c>
      <c r="BS91" s="53" t="str">
        <f t="shared" si="24"/>
        <v/>
      </c>
      <c r="BU91" s="44">
        <v>82</v>
      </c>
      <c r="BV91" s="45" t="str">
        <f t="shared" si="15"/>
        <v/>
      </c>
      <c r="BW91" s="47" t="str">
        <f t="shared" si="15"/>
        <v/>
      </c>
      <c r="BX91" s="47" t="str">
        <f t="shared" si="15"/>
        <v/>
      </c>
      <c r="BY91" s="47" t="str">
        <f t="shared" si="15"/>
        <v/>
      </c>
      <c r="BZ91" s="47" t="str">
        <f t="shared" si="15"/>
        <v/>
      </c>
      <c r="CA91" s="47" t="str">
        <f t="shared" si="15"/>
        <v/>
      </c>
      <c r="CB91" s="48" t="str">
        <f t="shared" si="15"/>
        <v/>
      </c>
      <c r="CC91" s="45" t="str">
        <f t="shared" si="25"/>
        <v/>
      </c>
      <c r="CD91" s="47" t="str">
        <f t="shared" si="25"/>
        <v/>
      </c>
      <c r="CE91" s="47" t="str">
        <f t="shared" si="25"/>
        <v/>
      </c>
      <c r="CF91" s="47" t="str">
        <f t="shared" si="25"/>
        <v/>
      </c>
      <c r="CG91" s="47" t="str">
        <f t="shared" si="25"/>
        <v/>
      </c>
      <c r="CH91" s="47" t="str">
        <f t="shared" si="25"/>
        <v/>
      </c>
      <c r="CI91" s="48" t="str">
        <f t="shared" si="25"/>
        <v/>
      </c>
      <c r="CJ91" s="45" t="str">
        <f t="shared" si="25"/>
        <v/>
      </c>
      <c r="CK91" s="47" t="str">
        <f t="shared" si="25"/>
        <v/>
      </c>
      <c r="CL91" s="47" t="str">
        <f t="shared" si="25"/>
        <v/>
      </c>
      <c r="CM91" s="47" t="str">
        <f t="shared" si="25"/>
        <v/>
      </c>
      <c r="CN91" s="47" t="str">
        <f t="shared" si="25"/>
        <v/>
      </c>
      <c r="CO91" s="47" t="str">
        <f t="shared" si="25"/>
        <v/>
      </c>
      <c r="CP91" s="48" t="str">
        <f t="shared" si="25"/>
        <v/>
      </c>
      <c r="CQ91" s="38" t="str">
        <f t="shared" si="19"/>
        <v/>
      </c>
      <c r="CR91" s="47" t="str">
        <f t="shared" si="19"/>
        <v/>
      </c>
      <c r="CS91" s="47" t="str">
        <f t="shared" si="19"/>
        <v/>
      </c>
      <c r="CT91" s="47" t="str">
        <f t="shared" si="19"/>
        <v/>
      </c>
      <c r="CU91" s="47" t="str">
        <f t="shared" si="19"/>
        <v/>
      </c>
      <c r="CV91" s="47" t="str">
        <f t="shared" si="19"/>
        <v/>
      </c>
      <c r="CW91" s="48" t="str">
        <f t="shared" si="19"/>
        <v/>
      </c>
      <c r="CX91" s="49">
        <f t="shared" si="22"/>
        <v>0</v>
      </c>
    </row>
    <row r="92" spans="1:102" ht="21" hidden="1" customHeight="1">
      <c r="A92" s="44">
        <v>83</v>
      </c>
      <c r="B92" s="356"/>
      <c r="C92" s="357"/>
      <c r="D92" s="357"/>
      <c r="E92" s="357"/>
      <c r="F92" s="357"/>
      <c r="G92" s="357"/>
      <c r="H92" s="368"/>
      <c r="I92" s="368"/>
      <c r="J92" s="368"/>
      <c r="K92" s="368"/>
      <c r="L92" s="368"/>
      <c r="M92" s="368"/>
      <c r="N92" s="368"/>
      <c r="O92" s="368"/>
      <c r="P92" s="368"/>
      <c r="Q92" s="368"/>
      <c r="R92" s="368"/>
      <c r="S92" s="369"/>
      <c r="T92" s="109"/>
      <c r="U92" s="121"/>
      <c r="V92" s="121"/>
      <c r="W92" s="121"/>
      <c r="X92" s="121"/>
      <c r="Y92" s="216"/>
      <c r="Z92" s="217"/>
      <c r="AA92" s="109"/>
      <c r="AB92" s="216"/>
      <c r="AC92" s="216"/>
      <c r="AD92" s="216"/>
      <c r="AE92" s="216"/>
      <c r="AF92" s="216"/>
      <c r="AG92" s="217"/>
      <c r="AH92" s="109"/>
      <c r="AI92" s="216"/>
      <c r="AJ92" s="216"/>
      <c r="AK92" s="216"/>
      <c r="AL92" s="216"/>
      <c r="AM92" s="216"/>
      <c r="AN92" s="217"/>
      <c r="AO92" s="218"/>
      <c r="AP92" s="216"/>
      <c r="AQ92" s="216"/>
      <c r="AR92" s="216"/>
      <c r="AS92" s="216"/>
      <c r="AT92" s="216"/>
      <c r="AU92" s="217"/>
      <c r="AV92" s="362">
        <f t="shared" si="20"/>
        <v>0</v>
      </c>
      <c r="AW92" s="362"/>
      <c r="AX92" s="363"/>
      <c r="AY92" s="364">
        <f t="shared" si="21"/>
        <v>0</v>
      </c>
      <c r="AZ92" s="362"/>
      <c r="BA92" s="363"/>
      <c r="BB92" s="365">
        <f t="shared" si="17"/>
        <v>0</v>
      </c>
      <c r="BC92" s="366" t="e">
        <f>IF(#REF!="","",ROUNDDOWN(BB92/#REF!,1))</f>
        <v>#REF!</v>
      </c>
      <c r="BD92" s="367" t="e">
        <f>IF(#REF!="","",ROUNDDOWN(BC92/#REF!,1))</f>
        <v>#REF!</v>
      </c>
      <c r="BE92" s="122"/>
      <c r="BG92" s="44">
        <v>83</v>
      </c>
      <c r="BH92" s="134"/>
      <c r="BI92" s="135" t="s">
        <v>88</v>
      </c>
      <c r="BJ92" s="136"/>
      <c r="BK92" s="135" t="s">
        <v>81</v>
      </c>
      <c r="BL92" s="137"/>
      <c r="BM92" s="135" t="s">
        <v>88</v>
      </c>
      <c r="BN92" s="136"/>
      <c r="BO92" s="134"/>
      <c r="BP92" s="135" t="s">
        <v>88</v>
      </c>
      <c r="BQ92" s="138"/>
      <c r="BR92" s="139" t="str">
        <f t="shared" si="23"/>
        <v/>
      </c>
      <c r="BS92" s="53" t="str">
        <f t="shared" si="24"/>
        <v/>
      </c>
      <c r="BU92" s="44">
        <v>83</v>
      </c>
      <c r="BV92" s="45" t="str">
        <f t="shared" si="15"/>
        <v/>
      </c>
      <c r="BW92" s="47" t="str">
        <f t="shared" si="15"/>
        <v/>
      </c>
      <c r="BX92" s="47" t="str">
        <f t="shared" si="15"/>
        <v/>
      </c>
      <c r="BY92" s="47" t="str">
        <f t="shared" si="15"/>
        <v/>
      </c>
      <c r="BZ92" s="47" t="str">
        <f t="shared" si="15"/>
        <v/>
      </c>
      <c r="CA92" s="47" t="str">
        <f t="shared" si="15"/>
        <v/>
      </c>
      <c r="CB92" s="48" t="str">
        <f t="shared" si="15"/>
        <v/>
      </c>
      <c r="CC92" s="45" t="str">
        <f t="shared" si="25"/>
        <v/>
      </c>
      <c r="CD92" s="47" t="str">
        <f t="shared" si="25"/>
        <v/>
      </c>
      <c r="CE92" s="47" t="str">
        <f t="shared" si="25"/>
        <v/>
      </c>
      <c r="CF92" s="47" t="str">
        <f t="shared" si="25"/>
        <v/>
      </c>
      <c r="CG92" s="47" t="str">
        <f t="shared" si="25"/>
        <v/>
      </c>
      <c r="CH92" s="47" t="str">
        <f t="shared" si="25"/>
        <v/>
      </c>
      <c r="CI92" s="48" t="str">
        <f t="shared" si="25"/>
        <v/>
      </c>
      <c r="CJ92" s="45" t="str">
        <f t="shared" si="25"/>
        <v/>
      </c>
      <c r="CK92" s="47" t="str">
        <f t="shared" si="25"/>
        <v/>
      </c>
      <c r="CL92" s="47" t="str">
        <f t="shared" si="25"/>
        <v/>
      </c>
      <c r="CM92" s="47" t="str">
        <f t="shared" si="25"/>
        <v/>
      </c>
      <c r="CN92" s="47" t="str">
        <f t="shared" si="25"/>
        <v/>
      </c>
      <c r="CO92" s="47" t="str">
        <f t="shared" si="25"/>
        <v/>
      </c>
      <c r="CP92" s="48" t="str">
        <f t="shared" si="25"/>
        <v/>
      </c>
      <c r="CQ92" s="38" t="str">
        <f t="shared" si="19"/>
        <v/>
      </c>
      <c r="CR92" s="47" t="str">
        <f t="shared" si="19"/>
        <v/>
      </c>
      <c r="CS92" s="47" t="str">
        <f t="shared" si="19"/>
        <v/>
      </c>
      <c r="CT92" s="47" t="str">
        <f t="shared" si="19"/>
        <v/>
      </c>
      <c r="CU92" s="47" t="str">
        <f t="shared" si="19"/>
        <v/>
      </c>
      <c r="CV92" s="47" t="str">
        <f t="shared" si="19"/>
        <v/>
      </c>
      <c r="CW92" s="48" t="str">
        <f t="shared" si="19"/>
        <v/>
      </c>
      <c r="CX92" s="49">
        <f t="shared" si="22"/>
        <v>0</v>
      </c>
    </row>
    <row r="93" spans="1:102" ht="21" hidden="1" customHeight="1">
      <c r="A93" s="44">
        <v>84</v>
      </c>
      <c r="B93" s="356"/>
      <c r="C93" s="357"/>
      <c r="D93" s="357"/>
      <c r="E93" s="357"/>
      <c r="F93" s="357"/>
      <c r="G93" s="357"/>
      <c r="H93" s="368"/>
      <c r="I93" s="368"/>
      <c r="J93" s="368"/>
      <c r="K93" s="368"/>
      <c r="L93" s="368"/>
      <c r="M93" s="368"/>
      <c r="N93" s="368"/>
      <c r="O93" s="368"/>
      <c r="P93" s="368"/>
      <c r="Q93" s="368"/>
      <c r="R93" s="368"/>
      <c r="S93" s="369"/>
      <c r="T93" s="109"/>
      <c r="U93" s="121"/>
      <c r="V93" s="121"/>
      <c r="W93" s="121"/>
      <c r="X93" s="121"/>
      <c r="Y93" s="216"/>
      <c r="Z93" s="217"/>
      <c r="AA93" s="109"/>
      <c r="AB93" s="216"/>
      <c r="AC93" s="216"/>
      <c r="AD93" s="216"/>
      <c r="AE93" s="216"/>
      <c r="AF93" s="216"/>
      <c r="AG93" s="217"/>
      <c r="AH93" s="109"/>
      <c r="AI93" s="216"/>
      <c r="AJ93" s="216"/>
      <c r="AK93" s="216"/>
      <c r="AL93" s="216"/>
      <c r="AM93" s="216"/>
      <c r="AN93" s="217"/>
      <c r="AO93" s="218"/>
      <c r="AP93" s="216"/>
      <c r="AQ93" s="216"/>
      <c r="AR93" s="216"/>
      <c r="AS93" s="216"/>
      <c r="AT93" s="216"/>
      <c r="AU93" s="217"/>
      <c r="AV93" s="362">
        <f t="shared" si="20"/>
        <v>0</v>
      </c>
      <c r="AW93" s="362"/>
      <c r="AX93" s="363"/>
      <c r="AY93" s="364">
        <f t="shared" si="21"/>
        <v>0</v>
      </c>
      <c r="AZ93" s="362"/>
      <c r="BA93" s="363"/>
      <c r="BB93" s="365">
        <f t="shared" si="17"/>
        <v>0</v>
      </c>
      <c r="BC93" s="366" t="e">
        <f>IF(#REF!="","",ROUNDDOWN(BB93/#REF!,1))</f>
        <v>#REF!</v>
      </c>
      <c r="BD93" s="367" t="e">
        <f>IF(#REF!="","",ROUNDDOWN(BC93/#REF!,1))</f>
        <v>#REF!</v>
      </c>
      <c r="BE93" s="122"/>
      <c r="BG93" s="44">
        <v>84</v>
      </c>
      <c r="BH93" s="134"/>
      <c r="BI93" s="135" t="s">
        <v>88</v>
      </c>
      <c r="BJ93" s="136"/>
      <c r="BK93" s="135" t="s">
        <v>81</v>
      </c>
      <c r="BL93" s="137"/>
      <c r="BM93" s="135" t="s">
        <v>88</v>
      </c>
      <c r="BN93" s="136"/>
      <c r="BO93" s="134"/>
      <c r="BP93" s="135" t="s">
        <v>88</v>
      </c>
      <c r="BQ93" s="138"/>
      <c r="BR93" s="139" t="str">
        <f t="shared" si="23"/>
        <v/>
      </c>
      <c r="BS93" s="53" t="str">
        <f t="shared" si="24"/>
        <v/>
      </c>
      <c r="BU93" s="44">
        <v>84</v>
      </c>
      <c r="BV93" s="45" t="str">
        <f t="shared" si="15"/>
        <v/>
      </c>
      <c r="BW93" s="47" t="str">
        <f t="shared" si="15"/>
        <v/>
      </c>
      <c r="BX93" s="47" t="str">
        <f t="shared" si="15"/>
        <v/>
      </c>
      <c r="BY93" s="47" t="str">
        <f t="shared" si="15"/>
        <v/>
      </c>
      <c r="BZ93" s="47" t="str">
        <f t="shared" si="15"/>
        <v/>
      </c>
      <c r="CA93" s="47" t="str">
        <f t="shared" si="15"/>
        <v/>
      </c>
      <c r="CB93" s="48" t="str">
        <f t="shared" si="15"/>
        <v/>
      </c>
      <c r="CC93" s="45" t="str">
        <f t="shared" si="25"/>
        <v/>
      </c>
      <c r="CD93" s="47" t="str">
        <f t="shared" si="25"/>
        <v/>
      </c>
      <c r="CE93" s="47" t="str">
        <f t="shared" si="25"/>
        <v/>
      </c>
      <c r="CF93" s="47" t="str">
        <f t="shared" si="25"/>
        <v/>
      </c>
      <c r="CG93" s="47" t="str">
        <f t="shared" si="25"/>
        <v/>
      </c>
      <c r="CH93" s="47" t="str">
        <f t="shared" si="25"/>
        <v/>
      </c>
      <c r="CI93" s="48" t="str">
        <f t="shared" si="25"/>
        <v/>
      </c>
      <c r="CJ93" s="45" t="str">
        <f t="shared" si="25"/>
        <v/>
      </c>
      <c r="CK93" s="47" t="str">
        <f t="shared" si="25"/>
        <v/>
      </c>
      <c r="CL93" s="47" t="str">
        <f t="shared" si="25"/>
        <v/>
      </c>
      <c r="CM93" s="47" t="str">
        <f t="shared" si="25"/>
        <v/>
      </c>
      <c r="CN93" s="47" t="str">
        <f t="shared" si="25"/>
        <v/>
      </c>
      <c r="CO93" s="47" t="str">
        <f t="shared" si="25"/>
        <v/>
      </c>
      <c r="CP93" s="48" t="str">
        <f t="shared" si="25"/>
        <v/>
      </c>
      <c r="CQ93" s="38" t="str">
        <f t="shared" si="19"/>
        <v/>
      </c>
      <c r="CR93" s="47" t="str">
        <f t="shared" si="19"/>
        <v/>
      </c>
      <c r="CS93" s="47" t="str">
        <f t="shared" si="19"/>
        <v/>
      </c>
      <c r="CT93" s="47" t="str">
        <f t="shared" si="19"/>
        <v/>
      </c>
      <c r="CU93" s="47" t="str">
        <f t="shared" si="19"/>
        <v/>
      </c>
      <c r="CV93" s="47" t="str">
        <f t="shared" si="19"/>
        <v/>
      </c>
      <c r="CW93" s="48" t="str">
        <f t="shared" si="19"/>
        <v/>
      </c>
      <c r="CX93" s="49">
        <f t="shared" si="22"/>
        <v>0</v>
      </c>
    </row>
    <row r="94" spans="1:102" ht="21" hidden="1" customHeight="1">
      <c r="A94" s="44">
        <v>85</v>
      </c>
      <c r="B94" s="356"/>
      <c r="C94" s="357"/>
      <c r="D94" s="357"/>
      <c r="E94" s="357"/>
      <c r="F94" s="357"/>
      <c r="G94" s="357"/>
      <c r="H94" s="368"/>
      <c r="I94" s="368"/>
      <c r="J94" s="368"/>
      <c r="K94" s="368"/>
      <c r="L94" s="368"/>
      <c r="M94" s="368"/>
      <c r="N94" s="368"/>
      <c r="O94" s="368"/>
      <c r="P94" s="368"/>
      <c r="Q94" s="368"/>
      <c r="R94" s="368"/>
      <c r="S94" s="369"/>
      <c r="T94" s="109"/>
      <c r="U94" s="121"/>
      <c r="V94" s="121"/>
      <c r="W94" s="121"/>
      <c r="X94" s="121"/>
      <c r="Y94" s="216"/>
      <c r="Z94" s="217"/>
      <c r="AA94" s="109"/>
      <c r="AB94" s="216"/>
      <c r="AC94" s="216"/>
      <c r="AD94" s="216"/>
      <c r="AE94" s="216"/>
      <c r="AF94" s="216"/>
      <c r="AG94" s="217"/>
      <c r="AH94" s="109"/>
      <c r="AI94" s="216"/>
      <c r="AJ94" s="216"/>
      <c r="AK94" s="216"/>
      <c r="AL94" s="216"/>
      <c r="AM94" s="216"/>
      <c r="AN94" s="217"/>
      <c r="AO94" s="218"/>
      <c r="AP94" s="216"/>
      <c r="AQ94" s="216"/>
      <c r="AR94" s="216"/>
      <c r="AS94" s="216"/>
      <c r="AT94" s="216"/>
      <c r="AU94" s="217"/>
      <c r="AV94" s="362">
        <f t="shared" si="20"/>
        <v>0</v>
      </c>
      <c r="AW94" s="362"/>
      <c r="AX94" s="363"/>
      <c r="AY94" s="364">
        <f t="shared" si="21"/>
        <v>0</v>
      </c>
      <c r="AZ94" s="362"/>
      <c r="BA94" s="363"/>
      <c r="BB94" s="365">
        <f t="shared" si="17"/>
        <v>0</v>
      </c>
      <c r="BC94" s="366" t="e">
        <f>IF(#REF!="","",ROUNDDOWN(BB94/#REF!,1))</f>
        <v>#REF!</v>
      </c>
      <c r="BD94" s="367" t="e">
        <f>IF(#REF!="","",ROUNDDOWN(BC94/#REF!,1))</f>
        <v>#REF!</v>
      </c>
      <c r="BE94" s="122"/>
      <c r="BG94" s="44">
        <v>85</v>
      </c>
      <c r="BH94" s="134"/>
      <c r="BI94" s="135" t="s">
        <v>88</v>
      </c>
      <c r="BJ94" s="136"/>
      <c r="BK94" s="135" t="s">
        <v>81</v>
      </c>
      <c r="BL94" s="137"/>
      <c r="BM94" s="135" t="s">
        <v>88</v>
      </c>
      <c r="BN94" s="136"/>
      <c r="BO94" s="134"/>
      <c r="BP94" s="135" t="s">
        <v>88</v>
      </c>
      <c r="BQ94" s="138"/>
      <c r="BR94" s="139" t="str">
        <f t="shared" si="23"/>
        <v/>
      </c>
      <c r="BS94" s="53" t="str">
        <f t="shared" si="24"/>
        <v/>
      </c>
      <c r="BU94" s="44">
        <v>85</v>
      </c>
      <c r="BV94" s="45" t="str">
        <f t="shared" si="15"/>
        <v/>
      </c>
      <c r="BW94" s="47" t="str">
        <f t="shared" si="15"/>
        <v/>
      </c>
      <c r="BX94" s="47" t="str">
        <f t="shared" si="15"/>
        <v/>
      </c>
      <c r="BY94" s="47" t="str">
        <f t="shared" si="15"/>
        <v/>
      </c>
      <c r="BZ94" s="47" t="str">
        <f t="shared" si="15"/>
        <v/>
      </c>
      <c r="CA94" s="47" t="str">
        <f t="shared" si="15"/>
        <v/>
      </c>
      <c r="CB94" s="48" t="str">
        <f t="shared" si="15"/>
        <v/>
      </c>
      <c r="CC94" s="45" t="str">
        <f t="shared" si="25"/>
        <v/>
      </c>
      <c r="CD94" s="47" t="str">
        <f t="shared" si="25"/>
        <v/>
      </c>
      <c r="CE94" s="47" t="str">
        <f t="shared" si="25"/>
        <v/>
      </c>
      <c r="CF94" s="47" t="str">
        <f t="shared" si="25"/>
        <v/>
      </c>
      <c r="CG94" s="47" t="str">
        <f t="shared" si="25"/>
        <v/>
      </c>
      <c r="CH94" s="47" t="str">
        <f t="shared" si="25"/>
        <v/>
      </c>
      <c r="CI94" s="48" t="str">
        <f t="shared" si="25"/>
        <v/>
      </c>
      <c r="CJ94" s="45" t="str">
        <f t="shared" si="25"/>
        <v/>
      </c>
      <c r="CK94" s="47" t="str">
        <f t="shared" si="25"/>
        <v/>
      </c>
      <c r="CL94" s="47" t="str">
        <f t="shared" si="25"/>
        <v/>
      </c>
      <c r="CM94" s="47" t="str">
        <f t="shared" si="25"/>
        <v/>
      </c>
      <c r="CN94" s="47" t="str">
        <f t="shared" si="25"/>
        <v/>
      </c>
      <c r="CO94" s="47" t="str">
        <f t="shared" si="25"/>
        <v/>
      </c>
      <c r="CP94" s="48" t="str">
        <f t="shared" si="25"/>
        <v/>
      </c>
      <c r="CQ94" s="38" t="str">
        <f t="shared" si="19"/>
        <v/>
      </c>
      <c r="CR94" s="47" t="str">
        <f t="shared" si="19"/>
        <v/>
      </c>
      <c r="CS94" s="47" t="str">
        <f t="shared" si="19"/>
        <v/>
      </c>
      <c r="CT94" s="47" t="str">
        <f t="shared" si="19"/>
        <v/>
      </c>
      <c r="CU94" s="47" t="str">
        <f t="shared" si="19"/>
        <v/>
      </c>
      <c r="CV94" s="47" t="str">
        <f t="shared" si="19"/>
        <v/>
      </c>
      <c r="CW94" s="48" t="str">
        <f t="shared" si="19"/>
        <v/>
      </c>
      <c r="CX94" s="49">
        <f t="shared" si="22"/>
        <v>0</v>
      </c>
    </row>
    <row r="95" spans="1:102" ht="21" hidden="1" customHeight="1">
      <c r="A95" s="44">
        <v>86</v>
      </c>
      <c r="B95" s="356"/>
      <c r="C95" s="357"/>
      <c r="D95" s="357"/>
      <c r="E95" s="357"/>
      <c r="F95" s="357"/>
      <c r="G95" s="357"/>
      <c r="H95" s="368"/>
      <c r="I95" s="368"/>
      <c r="J95" s="368"/>
      <c r="K95" s="368"/>
      <c r="L95" s="368"/>
      <c r="M95" s="368"/>
      <c r="N95" s="368"/>
      <c r="O95" s="368"/>
      <c r="P95" s="368"/>
      <c r="Q95" s="368"/>
      <c r="R95" s="368"/>
      <c r="S95" s="369"/>
      <c r="T95" s="109"/>
      <c r="U95" s="121"/>
      <c r="V95" s="121"/>
      <c r="W95" s="121"/>
      <c r="X95" s="121"/>
      <c r="Y95" s="216"/>
      <c r="Z95" s="217"/>
      <c r="AA95" s="109"/>
      <c r="AB95" s="216"/>
      <c r="AC95" s="216"/>
      <c r="AD95" s="216"/>
      <c r="AE95" s="216"/>
      <c r="AF95" s="216"/>
      <c r="AG95" s="217"/>
      <c r="AH95" s="109"/>
      <c r="AI95" s="216"/>
      <c r="AJ95" s="216"/>
      <c r="AK95" s="216"/>
      <c r="AL95" s="216"/>
      <c r="AM95" s="216"/>
      <c r="AN95" s="217"/>
      <c r="AO95" s="218"/>
      <c r="AP95" s="216"/>
      <c r="AQ95" s="216"/>
      <c r="AR95" s="216"/>
      <c r="AS95" s="216"/>
      <c r="AT95" s="216"/>
      <c r="AU95" s="217"/>
      <c r="AV95" s="362">
        <f t="shared" si="20"/>
        <v>0</v>
      </c>
      <c r="AW95" s="362"/>
      <c r="AX95" s="363"/>
      <c r="AY95" s="364">
        <f t="shared" si="21"/>
        <v>0</v>
      </c>
      <c r="AZ95" s="362"/>
      <c r="BA95" s="363"/>
      <c r="BB95" s="365">
        <f t="shared" si="17"/>
        <v>0</v>
      </c>
      <c r="BC95" s="366" t="e">
        <f>IF(#REF!="","",ROUNDDOWN(BB95/#REF!,1))</f>
        <v>#REF!</v>
      </c>
      <c r="BD95" s="367" t="e">
        <f>IF(#REF!="","",ROUNDDOWN(BC95/#REF!,1))</f>
        <v>#REF!</v>
      </c>
      <c r="BE95" s="122"/>
      <c r="BG95" s="44">
        <v>86</v>
      </c>
      <c r="BH95" s="134"/>
      <c r="BI95" s="135" t="s">
        <v>88</v>
      </c>
      <c r="BJ95" s="136"/>
      <c r="BK95" s="135" t="s">
        <v>81</v>
      </c>
      <c r="BL95" s="137"/>
      <c r="BM95" s="135" t="s">
        <v>88</v>
      </c>
      <c r="BN95" s="136"/>
      <c r="BO95" s="134"/>
      <c r="BP95" s="135" t="s">
        <v>88</v>
      </c>
      <c r="BQ95" s="138"/>
      <c r="BR95" s="139" t="str">
        <f t="shared" si="23"/>
        <v/>
      </c>
      <c r="BS95" s="53" t="str">
        <f t="shared" si="24"/>
        <v/>
      </c>
      <c r="BU95" s="44">
        <v>86</v>
      </c>
      <c r="BV95" s="45" t="str">
        <f t="shared" si="15"/>
        <v/>
      </c>
      <c r="BW95" s="47" t="str">
        <f t="shared" si="15"/>
        <v/>
      </c>
      <c r="BX95" s="47" t="str">
        <f t="shared" si="15"/>
        <v/>
      </c>
      <c r="BY95" s="47" t="str">
        <f t="shared" si="15"/>
        <v/>
      </c>
      <c r="BZ95" s="47" t="str">
        <f t="shared" si="15"/>
        <v/>
      </c>
      <c r="CA95" s="47" t="str">
        <f t="shared" si="15"/>
        <v/>
      </c>
      <c r="CB95" s="48" t="str">
        <f t="shared" si="15"/>
        <v/>
      </c>
      <c r="CC95" s="45" t="str">
        <f t="shared" si="25"/>
        <v/>
      </c>
      <c r="CD95" s="47" t="str">
        <f t="shared" si="25"/>
        <v/>
      </c>
      <c r="CE95" s="47" t="str">
        <f t="shared" si="25"/>
        <v/>
      </c>
      <c r="CF95" s="47" t="str">
        <f t="shared" si="25"/>
        <v/>
      </c>
      <c r="CG95" s="47" t="str">
        <f t="shared" si="25"/>
        <v/>
      </c>
      <c r="CH95" s="47" t="str">
        <f t="shared" si="25"/>
        <v/>
      </c>
      <c r="CI95" s="48" t="str">
        <f t="shared" si="25"/>
        <v/>
      </c>
      <c r="CJ95" s="45" t="str">
        <f t="shared" si="25"/>
        <v/>
      </c>
      <c r="CK95" s="47" t="str">
        <f t="shared" si="25"/>
        <v/>
      </c>
      <c r="CL95" s="47" t="str">
        <f t="shared" si="25"/>
        <v/>
      </c>
      <c r="CM95" s="47" t="str">
        <f t="shared" si="25"/>
        <v/>
      </c>
      <c r="CN95" s="47" t="str">
        <f t="shared" si="25"/>
        <v/>
      </c>
      <c r="CO95" s="47" t="str">
        <f t="shared" si="25"/>
        <v/>
      </c>
      <c r="CP95" s="48" t="str">
        <f t="shared" si="25"/>
        <v/>
      </c>
      <c r="CQ95" s="38" t="str">
        <f t="shared" si="19"/>
        <v/>
      </c>
      <c r="CR95" s="47" t="str">
        <f t="shared" si="19"/>
        <v/>
      </c>
      <c r="CS95" s="47" t="str">
        <f t="shared" si="19"/>
        <v/>
      </c>
      <c r="CT95" s="47" t="str">
        <f t="shared" si="19"/>
        <v/>
      </c>
      <c r="CU95" s="47" t="str">
        <f t="shared" si="19"/>
        <v/>
      </c>
      <c r="CV95" s="47" t="str">
        <f t="shared" si="19"/>
        <v/>
      </c>
      <c r="CW95" s="48" t="str">
        <f t="shared" si="19"/>
        <v/>
      </c>
      <c r="CX95" s="49">
        <f t="shared" si="22"/>
        <v>0</v>
      </c>
    </row>
    <row r="96" spans="1:102" ht="21" hidden="1" customHeight="1">
      <c r="A96" s="44">
        <v>87</v>
      </c>
      <c r="B96" s="356"/>
      <c r="C96" s="357"/>
      <c r="D96" s="357"/>
      <c r="E96" s="357"/>
      <c r="F96" s="357"/>
      <c r="G96" s="357"/>
      <c r="H96" s="368"/>
      <c r="I96" s="368"/>
      <c r="J96" s="368"/>
      <c r="K96" s="368"/>
      <c r="L96" s="368"/>
      <c r="M96" s="368"/>
      <c r="N96" s="368"/>
      <c r="O96" s="368"/>
      <c r="P96" s="368"/>
      <c r="Q96" s="368"/>
      <c r="R96" s="368"/>
      <c r="S96" s="369"/>
      <c r="T96" s="109"/>
      <c r="U96" s="121"/>
      <c r="V96" s="121"/>
      <c r="W96" s="121"/>
      <c r="X96" s="121"/>
      <c r="Y96" s="216"/>
      <c r="Z96" s="217"/>
      <c r="AA96" s="109"/>
      <c r="AB96" s="216"/>
      <c r="AC96" s="216"/>
      <c r="AD96" s="216"/>
      <c r="AE96" s="216"/>
      <c r="AF96" s="216"/>
      <c r="AG96" s="217"/>
      <c r="AH96" s="109"/>
      <c r="AI96" s="216"/>
      <c r="AJ96" s="216"/>
      <c r="AK96" s="216"/>
      <c r="AL96" s="216"/>
      <c r="AM96" s="216"/>
      <c r="AN96" s="217"/>
      <c r="AO96" s="218"/>
      <c r="AP96" s="216"/>
      <c r="AQ96" s="216"/>
      <c r="AR96" s="216"/>
      <c r="AS96" s="216"/>
      <c r="AT96" s="216"/>
      <c r="AU96" s="217"/>
      <c r="AV96" s="362">
        <f t="shared" si="20"/>
        <v>0</v>
      </c>
      <c r="AW96" s="362"/>
      <c r="AX96" s="363"/>
      <c r="AY96" s="364">
        <f t="shared" si="21"/>
        <v>0</v>
      </c>
      <c r="AZ96" s="362"/>
      <c r="BA96" s="363"/>
      <c r="BB96" s="365">
        <f t="shared" si="17"/>
        <v>0</v>
      </c>
      <c r="BC96" s="366" t="e">
        <f>IF(#REF!="","",ROUNDDOWN(BB96/#REF!,1))</f>
        <v>#REF!</v>
      </c>
      <c r="BD96" s="367" t="e">
        <f>IF(#REF!="","",ROUNDDOWN(BC96/#REF!,1))</f>
        <v>#REF!</v>
      </c>
      <c r="BE96" s="122"/>
      <c r="BG96" s="44">
        <v>87</v>
      </c>
      <c r="BH96" s="134"/>
      <c r="BI96" s="135" t="s">
        <v>88</v>
      </c>
      <c r="BJ96" s="136"/>
      <c r="BK96" s="135" t="s">
        <v>81</v>
      </c>
      <c r="BL96" s="137"/>
      <c r="BM96" s="135" t="s">
        <v>88</v>
      </c>
      <c r="BN96" s="136"/>
      <c r="BO96" s="134"/>
      <c r="BP96" s="135" t="s">
        <v>88</v>
      </c>
      <c r="BQ96" s="138"/>
      <c r="BR96" s="139" t="str">
        <f t="shared" si="23"/>
        <v/>
      </c>
      <c r="BS96" s="53" t="str">
        <f t="shared" si="24"/>
        <v/>
      </c>
      <c r="BU96" s="44">
        <v>87</v>
      </c>
      <c r="BV96" s="45" t="str">
        <f t="shared" si="15"/>
        <v/>
      </c>
      <c r="BW96" s="47" t="str">
        <f t="shared" si="15"/>
        <v/>
      </c>
      <c r="BX96" s="47" t="str">
        <f t="shared" si="15"/>
        <v/>
      </c>
      <c r="BY96" s="47" t="str">
        <f t="shared" si="15"/>
        <v/>
      </c>
      <c r="BZ96" s="47" t="str">
        <f t="shared" si="15"/>
        <v/>
      </c>
      <c r="CA96" s="47" t="str">
        <f t="shared" si="15"/>
        <v/>
      </c>
      <c r="CB96" s="48" t="str">
        <f t="shared" si="15"/>
        <v/>
      </c>
      <c r="CC96" s="45" t="str">
        <f t="shared" si="25"/>
        <v/>
      </c>
      <c r="CD96" s="47" t="str">
        <f t="shared" si="25"/>
        <v/>
      </c>
      <c r="CE96" s="47" t="str">
        <f t="shared" si="25"/>
        <v/>
      </c>
      <c r="CF96" s="47" t="str">
        <f t="shared" si="25"/>
        <v/>
      </c>
      <c r="CG96" s="47" t="str">
        <f t="shared" si="25"/>
        <v/>
      </c>
      <c r="CH96" s="47" t="str">
        <f t="shared" si="25"/>
        <v/>
      </c>
      <c r="CI96" s="48" t="str">
        <f t="shared" si="25"/>
        <v/>
      </c>
      <c r="CJ96" s="45" t="str">
        <f t="shared" si="25"/>
        <v/>
      </c>
      <c r="CK96" s="47" t="str">
        <f t="shared" si="25"/>
        <v/>
      </c>
      <c r="CL96" s="47" t="str">
        <f t="shared" si="25"/>
        <v/>
      </c>
      <c r="CM96" s="47" t="str">
        <f t="shared" si="25"/>
        <v/>
      </c>
      <c r="CN96" s="47" t="str">
        <f t="shared" si="25"/>
        <v/>
      </c>
      <c r="CO96" s="47" t="str">
        <f t="shared" si="25"/>
        <v/>
      </c>
      <c r="CP96" s="48" t="str">
        <f t="shared" si="25"/>
        <v/>
      </c>
      <c r="CQ96" s="38" t="str">
        <f t="shared" si="19"/>
        <v/>
      </c>
      <c r="CR96" s="47" t="str">
        <f>IF(AP96="","",VLOOKUP(AP96,$BG$10:$BS$57,13,TRUE))</f>
        <v/>
      </c>
      <c r="CS96" s="47" t="str">
        <f>IF(AQ96="","",VLOOKUP(AQ96,$BG$10:$BS$57,13,TRUE))</f>
        <v/>
      </c>
      <c r="CT96" s="47" t="str">
        <f>IF(AR96="","",VLOOKUP(AR96,$BG$10:$BS$57,13,TRUE))</f>
        <v/>
      </c>
      <c r="CU96" s="47" t="str">
        <f>IF(AS96="","",VLOOKUP(AS96,$BG$10:$BS$57,13,TRUE))</f>
        <v/>
      </c>
      <c r="CV96" s="47" t="str">
        <f t="shared" si="19"/>
        <v/>
      </c>
      <c r="CW96" s="48" t="str">
        <f t="shared" si="19"/>
        <v/>
      </c>
      <c r="CX96" s="49">
        <f t="shared" si="22"/>
        <v>0</v>
      </c>
    </row>
    <row r="97" spans="1:102" ht="21" hidden="1" customHeight="1">
      <c r="A97" s="44">
        <v>88</v>
      </c>
      <c r="B97" s="356"/>
      <c r="C97" s="357"/>
      <c r="D97" s="357"/>
      <c r="E97" s="357"/>
      <c r="F97" s="357"/>
      <c r="G97" s="357"/>
      <c r="H97" s="368"/>
      <c r="I97" s="368"/>
      <c r="J97" s="368"/>
      <c r="K97" s="368"/>
      <c r="L97" s="368"/>
      <c r="M97" s="368"/>
      <c r="N97" s="368"/>
      <c r="O97" s="368"/>
      <c r="P97" s="368"/>
      <c r="Q97" s="368"/>
      <c r="R97" s="368"/>
      <c r="S97" s="369"/>
      <c r="T97" s="109"/>
      <c r="U97" s="121"/>
      <c r="V97" s="121"/>
      <c r="W97" s="121"/>
      <c r="X97" s="121"/>
      <c r="Y97" s="216"/>
      <c r="Z97" s="217"/>
      <c r="AA97" s="109"/>
      <c r="AB97" s="216"/>
      <c r="AC97" s="216"/>
      <c r="AD97" s="216"/>
      <c r="AE97" s="216"/>
      <c r="AF97" s="216"/>
      <c r="AG97" s="217"/>
      <c r="AH97" s="109"/>
      <c r="AI97" s="216"/>
      <c r="AJ97" s="216"/>
      <c r="AK97" s="216"/>
      <c r="AL97" s="216"/>
      <c r="AM97" s="216"/>
      <c r="AN97" s="217"/>
      <c r="AO97" s="218"/>
      <c r="AP97" s="216"/>
      <c r="AQ97" s="216"/>
      <c r="AR97" s="216"/>
      <c r="AS97" s="216"/>
      <c r="AT97" s="216"/>
      <c r="AU97" s="217"/>
      <c r="AV97" s="362">
        <f t="shared" si="20"/>
        <v>0</v>
      </c>
      <c r="AW97" s="362"/>
      <c r="AX97" s="363"/>
      <c r="AY97" s="364">
        <f t="shared" si="21"/>
        <v>0</v>
      </c>
      <c r="AZ97" s="362"/>
      <c r="BA97" s="363"/>
      <c r="BB97" s="365">
        <f t="shared" si="17"/>
        <v>0</v>
      </c>
      <c r="BC97" s="366" t="e">
        <f>IF(#REF!="","",ROUNDDOWN(BB97/#REF!,1))</f>
        <v>#REF!</v>
      </c>
      <c r="BD97" s="367" t="e">
        <f>IF(#REF!="","",ROUNDDOWN(BC97/#REF!,1))</f>
        <v>#REF!</v>
      </c>
      <c r="BE97" s="122"/>
      <c r="BG97" s="44">
        <v>88</v>
      </c>
      <c r="BH97" s="134"/>
      <c r="BI97" s="135" t="s">
        <v>88</v>
      </c>
      <c r="BJ97" s="136"/>
      <c r="BK97" s="135" t="s">
        <v>81</v>
      </c>
      <c r="BL97" s="137"/>
      <c r="BM97" s="135" t="s">
        <v>88</v>
      </c>
      <c r="BN97" s="136"/>
      <c r="BO97" s="134"/>
      <c r="BP97" s="135" t="s">
        <v>88</v>
      </c>
      <c r="BQ97" s="138"/>
      <c r="BR97" s="139" t="str">
        <f t="shared" si="23"/>
        <v/>
      </c>
      <c r="BS97" s="53" t="str">
        <f t="shared" si="24"/>
        <v/>
      </c>
      <c r="BU97" s="44">
        <v>88</v>
      </c>
      <c r="BV97" s="45" t="str">
        <f t="shared" si="15"/>
        <v/>
      </c>
      <c r="BW97" s="47" t="str">
        <f t="shared" si="15"/>
        <v/>
      </c>
      <c r="BX97" s="47" t="str">
        <f t="shared" si="15"/>
        <v/>
      </c>
      <c r="BY97" s="47" t="str">
        <f t="shared" si="15"/>
        <v/>
      </c>
      <c r="BZ97" s="47" t="str">
        <f t="shared" si="15"/>
        <v/>
      </c>
      <c r="CA97" s="47" t="str">
        <f t="shared" si="15"/>
        <v/>
      </c>
      <c r="CB97" s="48" t="str">
        <f t="shared" si="15"/>
        <v/>
      </c>
      <c r="CC97" s="45" t="str">
        <f t="shared" si="25"/>
        <v/>
      </c>
      <c r="CD97" s="47" t="str">
        <f t="shared" si="25"/>
        <v/>
      </c>
      <c r="CE97" s="47" t="str">
        <f t="shared" si="25"/>
        <v/>
      </c>
      <c r="CF97" s="47" t="str">
        <f t="shared" si="25"/>
        <v/>
      </c>
      <c r="CG97" s="47" t="str">
        <f t="shared" si="25"/>
        <v/>
      </c>
      <c r="CH97" s="47" t="str">
        <f t="shared" si="25"/>
        <v/>
      </c>
      <c r="CI97" s="48" t="str">
        <f t="shared" si="25"/>
        <v/>
      </c>
      <c r="CJ97" s="45" t="str">
        <f t="shared" si="25"/>
        <v/>
      </c>
      <c r="CK97" s="47" t="str">
        <f t="shared" si="25"/>
        <v/>
      </c>
      <c r="CL97" s="47" t="str">
        <f t="shared" si="25"/>
        <v/>
      </c>
      <c r="CM97" s="47" t="str">
        <f t="shared" si="25"/>
        <v/>
      </c>
      <c r="CN97" s="47" t="str">
        <f t="shared" si="25"/>
        <v/>
      </c>
      <c r="CO97" s="47" t="str">
        <f t="shared" si="25"/>
        <v/>
      </c>
      <c r="CP97" s="48" t="str">
        <f t="shared" si="25"/>
        <v/>
      </c>
      <c r="CQ97" s="38" t="str">
        <f t="shared" si="19"/>
        <v/>
      </c>
      <c r="CR97" s="47" t="str">
        <f t="shared" si="19"/>
        <v/>
      </c>
      <c r="CS97" s="47" t="str">
        <f t="shared" si="19"/>
        <v/>
      </c>
      <c r="CT97" s="47" t="str">
        <f t="shared" si="19"/>
        <v/>
      </c>
      <c r="CU97" s="47" t="str">
        <f t="shared" si="19"/>
        <v/>
      </c>
      <c r="CV97" s="47" t="str">
        <f t="shared" si="19"/>
        <v/>
      </c>
      <c r="CW97" s="48" t="str">
        <f t="shared" si="19"/>
        <v/>
      </c>
      <c r="CX97" s="49">
        <f t="shared" si="22"/>
        <v>0</v>
      </c>
    </row>
    <row r="98" spans="1:102" ht="21" hidden="1" customHeight="1">
      <c r="A98" s="44">
        <v>89</v>
      </c>
      <c r="B98" s="356"/>
      <c r="C98" s="357"/>
      <c r="D98" s="357"/>
      <c r="E98" s="357"/>
      <c r="F98" s="357"/>
      <c r="G98" s="357"/>
      <c r="H98" s="368"/>
      <c r="I98" s="368"/>
      <c r="J98" s="368"/>
      <c r="K98" s="368"/>
      <c r="L98" s="368"/>
      <c r="M98" s="368"/>
      <c r="N98" s="368"/>
      <c r="O98" s="368"/>
      <c r="P98" s="368"/>
      <c r="Q98" s="368"/>
      <c r="R98" s="368"/>
      <c r="S98" s="369"/>
      <c r="T98" s="109"/>
      <c r="U98" s="121"/>
      <c r="V98" s="121"/>
      <c r="W98" s="121"/>
      <c r="X98" s="121"/>
      <c r="Y98" s="216"/>
      <c r="Z98" s="217"/>
      <c r="AA98" s="109"/>
      <c r="AB98" s="216"/>
      <c r="AC98" s="216"/>
      <c r="AD98" s="216"/>
      <c r="AE98" s="216"/>
      <c r="AF98" s="216"/>
      <c r="AG98" s="217"/>
      <c r="AH98" s="109"/>
      <c r="AI98" s="216"/>
      <c r="AJ98" s="216"/>
      <c r="AK98" s="216"/>
      <c r="AL98" s="216"/>
      <c r="AM98" s="216"/>
      <c r="AN98" s="217"/>
      <c r="AO98" s="218"/>
      <c r="AP98" s="216"/>
      <c r="AQ98" s="216"/>
      <c r="AR98" s="216"/>
      <c r="AS98" s="216"/>
      <c r="AT98" s="216"/>
      <c r="AU98" s="217"/>
      <c r="AV98" s="362">
        <f t="shared" si="20"/>
        <v>0</v>
      </c>
      <c r="AW98" s="362"/>
      <c r="AX98" s="363"/>
      <c r="AY98" s="364">
        <f t="shared" si="21"/>
        <v>0</v>
      </c>
      <c r="AZ98" s="362"/>
      <c r="BA98" s="363"/>
      <c r="BB98" s="365">
        <f t="shared" si="17"/>
        <v>0</v>
      </c>
      <c r="BC98" s="366" t="e">
        <f>IF(#REF!="","",ROUNDDOWN(BB98/#REF!,1))</f>
        <v>#REF!</v>
      </c>
      <c r="BD98" s="367" t="e">
        <f>IF(#REF!="","",ROUNDDOWN(BC98/#REF!,1))</f>
        <v>#REF!</v>
      </c>
      <c r="BE98" s="122"/>
      <c r="BG98" s="44">
        <v>89</v>
      </c>
      <c r="BH98" s="134"/>
      <c r="BI98" s="135" t="s">
        <v>88</v>
      </c>
      <c r="BJ98" s="136"/>
      <c r="BK98" s="135" t="s">
        <v>81</v>
      </c>
      <c r="BL98" s="137"/>
      <c r="BM98" s="135" t="s">
        <v>88</v>
      </c>
      <c r="BN98" s="136"/>
      <c r="BO98" s="134"/>
      <c r="BP98" s="135" t="s">
        <v>88</v>
      </c>
      <c r="BQ98" s="138"/>
      <c r="BR98" s="139" t="str">
        <f t="shared" si="23"/>
        <v/>
      </c>
      <c r="BS98" s="53" t="str">
        <f t="shared" si="24"/>
        <v/>
      </c>
      <c r="BU98" s="44">
        <v>89</v>
      </c>
      <c r="BV98" s="45" t="str">
        <f t="shared" si="15"/>
        <v/>
      </c>
      <c r="BW98" s="47" t="str">
        <f t="shared" si="15"/>
        <v/>
      </c>
      <c r="BX98" s="47" t="str">
        <f t="shared" si="15"/>
        <v/>
      </c>
      <c r="BY98" s="47" t="str">
        <f t="shared" si="15"/>
        <v/>
      </c>
      <c r="BZ98" s="47" t="str">
        <f t="shared" si="15"/>
        <v/>
      </c>
      <c r="CA98" s="47" t="str">
        <f t="shared" si="15"/>
        <v/>
      </c>
      <c r="CB98" s="48" t="str">
        <f t="shared" si="15"/>
        <v/>
      </c>
      <c r="CC98" s="45" t="str">
        <f t="shared" si="25"/>
        <v/>
      </c>
      <c r="CD98" s="47" t="str">
        <f t="shared" si="25"/>
        <v/>
      </c>
      <c r="CE98" s="47" t="str">
        <f t="shared" si="25"/>
        <v/>
      </c>
      <c r="CF98" s="47" t="str">
        <f t="shared" si="25"/>
        <v/>
      </c>
      <c r="CG98" s="47" t="str">
        <f t="shared" si="25"/>
        <v/>
      </c>
      <c r="CH98" s="47" t="str">
        <f t="shared" si="25"/>
        <v/>
      </c>
      <c r="CI98" s="48" t="str">
        <f t="shared" si="25"/>
        <v/>
      </c>
      <c r="CJ98" s="45" t="str">
        <f t="shared" si="25"/>
        <v/>
      </c>
      <c r="CK98" s="47" t="str">
        <f t="shared" si="25"/>
        <v/>
      </c>
      <c r="CL98" s="47" t="str">
        <f t="shared" si="25"/>
        <v/>
      </c>
      <c r="CM98" s="47" t="str">
        <f t="shared" si="25"/>
        <v/>
      </c>
      <c r="CN98" s="47" t="str">
        <f t="shared" si="25"/>
        <v/>
      </c>
      <c r="CO98" s="47" t="str">
        <f t="shared" si="25"/>
        <v/>
      </c>
      <c r="CP98" s="48" t="str">
        <f t="shared" si="25"/>
        <v/>
      </c>
      <c r="CQ98" s="38" t="str">
        <f t="shared" si="19"/>
        <v/>
      </c>
      <c r="CR98" s="47" t="str">
        <f t="shared" si="19"/>
        <v/>
      </c>
      <c r="CS98" s="47" t="str">
        <f t="shared" si="19"/>
        <v/>
      </c>
      <c r="CT98" s="47" t="str">
        <f t="shared" si="19"/>
        <v/>
      </c>
      <c r="CU98" s="47" t="str">
        <f t="shared" si="19"/>
        <v/>
      </c>
      <c r="CV98" s="47" t="str">
        <f t="shared" si="19"/>
        <v/>
      </c>
      <c r="CW98" s="48" t="str">
        <f t="shared" si="19"/>
        <v/>
      </c>
      <c r="CX98" s="49">
        <f t="shared" si="22"/>
        <v>0</v>
      </c>
    </row>
    <row r="99" spans="1:102" ht="21" hidden="1" customHeight="1">
      <c r="A99" s="44">
        <v>90</v>
      </c>
      <c r="B99" s="356"/>
      <c r="C99" s="357"/>
      <c r="D99" s="357"/>
      <c r="E99" s="357"/>
      <c r="F99" s="357"/>
      <c r="G99" s="357"/>
      <c r="H99" s="368"/>
      <c r="I99" s="368"/>
      <c r="J99" s="368"/>
      <c r="K99" s="368"/>
      <c r="L99" s="368"/>
      <c r="M99" s="368"/>
      <c r="N99" s="368"/>
      <c r="O99" s="368"/>
      <c r="P99" s="368"/>
      <c r="Q99" s="368"/>
      <c r="R99" s="368"/>
      <c r="S99" s="369"/>
      <c r="T99" s="109"/>
      <c r="U99" s="121"/>
      <c r="V99" s="121"/>
      <c r="W99" s="121"/>
      <c r="X99" s="121"/>
      <c r="Y99" s="216"/>
      <c r="Z99" s="217"/>
      <c r="AA99" s="109"/>
      <c r="AB99" s="216"/>
      <c r="AC99" s="216"/>
      <c r="AD99" s="216"/>
      <c r="AE99" s="216"/>
      <c r="AF99" s="216"/>
      <c r="AG99" s="217"/>
      <c r="AH99" s="109"/>
      <c r="AI99" s="216"/>
      <c r="AJ99" s="216"/>
      <c r="AK99" s="216"/>
      <c r="AL99" s="216"/>
      <c r="AM99" s="216"/>
      <c r="AN99" s="217"/>
      <c r="AO99" s="218"/>
      <c r="AP99" s="216"/>
      <c r="AQ99" s="216"/>
      <c r="AR99" s="216"/>
      <c r="AS99" s="216"/>
      <c r="AT99" s="216"/>
      <c r="AU99" s="217"/>
      <c r="AV99" s="362">
        <f t="shared" si="20"/>
        <v>0</v>
      </c>
      <c r="AW99" s="362"/>
      <c r="AX99" s="363"/>
      <c r="AY99" s="364">
        <f t="shared" si="21"/>
        <v>0</v>
      </c>
      <c r="AZ99" s="362"/>
      <c r="BA99" s="363"/>
      <c r="BB99" s="365">
        <f t="shared" si="17"/>
        <v>0</v>
      </c>
      <c r="BC99" s="366" t="e">
        <f>IF(#REF!="","",ROUNDDOWN(BB99/#REF!,1))</f>
        <v>#REF!</v>
      </c>
      <c r="BD99" s="367" t="e">
        <f>IF(#REF!="","",ROUNDDOWN(BC99/#REF!,1))</f>
        <v>#REF!</v>
      </c>
      <c r="BE99" s="122"/>
      <c r="BG99" s="44">
        <v>90</v>
      </c>
      <c r="BH99" s="134"/>
      <c r="BI99" s="135" t="s">
        <v>88</v>
      </c>
      <c r="BJ99" s="136"/>
      <c r="BK99" s="135" t="s">
        <v>81</v>
      </c>
      <c r="BL99" s="137"/>
      <c r="BM99" s="135" t="s">
        <v>88</v>
      </c>
      <c r="BN99" s="136"/>
      <c r="BO99" s="134"/>
      <c r="BP99" s="135" t="s">
        <v>88</v>
      </c>
      <c r="BQ99" s="138"/>
      <c r="BR99" s="139" t="str">
        <f t="shared" si="23"/>
        <v/>
      </c>
      <c r="BS99" s="53" t="str">
        <f t="shared" si="24"/>
        <v/>
      </c>
      <c r="BU99" s="44">
        <v>90</v>
      </c>
      <c r="BV99" s="45" t="str">
        <f t="shared" si="15"/>
        <v/>
      </c>
      <c r="BW99" s="47" t="str">
        <f t="shared" si="15"/>
        <v/>
      </c>
      <c r="BX99" s="47" t="str">
        <f t="shared" si="15"/>
        <v/>
      </c>
      <c r="BY99" s="47" t="str">
        <f t="shared" si="15"/>
        <v/>
      </c>
      <c r="BZ99" s="47" t="str">
        <f t="shared" si="15"/>
        <v/>
      </c>
      <c r="CA99" s="47" t="str">
        <f t="shared" si="15"/>
        <v/>
      </c>
      <c r="CB99" s="48" t="str">
        <f t="shared" si="15"/>
        <v/>
      </c>
      <c r="CC99" s="45" t="str">
        <f t="shared" si="25"/>
        <v/>
      </c>
      <c r="CD99" s="47" t="str">
        <f t="shared" si="25"/>
        <v/>
      </c>
      <c r="CE99" s="47" t="str">
        <f t="shared" si="25"/>
        <v/>
      </c>
      <c r="CF99" s="47" t="str">
        <f t="shared" si="25"/>
        <v/>
      </c>
      <c r="CG99" s="47" t="str">
        <f t="shared" si="25"/>
        <v/>
      </c>
      <c r="CH99" s="47" t="str">
        <f t="shared" si="25"/>
        <v/>
      </c>
      <c r="CI99" s="48" t="str">
        <f t="shared" si="25"/>
        <v/>
      </c>
      <c r="CJ99" s="45" t="str">
        <f t="shared" si="25"/>
        <v/>
      </c>
      <c r="CK99" s="47" t="str">
        <f t="shared" si="25"/>
        <v/>
      </c>
      <c r="CL99" s="47" t="str">
        <f t="shared" si="25"/>
        <v/>
      </c>
      <c r="CM99" s="47" t="str">
        <f t="shared" si="25"/>
        <v/>
      </c>
      <c r="CN99" s="47" t="str">
        <f t="shared" si="25"/>
        <v/>
      </c>
      <c r="CO99" s="47" t="str">
        <f t="shared" si="25"/>
        <v/>
      </c>
      <c r="CP99" s="48" t="str">
        <f t="shared" si="25"/>
        <v/>
      </c>
      <c r="CQ99" s="38" t="str">
        <f t="shared" si="19"/>
        <v/>
      </c>
      <c r="CR99" s="47" t="str">
        <f t="shared" si="19"/>
        <v/>
      </c>
      <c r="CS99" s="47" t="str">
        <f t="shared" si="19"/>
        <v/>
      </c>
      <c r="CT99" s="47" t="str">
        <f t="shared" si="19"/>
        <v/>
      </c>
      <c r="CU99" s="47" t="str">
        <f t="shared" si="19"/>
        <v/>
      </c>
      <c r="CV99" s="47" t="str">
        <f t="shared" si="19"/>
        <v/>
      </c>
      <c r="CW99" s="48" t="str">
        <f t="shared" si="19"/>
        <v/>
      </c>
      <c r="CX99" s="49">
        <f t="shared" si="22"/>
        <v>0</v>
      </c>
    </row>
    <row r="100" spans="1:102" ht="21" hidden="1" customHeight="1">
      <c r="A100" s="44">
        <v>91</v>
      </c>
      <c r="B100" s="356"/>
      <c r="C100" s="357"/>
      <c r="D100" s="357"/>
      <c r="E100" s="357"/>
      <c r="F100" s="357"/>
      <c r="G100" s="357"/>
      <c r="H100" s="368"/>
      <c r="I100" s="368"/>
      <c r="J100" s="368"/>
      <c r="K100" s="368"/>
      <c r="L100" s="368"/>
      <c r="M100" s="368"/>
      <c r="N100" s="368"/>
      <c r="O100" s="368"/>
      <c r="P100" s="368"/>
      <c r="Q100" s="368"/>
      <c r="R100" s="368"/>
      <c r="S100" s="369"/>
      <c r="T100" s="109"/>
      <c r="U100" s="121"/>
      <c r="V100" s="121"/>
      <c r="W100" s="121"/>
      <c r="X100" s="121"/>
      <c r="Y100" s="216"/>
      <c r="Z100" s="217"/>
      <c r="AA100" s="109"/>
      <c r="AB100" s="216"/>
      <c r="AC100" s="216"/>
      <c r="AD100" s="216"/>
      <c r="AE100" s="216"/>
      <c r="AF100" s="216"/>
      <c r="AG100" s="217"/>
      <c r="AH100" s="109"/>
      <c r="AI100" s="216"/>
      <c r="AJ100" s="216"/>
      <c r="AK100" s="216"/>
      <c r="AL100" s="216"/>
      <c r="AM100" s="216"/>
      <c r="AN100" s="217"/>
      <c r="AO100" s="218"/>
      <c r="AP100" s="216"/>
      <c r="AQ100" s="216"/>
      <c r="AR100" s="216"/>
      <c r="AS100" s="216"/>
      <c r="AT100" s="216"/>
      <c r="AU100" s="217"/>
      <c r="AV100" s="362">
        <f t="shared" si="20"/>
        <v>0</v>
      </c>
      <c r="AW100" s="362"/>
      <c r="AX100" s="363"/>
      <c r="AY100" s="364">
        <f t="shared" si="21"/>
        <v>0</v>
      </c>
      <c r="AZ100" s="362"/>
      <c r="BA100" s="363"/>
      <c r="BB100" s="365">
        <f t="shared" si="17"/>
        <v>0</v>
      </c>
      <c r="BC100" s="366" t="e">
        <f>IF(#REF!="","",ROUNDDOWN(BB100/#REF!,1))</f>
        <v>#REF!</v>
      </c>
      <c r="BD100" s="367" t="e">
        <f>IF(#REF!="","",ROUNDDOWN(BC100/#REF!,1))</f>
        <v>#REF!</v>
      </c>
      <c r="BE100" s="122"/>
      <c r="BG100" s="44">
        <v>91</v>
      </c>
      <c r="BH100" s="134"/>
      <c r="BI100" s="135" t="s">
        <v>88</v>
      </c>
      <c r="BJ100" s="136"/>
      <c r="BK100" s="135" t="s">
        <v>81</v>
      </c>
      <c r="BL100" s="137"/>
      <c r="BM100" s="135" t="s">
        <v>88</v>
      </c>
      <c r="BN100" s="136"/>
      <c r="BO100" s="134"/>
      <c r="BP100" s="135" t="s">
        <v>88</v>
      </c>
      <c r="BQ100" s="138"/>
      <c r="BR100" s="139" t="str">
        <f t="shared" si="23"/>
        <v/>
      </c>
      <c r="BS100" s="53" t="str">
        <f t="shared" si="24"/>
        <v/>
      </c>
      <c r="BU100" s="44">
        <v>91</v>
      </c>
      <c r="BV100" s="45" t="str">
        <f t="shared" si="15"/>
        <v/>
      </c>
      <c r="BW100" s="47" t="str">
        <f t="shared" si="15"/>
        <v/>
      </c>
      <c r="BX100" s="47" t="str">
        <f t="shared" si="15"/>
        <v/>
      </c>
      <c r="BY100" s="47" t="str">
        <f t="shared" si="15"/>
        <v/>
      </c>
      <c r="BZ100" s="47" t="str">
        <f t="shared" si="15"/>
        <v/>
      </c>
      <c r="CA100" s="47" t="str">
        <f t="shared" si="15"/>
        <v/>
      </c>
      <c r="CB100" s="48" t="str">
        <f t="shared" si="15"/>
        <v/>
      </c>
      <c r="CC100" s="45" t="str">
        <f t="shared" si="25"/>
        <v/>
      </c>
      <c r="CD100" s="47" t="str">
        <f t="shared" si="25"/>
        <v/>
      </c>
      <c r="CE100" s="47" t="str">
        <f t="shared" si="25"/>
        <v/>
      </c>
      <c r="CF100" s="47" t="str">
        <f t="shared" si="25"/>
        <v/>
      </c>
      <c r="CG100" s="47" t="str">
        <f t="shared" si="25"/>
        <v/>
      </c>
      <c r="CH100" s="47" t="str">
        <f t="shared" si="25"/>
        <v/>
      </c>
      <c r="CI100" s="48" t="str">
        <f t="shared" si="25"/>
        <v/>
      </c>
      <c r="CJ100" s="45" t="str">
        <f t="shared" si="25"/>
        <v/>
      </c>
      <c r="CK100" s="47" t="str">
        <f t="shared" si="25"/>
        <v/>
      </c>
      <c r="CL100" s="47" t="str">
        <f t="shared" si="25"/>
        <v/>
      </c>
      <c r="CM100" s="47" t="str">
        <f t="shared" si="25"/>
        <v/>
      </c>
      <c r="CN100" s="47" t="str">
        <f t="shared" si="25"/>
        <v/>
      </c>
      <c r="CO100" s="47" t="str">
        <f t="shared" si="25"/>
        <v/>
      </c>
      <c r="CP100" s="48" t="str">
        <f t="shared" si="25"/>
        <v/>
      </c>
      <c r="CQ100" s="38" t="str">
        <f t="shared" si="19"/>
        <v/>
      </c>
      <c r="CR100" s="47" t="str">
        <f t="shared" si="19"/>
        <v/>
      </c>
      <c r="CS100" s="47" t="str">
        <f t="shared" si="19"/>
        <v/>
      </c>
      <c r="CT100" s="47" t="str">
        <f t="shared" si="19"/>
        <v/>
      </c>
      <c r="CU100" s="47" t="str">
        <f t="shared" si="19"/>
        <v/>
      </c>
      <c r="CV100" s="47" t="str">
        <f t="shared" si="19"/>
        <v/>
      </c>
      <c r="CW100" s="48" t="str">
        <f t="shared" si="19"/>
        <v/>
      </c>
      <c r="CX100" s="49">
        <f t="shared" si="22"/>
        <v>0</v>
      </c>
    </row>
    <row r="101" spans="1:102" ht="21" hidden="1" customHeight="1">
      <c r="A101" s="44">
        <v>92</v>
      </c>
      <c r="B101" s="356"/>
      <c r="C101" s="357"/>
      <c r="D101" s="357"/>
      <c r="E101" s="357"/>
      <c r="F101" s="357"/>
      <c r="G101" s="357"/>
      <c r="H101" s="368"/>
      <c r="I101" s="368"/>
      <c r="J101" s="368"/>
      <c r="K101" s="368"/>
      <c r="L101" s="368"/>
      <c r="M101" s="368"/>
      <c r="N101" s="368"/>
      <c r="O101" s="368"/>
      <c r="P101" s="368"/>
      <c r="Q101" s="368"/>
      <c r="R101" s="368"/>
      <c r="S101" s="369"/>
      <c r="T101" s="109"/>
      <c r="U101" s="121"/>
      <c r="V101" s="121"/>
      <c r="W101" s="121"/>
      <c r="X101" s="121"/>
      <c r="Y101" s="216"/>
      <c r="Z101" s="217"/>
      <c r="AA101" s="109"/>
      <c r="AB101" s="216"/>
      <c r="AC101" s="216"/>
      <c r="AD101" s="216"/>
      <c r="AE101" s="216"/>
      <c r="AF101" s="216"/>
      <c r="AG101" s="217"/>
      <c r="AH101" s="109"/>
      <c r="AI101" s="216"/>
      <c r="AJ101" s="216"/>
      <c r="AK101" s="216"/>
      <c r="AL101" s="216"/>
      <c r="AM101" s="216"/>
      <c r="AN101" s="217"/>
      <c r="AO101" s="218"/>
      <c r="AP101" s="216"/>
      <c r="AQ101" s="216"/>
      <c r="AR101" s="216"/>
      <c r="AS101" s="216"/>
      <c r="AT101" s="216"/>
      <c r="AU101" s="217"/>
      <c r="AV101" s="362">
        <f t="shared" si="20"/>
        <v>0</v>
      </c>
      <c r="AW101" s="362"/>
      <c r="AX101" s="363"/>
      <c r="AY101" s="364">
        <f t="shared" si="21"/>
        <v>0</v>
      </c>
      <c r="AZ101" s="362"/>
      <c r="BA101" s="363"/>
      <c r="BB101" s="365">
        <f t="shared" si="17"/>
        <v>0</v>
      </c>
      <c r="BC101" s="366" t="e">
        <f>IF(#REF!="","",ROUNDDOWN(BB101/#REF!,1))</f>
        <v>#REF!</v>
      </c>
      <c r="BD101" s="367" t="e">
        <f>IF(#REF!="","",ROUNDDOWN(BC101/#REF!,1))</f>
        <v>#REF!</v>
      </c>
      <c r="BE101" s="122"/>
      <c r="BG101" s="44">
        <v>92</v>
      </c>
      <c r="BH101" s="134"/>
      <c r="BI101" s="135" t="s">
        <v>88</v>
      </c>
      <c r="BJ101" s="136"/>
      <c r="BK101" s="135" t="s">
        <v>81</v>
      </c>
      <c r="BL101" s="137"/>
      <c r="BM101" s="135" t="s">
        <v>88</v>
      </c>
      <c r="BN101" s="136"/>
      <c r="BO101" s="134"/>
      <c r="BP101" s="135" t="s">
        <v>88</v>
      </c>
      <c r="BQ101" s="138"/>
      <c r="BR101" s="139" t="str">
        <f t="shared" si="23"/>
        <v/>
      </c>
      <c r="BS101" s="53" t="str">
        <f t="shared" si="24"/>
        <v/>
      </c>
      <c r="BU101" s="44">
        <v>92</v>
      </c>
      <c r="BV101" s="45" t="str">
        <f t="shared" si="15"/>
        <v/>
      </c>
      <c r="BW101" s="47" t="str">
        <f t="shared" si="15"/>
        <v/>
      </c>
      <c r="BX101" s="47" t="str">
        <f t="shared" si="15"/>
        <v/>
      </c>
      <c r="BY101" s="47" t="str">
        <f t="shared" si="15"/>
        <v/>
      </c>
      <c r="BZ101" s="47" t="str">
        <f t="shared" si="15"/>
        <v/>
      </c>
      <c r="CA101" s="47" t="str">
        <f t="shared" si="15"/>
        <v/>
      </c>
      <c r="CB101" s="48" t="str">
        <f t="shared" si="15"/>
        <v/>
      </c>
      <c r="CC101" s="45" t="str">
        <f t="shared" si="25"/>
        <v/>
      </c>
      <c r="CD101" s="47" t="str">
        <f t="shared" si="25"/>
        <v/>
      </c>
      <c r="CE101" s="47" t="str">
        <f t="shared" si="25"/>
        <v/>
      </c>
      <c r="CF101" s="47" t="str">
        <f t="shared" si="25"/>
        <v/>
      </c>
      <c r="CG101" s="47" t="str">
        <f t="shared" si="25"/>
        <v/>
      </c>
      <c r="CH101" s="47" t="str">
        <f t="shared" si="25"/>
        <v/>
      </c>
      <c r="CI101" s="48" t="str">
        <f t="shared" si="25"/>
        <v/>
      </c>
      <c r="CJ101" s="45" t="str">
        <f t="shared" si="25"/>
        <v/>
      </c>
      <c r="CK101" s="47" t="str">
        <f t="shared" si="25"/>
        <v/>
      </c>
      <c r="CL101" s="47" t="str">
        <f t="shared" si="25"/>
        <v/>
      </c>
      <c r="CM101" s="47" t="str">
        <f t="shared" si="25"/>
        <v/>
      </c>
      <c r="CN101" s="47" t="str">
        <f t="shared" si="25"/>
        <v/>
      </c>
      <c r="CO101" s="47" t="str">
        <f t="shared" si="25"/>
        <v/>
      </c>
      <c r="CP101" s="48" t="str">
        <f t="shared" ref="CP101:CP108" si="26">IF(AN101="","",VLOOKUP(AN101,$BG$10:$BS$57,13,TRUE))</f>
        <v/>
      </c>
      <c r="CQ101" s="38" t="str">
        <f t="shared" si="19"/>
        <v/>
      </c>
      <c r="CR101" s="47" t="str">
        <f t="shared" si="19"/>
        <v/>
      </c>
      <c r="CS101" s="47" t="str">
        <f t="shared" si="19"/>
        <v/>
      </c>
      <c r="CT101" s="47" t="str">
        <f t="shared" si="19"/>
        <v/>
      </c>
      <c r="CU101" s="47" t="str">
        <f t="shared" si="19"/>
        <v/>
      </c>
      <c r="CV101" s="47" t="str">
        <f t="shared" si="19"/>
        <v/>
      </c>
      <c r="CW101" s="48" t="str">
        <f t="shared" si="19"/>
        <v/>
      </c>
      <c r="CX101" s="49">
        <f t="shared" si="22"/>
        <v>0</v>
      </c>
    </row>
    <row r="102" spans="1:102" ht="21" hidden="1" customHeight="1">
      <c r="A102" s="44">
        <v>93</v>
      </c>
      <c r="B102" s="356"/>
      <c r="C102" s="357"/>
      <c r="D102" s="357"/>
      <c r="E102" s="357"/>
      <c r="F102" s="357"/>
      <c r="G102" s="357"/>
      <c r="H102" s="368"/>
      <c r="I102" s="368"/>
      <c r="J102" s="368"/>
      <c r="K102" s="368"/>
      <c r="L102" s="368"/>
      <c r="M102" s="368"/>
      <c r="N102" s="368"/>
      <c r="O102" s="368"/>
      <c r="P102" s="368"/>
      <c r="Q102" s="368"/>
      <c r="R102" s="368"/>
      <c r="S102" s="369"/>
      <c r="T102" s="109"/>
      <c r="U102" s="121"/>
      <c r="V102" s="121"/>
      <c r="W102" s="121"/>
      <c r="X102" s="121"/>
      <c r="Y102" s="216"/>
      <c r="Z102" s="217"/>
      <c r="AA102" s="109"/>
      <c r="AB102" s="216"/>
      <c r="AC102" s="216"/>
      <c r="AD102" s="216"/>
      <c r="AE102" s="216"/>
      <c r="AF102" s="216"/>
      <c r="AG102" s="217"/>
      <c r="AH102" s="109"/>
      <c r="AI102" s="216"/>
      <c r="AJ102" s="216"/>
      <c r="AK102" s="216"/>
      <c r="AL102" s="216"/>
      <c r="AM102" s="216"/>
      <c r="AN102" s="217"/>
      <c r="AO102" s="218"/>
      <c r="AP102" s="216"/>
      <c r="AQ102" s="216"/>
      <c r="AR102" s="216"/>
      <c r="AS102" s="216"/>
      <c r="AT102" s="216"/>
      <c r="AU102" s="217"/>
      <c r="AV102" s="362">
        <f t="shared" si="20"/>
        <v>0</v>
      </c>
      <c r="AW102" s="362"/>
      <c r="AX102" s="363"/>
      <c r="AY102" s="364">
        <f t="shared" si="21"/>
        <v>0</v>
      </c>
      <c r="AZ102" s="362"/>
      <c r="BA102" s="363"/>
      <c r="BB102" s="365">
        <f t="shared" si="17"/>
        <v>0</v>
      </c>
      <c r="BC102" s="366" t="e">
        <f>IF(#REF!="","",ROUNDDOWN(BB102/#REF!,1))</f>
        <v>#REF!</v>
      </c>
      <c r="BD102" s="367" t="e">
        <f>IF(#REF!="","",ROUNDDOWN(BC102/#REF!,1))</f>
        <v>#REF!</v>
      </c>
      <c r="BE102" s="122"/>
      <c r="BG102" s="44">
        <v>93</v>
      </c>
      <c r="BH102" s="134"/>
      <c r="BI102" s="135" t="s">
        <v>88</v>
      </c>
      <c r="BJ102" s="136"/>
      <c r="BK102" s="135" t="s">
        <v>81</v>
      </c>
      <c r="BL102" s="137"/>
      <c r="BM102" s="135" t="s">
        <v>88</v>
      </c>
      <c r="BN102" s="136"/>
      <c r="BO102" s="134"/>
      <c r="BP102" s="135" t="s">
        <v>88</v>
      </c>
      <c r="BQ102" s="138"/>
      <c r="BR102" s="139" t="str">
        <f t="shared" si="23"/>
        <v/>
      </c>
      <c r="BS102" s="53" t="str">
        <f t="shared" si="24"/>
        <v/>
      </c>
      <c r="BU102" s="44">
        <v>93</v>
      </c>
      <c r="BV102" s="45" t="str">
        <f t="shared" si="15"/>
        <v/>
      </c>
      <c r="BW102" s="47" t="str">
        <f t="shared" si="15"/>
        <v/>
      </c>
      <c r="BX102" s="47" t="str">
        <f t="shared" si="15"/>
        <v/>
      </c>
      <c r="BY102" s="47" t="str">
        <f t="shared" si="15"/>
        <v/>
      </c>
      <c r="BZ102" s="47" t="str">
        <f t="shared" si="15"/>
        <v/>
      </c>
      <c r="CA102" s="47" t="str">
        <f t="shared" si="15"/>
        <v/>
      </c>
      <c r="CB102" s="48" t="str">
        <f t="shared" si="15"/>
        <v/>
      </c>
      <c r="CC102" s="45" t="str">
        <f t="shared" ref="CC102:CO108" si="27">IF(AA102="","",VLOOKUP(AA102,$BG$10:$BS$57,13,TRUE))</f>
        <v/>
      </c>
      <c r="CD102" s="47" t="str">
        <f t="shared" si="27"/>
        <v/>
      </c>
      <c r="CE102" s="47" t="str">
        <f t="shared" si="27"/>
        <v/>
      </c>
      <c r="CF102" s="47" t="str">
        <f t="shared" si="27"/>
        <v/>
      </c>
      <c r="CG102" s="47" t="str">
        <f t="shared" si="27"/>
        <v/>
      </c>
      <c r="CH102" s="47" t="str">
        <f t="shared" si="27"/>
        <v/>
      </c>
      <c r="CI102" s="48" t="str">
        <f t="shared" si="27"/>
        <v/>
      </c>
      <c r="CJ102" s="45" t="str">
        <f t="shared" si="27"/>
        <v/>
      </c>
      <c r="CK102" s="47" t="str">
        <f t="shared" si="27"/>
        <v/>
      </c>
      <c r="CL102" s="47" t="str">
        <f t="shared" si="27"/>
        <v/>
      </c>
      <c r="CM102" s="47" t="str">
        <f t="shared" si="27"/>
        <v/>
      </c>
      <c r="CN102" s="47" t="str">
        <f t="shared" si="27"/>
        <v/>
      </c>
      <c r="CO102" s="47" t="str">
        <f t="shared" si="27"/>
        <v/>
      </c>
      <c r="CP102" s="48" t="str">
        <f t="shared" si="26"/>
        <v/>
      </c>
      <c r="CQ102" s="38" t="str">
        <f t="shared" si="19"/>
        <v/>
      </c>
      <c r="CR102" s="47" t="str">
        <f t="shared" si="19"/>
        <v/>
      </c>
      <c r="CS102" s="47" t="str">
        <f t="shared" si="19"/>
        <v/>
      </c>
      <c r="CT102" s="47" t="str">
        <f t="shared" si="19"/>
        <v/>
      </c>
      <c r="CU102" s="47" t="str">
        <f t="shared" si="19"/>
        <v/>
      </c>
      <c r="CV102" s="47" t="str">
        <f t="shared" si="19"/>
        <v/>
      </c>
      <c r="CW102" s="48" t="str">
        <f t="shared" si="19"/>
        <v/>
      </c>
      <c r="CX102" s="49">
        <f t="shared" si="22"/>
        <v>0</v>
      </c>
    </row>
    <row r="103" spans="1:102" ht="21" hidden="1" customHeight="1">
      <c r="A103" s="44">
        <v>94</v>
      </c>
      <c r="B103" s="356"/>
      <c r="C103" s="357"/>
      <c r="D103" s="357"/>
      <c r="E103" s="357"/>
      <c r="F103" s="357"/>
      <c r="G103" s="357"/>
      <c r="H103" s="368"/>
      <c r="I103" s="368"/>
      <c r="J103" s="368"/>
      <c r="K103" s="368"/>
      <c r="L103" s="368"/>
      <c r="M103" s="368"/>
      <c r="N103" s="368"/>
      <c r="O103" s="368"/>
      <c r="P103" s="368"/>
      <c r="Q103" s="368"/>
      <c r="R103" s="368"/>
      <c r="S103" s="369"/>
      <c r="T103" s="109"/>
      <c r="U103" s="121"/>
      <c r="V103" s="121"/>
      <c r="W103" s="121"/>
      <c r="X103" s="121"/>
      <c r="Y103" s="216"/>
      <c r="Z103" s="217"/>
      <c r="AA103" s="109"/>
      <c r="AB103" s="216"/>
      <c r="AC103" s="216"/>
      <c r="AD103" s="216"/>
      <c r="AE103" s="216"/>
      <c r="AF103" s="216"/>
      <c r="AG103" s="217"/>
      <c r="AH103" s="109"/>
      <c r="AI103" s="216"/>
      <c r="AJ103" s="216"/>
      <c r="AK103" s="216"/>
      <c r="AL103" s="216"/>
      <c r="AM103" s="216"/>
      <c r="AN103" s="217"/>
      <c r="AO103" s="218"/>
      <c r="AP103" s="216"/>
      <c r="AQ103" s="216"/>
      <c r="AR103" s="216"/>
      <c r="AS103" s="216"/>
      <c r="AT103" s="216"/>
      <c r="AU103" s="217"/>
      <c r="AV103" s="362">
        <f t="shared" si="20"/>
        <v>0</v>
      </c>
      <c r="AW103" s="362"/>
      <c r="AX103" s="363"/>
      <c r="AY103" s="364">
        <f t="shared" si="21"/>
        <v>0</v>
      </c>
      <c r="AZ103" s="362"/>
      <c r="BA103" s="363"/>
      <c r="BB103" s="365">
        <f t="shared" si="17"/>
        <v>0</v>
      </c>
      <c r="BC103" s="366" t="e">
        <f>IF(#REF!="","",ROUNDDOWN(BB103/#REF!,1))</f>
        <v>#REF!</v>
      </c>
      <c r="BD103" s="367" t="e">
        <f>IF(#REF!="","",ROUNDDOWN(BC103/#REF!,1))</f>
        <v>#REF!</v>
      </c>
      <c r="BE103" s="122"/>
      <c r="BG103" s="44">
        <v>94</v>
      </c>
      <c r="BH103" s="134"/>
      <c r="BI103" s="135" t="s">
        <v>88</v>
      </c>
      <c r="BJ103" s="136"/>
      <c r="BK103" s="135" t="s">
        <v>81</v>
      </c>
      <c r="BL103" s="137"/>
      <c r="BM103" s="135" t="s">
        <v>88</v>
      </c>
      <c r="BN103" s="136"/>
      <c r="BO103" s="134"/>
      <c r="BP103" s="135" t="s">
        <v>88</v>
      </c>
      <c r="BQ103" s="138"/>
      <c r="BR103" s="139" t="str">
        <f t="shared" si="23"/>
        <v/>
      </c>
      <c r="BS103" s="53" t="str">
        <f t="shared" si="24"/>
        <v/>
      </c>
      <c r="BU103" s="44">
        <v>94</v>
      </c>
      <c r="BV103" s="45" t="str">
        <f t="shared" si="15"/>
        <v/>
      </c>
      <c r="BW103" s="47" t="str">
        <f t="shared" si="15"/>
        <v/>
      </c>
      <c r="BX103" s="47" t="str">
        <f t="shared" si="15"/>
        <v/>
      </c>
      <c r="BY103" s="47" t="str">
        <f t="shared" si="15"/>
        <v/>
      </c>
      <c r="BZ103" s="47" t="str">
        <f t="shared" si="15"/>
        <v/>
      </c>
      <c r="CA103" s="47" t="str">
        <f t="shared" si="15"/>
        <v/>
      </c>
      <c r="CB103" s="48" t="str">
        <f t="shared" si="15"/>
        <v/>
      </c>
      <c r="CC103" s="45" t="str">
        <f t="shared" si="27"/>
        <v/>
      </c>
      <c r="CD103" s="47" t="str">
        <f t="shared" si="27"/>
        <v/>
      </c>
      <c r="CE103" s="47" t="str">
        <f t="shared" si="27"/>
        <v/>
      </c>
      <c r="CF103" s="47" t="str">
        <f t="shared" si="27"/>
        <v/>
      </c>
      <c r="CG103" s="47" t="str">
        <f t="shared" si="27"/>
        <v/>
      </c>
      <c r="CH103" s="47" t="str">
        <f t="shared" si="27"/>
        <v/>
      </c>
      <c r="CI103" s="48" t="str">
        <f t="shared" si="27"/>
        <v/>
      </c>
      <c r="CJ103" s="45" t="str">
        <f t="shared" si="27"/>
        <v/>
      </c>
      <c r="CK103" s="47" t="str">
        <f t="shared" si="27"/>
        <v/>
      </c>
      <c r="CL103" s="47" t="str">
        <f t="shared" si="27"/>
        <v/>
      </c>
      <c r="CM103" s="47" t="str">
        <f t="shared" si="27"/>
        <v/>
      </c>
      <c r="CN103" s="47" t="str">
        <f t="shared" si="27"/>
        <v/>
      </c>
      <c r="CO103" s="47" t="str">
        <f t="shared" si="27"/>
        <v/>
      </c>
      <c r="CP103" s="48" t="str">
        <f t="shared" si="26"/>
        <v/>
      </c>
      <c r="CQ103" s="38" t="str">
        <f t="shared" si="19"/>
        <v/>
      </c>
      <c r="CR103" s="47" t="str">
        <f t="shared" si="19"/>
        <v/>
      </c>
      <c r="CS103" s="47" t="str">
        <f t="shared" si="19"/>
        <v/>
      </c>
      <c r="CT103" s="47" t="str">
        <f t="shared" si="19"/>
        <v/>
      </c>
      <c r="CU103" s="47" t="str">
        <f t="shared" si="19"/>
        <v/>
      </c>
      <c r="CV103" s="47" t="str">
        <f t="shared" si="19"/>
        <v/>
      </c>
      <c r="CW103" s="48" t="str">
        <f t="shared" si="19"/>
        <v/>
      </c>
      <c r="CX103" s="49">
        <f t="shared" si="22"/>
        <v>0</v>
      </c>
    </row>
    <row r="104" spans="1:102" ht="21" hidden="1" customHeight="1">
      <c r="A104" s="44">
        <v>95</v>
      </c>
      <c r="B104" s="356"/>
      <c r="C104" s="357"/>
      <c r="D104" s="357"/>
      <c r="E104" s="357"/>
      <c r="F104" s="357"/>
      <c r="G104" s="357"/>
      <c r="H104" s="368"/>
      <c r="I104" s="368"/>
      <c r="J104" s="368"/>
      <c r="K104" s="368"/>
      <c r="L104" s="368"/>
      <c r="M104" s="368"/>
      <c r="N104" s="368"/>
      <c r="O104" s="368"/>
      <c r="P104" s="368"/>
      <c r="Q104" s="368"/>
      <c r="R104" s="368"/>
      <c r="S104" s="369"/>
      <c r="T104" s="109"/>
      <c r="U104" s="121"/>
      <c r="V104" s="121"/>
      <c r="W104" s="121"/>
      <c r="X104" s="121"/>
      <c r="Y104" s="216"/>
      <c r="Z104" s="217"/>
      <c r="AA104" s="109"/>
      <c r="AB104" s="216"/>
      <c r="AC104" s="216"/>
      <c r="AD104" s="216"/>
      <c r="AE104" s="216"/>
      <c r="AF104" s="216"/>
      <c r="AG104" s="217"/>
      <c r="AH104" s="109"/>
      <c r="AI104" s="216"/>
      <c r="AJ104" s="216"/>
      <c r="AK104" s="216"/>
      <c r="AL104" s="216"/>
      <c r="AM104" s="216"/>
      <c r="AN104" s="217"/>
      <c r="AO104" s="218"/>
      <c r="AP104" s="216"/>
      <c r="AQ104" s="216"/>
      <c r="AR104" s="216"/>
      <c r="AS104" s="216"/>
      <c r="AT104" s="216"/>
      <c r="AU104" s="217"/>
      <c r="AV104" s="362">
        <f t="shared" si="20"/>
        <v>0</v>
      </c>
      <c r="AW104" s="362"/>
      <c r="AX104" s="363"/>
      <c r="AY104" s="364">
        <f t="shared" si="21"/>
        <v>0</v>
      </c>
      <c r="AZ104" s="362"/>
      <c r="BA104" s="363"/>
      <c r="BB104" s="365">
        <f t="shared" si="17"/>
        <v>0</v>
      </c>
      <c r="BC104" s="366" t="e">
        <f>IF(#REF!="","",ROUNDDOWN(BB104/#REF!,1))</f>
        <v>#REF!</v>
      </c>
      <c r="BD104" s="367" t="e">
        <f>IF(#REF!="","",ROUNDDOWN(BC104/#REF!,1))</f>
        <v>#REF!</v>
      </c>
      <c r="BE104" s="122"/>
      <c r="BG104" s="44">
        <v>95</v>
      </c>
      <c r="BH104" s="134"/>
      <c r="BI104" s="135" t="s">
        <v>88</v>
      </c>
      <c r="BJ104" s="136"/>
      <c r="BK104" s="135" t="s">
        <v>81</v>
      </c>
      <c r="BL104" s="137"/>
      <c r="BM104" s="135" t="s">
        <v>88</v>
      </c>
      <c r="BN104" s="136"/>
      <c r="BO104" s="134"/>
      <c r="BP104" s="135" t="s">
        <v>88</v>
      </c>
      <c r="BQ104" s="138"/>
      <c r="BR104" s="139" t="str">
        <f t="shared" si="23"/>
        <v/>
      </c>
      <c r="BS104" s="53" t="str">
        <f t="shared" si="24"/>
        <v/>
      </c>
      <c r="BU104" s="44">
        <v>95</v>
      </c>
      <c r="BV104" s="45" t="str">
        <f t="shared" si="15"/>
        <v/>
      </c>
      <c r="BW104" s="47" t="str">
        <f t="shared" si="15"/>
        <v/>
      </c>
      <c r="BX104" s="47" t="str">
        <f t="shared" si="15"/>
        <v/>
      </c>
      <c r="BY104" s="47" t="str">
        <f t="shared" si="15"/>
        <v/>
      </c>
      <c r="BZ104" s="47" t="str">
        <f t="shared" si="15"/>
        <v/>
      </c>
      <c r="CA104" s="47" t="str">
        <f t="shared" si="15"/>
        <v/>
      </c>
      <c r="CB104" s="48" t="str">
        <f t="shared" si="15"/>
        <v/>
      </c>
      <c r="CC104" s="45" t="str">
        <f t="shared" si="27"/>
        <v/>
      </c>
      <c r="CD104" s="47" t="str">
        <f t="shared" si="27"/>
        <v/>
      </c>
      <c r="CE104" s="47" t="str">
        <f t="shared" si="27"/>
        <v/>
      </c>
      <c r="CF104" s="47" t="str">
        <f t="shared" si="27"/>
        <v/>
      </c>
      <c r="CG104" s="47" t="str">
        <f t="shared" si="27"/>
        <v/>
      </c>
      <c r="CH104" s="47" t="str">
        <f t="shared" si="27"/>
        <v/>
      </c>
      <c r="CI104" s="48" t="str">
        <f t="shared" si="27"/>
        <v/>
      </c>
      <c r="CJ104" s="45" t="str">
        <f t="shared" si="27"/>
        <v/>
      </c>
      <c r="CK104" s="47" t="str">
        <f t="shared" si="27"/>
        <v/>
      </c>
      <c r="CL104" s="47" t="str">
        <f t="shared" si="27"/>
        <v/>
      </c>
      <c r="CM104" s="47" t="str">
        <f t="shared" si="27"/>
        <v/>
      </c>
      <c r="CN104" s="47" t="str">
        <f t="shared" si="27"/>
        <v/>
      </c>
      <c r="CO104" s="47" t="str">
        <f t="shared" si="27"/>
        <v/>
      </c>
      <c r="CP104" s="48" t="str">
        <f t="shared" si="26"/>
        <v/>
      </c>
      <c r="CQ104" s="38" t="str">
        <f t="shared" si="19"/>
        <v/>
      </c>
      <c r="CR104" s="47" t="str">
        <f t="shared" si="19"/>
        <v/>
      </c>
      <c r="CS104" s="47" t="str">
        <f t="shared" si="19"/>
        <v/>
      </c>
      <c r="CT104" s="47" t="str">
        <f t="shared" si="19"/>
        <v/>
      </c>
      <c r="CU104" s="47" t="str">
        <f t="shared" si="19"/>
        <v/>
      </c>
      <c r="CV104" s="47" t="str">
        <f t="shared" si="19"/>
        <v/>
      </c>
      <c r="CW104" s="48" t="str">
        <f t="shared" si="19"/>
        <v/>
      </c>
      <c r="CX104" s="49">
        <f t="shared" si="22"/>
        <v>0</v>
      </c>
    </row>
    <row r="105" spans="1:102" ht="21" hidden="1" customHeight="1">
      <c r="A105" s="44">
        <v>96</v>
      </c>
      <c r="B105" s="356"/>
      <c r="C105" s="357"/>
      <c r="D105" s="357"/>
      <c r="E105" s="357"/>
      <c r="F105" s="357"/>
      <c r="G105" s="357"/>
      <c r="H105" s="368"/>
      <c r="I105" s="368"/>
      <c r="J105" s="368"/>
      <c r="K105" s="368"/>
      <c r="L105" s="368"/>
      <c r="M105" s="368"/>
      <c r="N105" s="368"/>
      <c r="O105" s="368"/>
      <c r="P105" s="368"/>
      <c r="Q105" s="368"/>
      <c r="R105" s="368"/>
      <c r="S105" s="369"/>
      <c r="T105" s="109"/>
      <c r="U105" s="121"/>
      <c r="V105" s="121"/>
      <c r="W105" s="121"/>
      <c r="X105" s="121"/>
      <c r="Y105" s="216"/>
      <c r="Z105" s="217"/>
      <c r="AA105" s="109"/>
      <c r="AB105" s="216"/>
      <c r="AC105" s="216"/>
      <c r="AD105" s="216"/>
      <c r="AE105" s="216"/>
      <c r="AF105" s="216"/>
      <c r="AG105" s="217"/>
      <c r="AH105" s="109"/>
      <c r="AI105" s="216"/>
      <c r="AJ105" s="216"/>
      <c r="AK105" s="216"/>
      <c r="AL105" s="216"/>
      <c r="AM105" s="216"/>
      <c r="AN105" s="217"/>
      <c r="AO105" s="218"/>
      <c r="AP105" s="216"/>
      <c r="AQ105" s="216"/>
      <c r="AR105" s="216"/>
      <c r="AS105" s="216"/>
      <c r="AT105" s="216"/>
      <c r="AU105" s="217"/>
      <c r="AV105" s="362">
        <f t="shared" si="20"/>
        <v>0</v>
      </c>
      <c r="AW105" s="362"/>
      <c r="AX105" s="363"/>
      <c r="AY105" s="364">
        <f t="shared" si="21"/>
        <v>0</v>
      </c>
      <c r="AZ105" s="362"/>
      <c r="BA105" s="363"/>
      <c r="BB105" s="365">
        <f t="shared" si="17"/>
        <v>0</v>
      </c>
      <c r="BC105" s="366" t="e">
        <f>IF(#REF!="","",ROUNDDOWN(BB105/#REF!,1))</f>
        <v>#REF!</v>
      </c>
      <c r="BD105" s="367" t="e">
        <f>IF(#REF!="","",ROUNDDOWN(BC105/#REF!,1))</f>
        <v>#REF!</v>
      </c>
      <c r="BE105" s="122"/>
      <c r="BG105" s="44">
        <v>96</v>
      </c>
      <c r="BH105" s="134"/>
      <c r="BI105" s="135" t="s">
        <v>88</v>
      </c>
      <c r="BJ105" s="136"/>
      <c r="BK105" s="135" t="s">
        <v>81</v>
      </c>
      <c r="BL105" s="137"/>
      <c r="BM105" s="135" t="s">
        <v>88</v>
      </c>
      <c r="BN105" s="136"/>
      <c r="BO105" s="134"/>
      <c r="BP105" s="135" t="s">
        <v>88</v>
      </c>
      <c r="BQ105" s="138"/>
      <c r="BR105" s="139" t="str">
        <f t="shared" si="23"/>
        <v/>
      </c>
      <c r="BS105" s="53" t="str">
        <f t="shared" si="24"/>
        <v/>
      </c>
      <c r="BU105" s="44">
        <v>96</v>
      </c>
      <c r="BV105" s="45" t="str">
        <f t="shared" si="15"/>
        <v/>
      </c>
      <c r="BW105" s="47" t="str">
        <f t="shared" ref="BV105:CB108" si="28">IF(U105="","",VLOOKUP(U105,$BG$10:$BS$57,13,TRUE))</f>
        <v/>
      </c>
      <c r="BX105" s="47" t="str">
        <f t="shared" si="28"/>
        <v/>
      </c>
      <c r="BY105" s="47" t="str">
        <f t="shared" si="28"/>
        <v/>
      </c>
      <c r="BZ105" s="47" t="str">
        <f t="shared" si="28"/>
        <v/>
      </c>
      <c r="CA105" s="47" t="str">
        <f t="shared" si="28"/>
        <v/>
      </c>
      <c r="CB105" s="48" t="str">
        <f t="shared" si="28"/>
        <v/>
      </c>
      <c r="CC105" s="45" t="str">
        <f t="shared" si="27"/>
        <v/>
      </c>
      <c r="CD105" s="47" t="str">
        <f t="shared" si="27"/>
        <v/>
      </c>
      <c r="CE105" s="47" t="str">
        <f t="shared" si="27"/>
        <v/>
      </c>
      <c r="CF105" s="47" t="str">
        <f t="shared" si="27"/>
        <v/>
      </c>
      <c r="CG105" s="47" t="str">
        <f t="shared" si="27"/>
        <v/>
      </c>
      <c r="CH105" s="47" t="str">
        <f t="shared" si="27"/>
        <v/>
      </c>
      <c r="CI105" s="48" t="str">
        <f t="shared" si="27"/>
        <v/>
      </c>
      <c r="CJ105" s="45" t="str">
        <f t="shared" si="27"/>
        <v/>
      </c>
      <c r="CK105" s="47" t="str">
        <f t="shared" si="27"/>
        <v/>
      </c>
      <c r="CL105" s="47" t="str">
        <f t="shared" si="27"/>
        <v/>
      </c>
      <c r="CM105" s="47" t="str">
        <f t="shared" si="27"/>
        <v/>
      </c>
      <c r="CN105" s="47" t="str">
        <f t="shared" si="27"/>
        <v/>
      </c>
      <c r="CO105" s="47" t="str">
        <f t="shared" si="27"/>
        <v/>
      </c>
      <c r="CP105" s="48" t="str">
        <f t="shared" si="26"/>
        <v/>
      </c>
      <c r="CQ105" s="38" t="str">
        <f t="shared" si="19"/>
        <v/>
      </c>
      <c r="CR105" s="47" t="str">
        <f t="shared" si="19"/>
        <v/>
      </c>
      <c r="CS105" s="47" t="str">
        <f t="shared" si="19"/>
        <v/>
      </c>
      <c r="CT105" s="47" t="str">
        <f t="shared" si="19"/>
        <v/>
      </c>
      <c r="CU105" s="47" t="str">
        <f t="shared" si="19"/>
        <v/>
      </c>
      <c r="CV105" s="47" t="str">
        <f t="shared" si="19"/>
        <v/>
      </c>
      <c r="CW105" s="48" t="str">
        <f t="shared" si="19"/>
        <v/>
      </c>
      <c r="CX105" s="49">
        <f t="shared" si="22"/>
        <v>0</v>
      </c>
    </row>
    <row r="106" spans="1:102" ht="21" hidden="1" customHeight="1">
      <c r="A106" s="44">
        <v>97</v>
      </c>
      <c r="B106" s="356"/>
      <c r="C106" s="357"/>
      <c r="D106" s="357"/>
      <c r="E106" s="357"/>
      <c r="F106" s="357"/>
      <c r="G106" s="357"/>
      <c r="H106" s="368"/>
      <c r="I106" s="368"/>
      <c r="J106" s="368"/>
      <c r="K106" s="368"/>
      <c r="L106" s="368"/>
      <c r="M106" s="368"/>
      <c r="N106" s="368"/>
      <c r="O106" s="368"/>
      <c r="P106" s="368"/>
      <c r="Q106" s="368"/>
      <c r="R106" s="368"/>
      <c r="S106" s="369"/>
      <c r="T106" s="109"/>
      <c r="U106" s="121"/>
      <c r="V106" s="121"/>
      <c r="W106" s="121"/>
      <c r="X106" s="121"/>
      <c r="Y106" s="216"/>
      <c r="Z106" s="217"/>
      <c r="AA106" s="109"/>
      <c r="AB106" s="216"/>
      <c r="AC106" s="216"/>
      <c r="AD106" s="216"/>
      <c r="AE106" s="216"/>
      <c r="AF106" s="216"/>
      <c r="AG106" s="217"/>
      <c r="AH106" s="109"/>
      <c r="AI106" s="216"/>
      <c r="AJ106" s="216"/>
      <c r="AK106" s="216"/>
      <c r="AL106" s="216"/>
      <c r="AM106" s="216"/>
      <c r="AN106" s="217"/>
      <c r="AO106" s="218"/>
      <c r="AP106" s="216"/>
      <c r="AQ106" s="216"/>
      <c r="AR106" s="216"/>
      <c r="AS106" s="216"/>
      <c r="AT106" s="216"/>
      <c r="AU106" s="217"/>
      <c r="AV106" s="362">
        <f t="shared" si="20"/>
        <v>0</v>
      </c>
      <c r="AW106" s="362"/>
      <c r="AX106" s="363"/>
      <c r="AY106" s="364">
        <f t="shared" si="21"/>
        <v>0</v>
      </c>
      <c r="AZ106" s="362"/>
      <c r="BA106" s="363"/>
      <c r="BB106" s="365">
        <f t="shared" si="17"/>
        <v>0</v>
      </c>
      <c r="BC106" s="366" t="e">
        <f>IF(#REF!="","",ROUNDDOWN(BB106/#REF!,1))</f>
        <v>#REF!</v>
      </c>
      <c r="BD106" s="367" t="e">
        <f>IF(#REF!="","",ROUNDDOWN(BC106/#REF!,1))</f>
        <v>#REF!</v>
      </c>
      <c r="BE106" s="122"/>
      <c r="BG106" s="44">
        <v>97</v>
      </c>
      <c r="BH106" s="134"/>
      <c r="BI106" s="135" t="s">
        <v>88</v>
      </c>
      <c r="BJ106" s="136"/>
      <c r="BK106" s="135" t="s">
        <v>81</v>
      </c>
      <c r="BL106" s="137"/>
      <c r="BM106" s="135" t="s">
        <v>88</v>
      </c>
      <c r="BN106" s="136"/>
      <c r="BO106" s="134"/>
      <c r="BP106" s="135" t="s">
        <v>88</v>
      </c>
      <c r="BQ106" s="138"/>
      <c r="BR106" s="139" t="str">
        <f t="shared" si="23"/>
        <v/>
      </c>
      <c r="BS106" s="53" t="str">
        <f t="shared" si="24"/>
        <v/>
      </c>
      <c r="BU106" s="44">
        <v>97</v>
      </c>
      <c r="BV106" s="45" t="str">
        <f t="shared" si="28"/>
        <v/>
      </c>
      <c r="BW106" s="47" t="str">
        <f t="shared" si="28"/>
        <v/>
      </c>
      <c r="BX106" s="47" t="str">
        <f t="shared" si="28"/>
        <v/>
      </c>
      <c r="BY106" s="47" t="str">
        <f t="shared" si="28"/>
        <v/>
      </c>
      <c r="BZ106" s="47" t="str">
        <f t="shared" si="28"/>
        <v/>
      </c>
      <c r="CA106" s="47" t="str">
        <f t="shared" si="28"/>
        <v/>
      </c>
      <c r="CB106" s="48" t="str">
        <f t="shared" si="28"/>
        <v/>
      </c>
      <c r="CC106" s="45" t="str">
        <f t="shared" si="27"/>
        <v/>
      </c>
      <c r="CD106" s="47" t="str">
        <f t="shared" si="27"/>
        <v/>
      </c>
      <c r="CE106" s="47" t="str">
        <f t="shared" si="27"/>
        <v/>
      </c>
      <c r="CF106" s="47" t="str">
        <f t="shared" si="27"/>
        <v/>
      </c>
      <c r="CG106" s="47" t="str">
        <f t="shared" si="27"/>
        <v/>
      </c>
      <c r="CH106" s="47" t="str">
        <f t="shared" si="27"/>
        <v/>
      </c>
      <c r="CI106" s="48" t="str">
        <f t="shared" si="27"/>
        <v/>
      </c>
      <c r="CJ106" s="45" t="str">
        <f t="shared" si="27"/>
        <v/>
      </c>
      <c r="CK106" s="47" t="str">
        <f t="shared" si="27"/>
        <v/>
      </c>
      <c r="CL106" s="47" t="str">
        <f t="shared" si="27"/>
        <v/>
      </c>
      <c r="CM106" s="47" t="str">
        <f t="shared" si="27"/>
        <v/>
      </c>
      <c r="CN106" s="47" t="str">
        <f t="shared" si="27"/>
        <v/>
      </c>
      <c r="CO106" s="47" t="str">
        <f t="shared" si="27"/>
        <v/>
      </c>
      <c r="CP106" s="48" t="str">
        <f t="shared" si="26"/>
        <v/>
      </c>
      <c r="CQ106" s="38" t="str">
        <f t="shared" si="19"/>
        <v/>
      </c>
      <c r="CR106" s="47" t="str">
        <f t="shared" si="19"/>
        <v/>
      </c>
      <c r="CS106" s="47" t="str">
        <f t="shared" si="19"/>
        <v/>
      </c>
      <c r="CT106" s="47" t="str">
        <f t="shared" si="19"/>
        <v/>
      </c>
      <c r="CU106" s="47" t="str">
        <f t="shared" si="19"/>
        <v/>
      </c>
      <c r="CV106" s="47" t="str">
        <f t="shared" si="19"/>
        <v/>
      </c>
      <c r="CW106" s="48" t="str">
        <f t="shared" si="19"/>
        <v/>
      </c>
      <c r="CX106" s="49">
        <f t="shared" si="22"/>
        <v>0</v>
      </c>
    </row>
    <row r="107" spans="1:102" ht="21" hidden="1" customHeight="1">
      <c r="A107" s="44">
        <v>98</v>
      </c>
      <c r="B107" s="356"/>
      <c r="C107" s="357"/>
      <c r="D107" s="357"/>
      <c r="E107" s="357"/>
      <c r="F107" s="357"/>
      <c r="G107" s="357"/>
      <c r="H107" s="368"/>
      <c r="I107" s="368"/>
      <c r="J107" s="368"/>
      <c r="K107" s="368"/>
      <c r="L107" s="368"/>
      <c r="M107" s="368"/>
      <c r="N107" s="368"/>
      <c r="O107" s="368"/>
      <c r="P107" s="368"/>
      <c r="Q107" s="368"/>
      <c r="R107" s="368"/>
      <c r="S107" s="369"/>
      <c r="T107" s="109"/>
      <c r="U107" s="121"/>
      <c r="V107" s="121"/>
      <c r="W107" s="121"/>
      <c r="X107" s="121"/>
      <c r="Y107" s="216"/>
      <c r="Z107" s="217"/>
      <c r="AA107" s="109"/>
      <c r="AB107" s="216"/>
      <c r="AC107" s="216"/>
      <c r="AD107" s="216"/>
      <c r="AE107" s="216"/>
      <c r="AF107" s="216"/>
      <c r="AG107" s="217"/>
      <c r="AH107" s="109"/>
      <c r="AI107" s="216"/>
      <c r="AJ107" s="216"/>
      <c r="AK107" s="216"/>
      <c r="AL107" s="216"/>
      <c r="AM107" s="216"/>
      <c r="AN107" s="217"/>
      <c r="AO107" s="218"/>
      <c r="AP107" s="216"/>
      <c r="AQ107" s="216"/>
      <c r="AR107" s="216"/>
      <c r="AS107" s="216"/>
      <c r="AT107" s="216"/>
      <c r="AU107" s="217"/>
      <c r="AV107" s="362">
        <f t="shared" si="20"/>
        <v>0</v>
      </c>
      <c r="AW107" s="362"/>
      <c r="AX107" s="363"/>
      <c r="AY107" s="364">
        <f t="shared" si="21"/>
        <v>0</v>
      </c>
      <c r="AZ107" s="362"/>
      <c r="BA107" s="363"/>
      <c r="BB107" s="365">
        <f t="shared" si="17"/>
        <v>0</v>
      </c>
      <c r="BC107" s="366" t="e">
        <f>IF(#REF!="","",ROUNDDOWN(BB107/#REF!,1))</f>
        <v>#REF!</v>
      </c>
      <c r="BD107" s="367" t="e">
        <f>IF(#REF!="","",ROUNDDOWN(BC107/#REF!,1))</f>
        <v>#REF!</v>
      </c>
      <c r="BE107" s="122"/>
      <c r="BG107" s="44">
        <v>98</v>
      </c>
      <c r="BH107" s="134"/>
      <c r="BI107" s="135" t="s">
        <v>88</v>
      </c>
      <c r="BJ107" s="136"/>
      <c r="BK107" s="135" t="s">
        <v>81</v>
      </c>
      <c r="BL107" s="137"/>
      <c r="BM107" s="135" t="s">
        <v>88</v>
      </c>
      <c r="BN107" s="136"/>
      <c r="BO107" s="134"/>
      <c r="BP107" s="135" t="s">
        <v>88</v>
      </c>
      <c r="BQ107" s="138"/>
      <c r="BR107" s="139" t="str">
        <f t="shared" si="23"/>
        <v/>
      </c>
      <c r="BS107" s="53" t="str">
        <f t="shared" si="24"/>
        <v/>
      </c>
      <c r="BU107" s="44">
        <v>98</v>
      </c>
      <c r="BV107" s="45" t="str">
        <f t="shared" si="28"/>
        <v/>
      </c>
      <c r="BW107" s="47" t="str">
        <f t="shared" si="28"/>
        <v/>
      </c>
      <c r="BX107" s="47" t="str">
        <f t="shared" si="28"/>
        <v/>
      </c>
      <c r="BY107" s="47" t="str">
        <f t="shared" si="28"/>
        <v/>
      </c>
      <c r="BZ107" s="47" t="str">
        <f t="shared" si="28"/>
        <v/>
      </c>
      <c r="CA107" s="47" t="str">
        <f t="shared" si="28"/>
        <v/>
      </c>
      <c r="CB107" s="48" t="str">
        <f t="shared" si="28"/>
        <v/>
      </c>
      <c r="CC107" s="45" t="str">
        <f t="shared" si="27"/>
        <v/>
      </c>
      <c r="CD107" s="47" t="str">
        <f t="shared" si="27"/>
        <v/>
      </c>
      <c r="CE107" s="47" t="str">
        <f t="shared" si="27"/>
        <v/>
      </c>
      <c r="CF107" s="47" t="str">
        <f t="shared" si="27"/>
        <v/>
      </c>
      <c r="CG107" s="47" t="str">
        <f t="shared" si="27"/>
        <v/>
      </c>
      <c r="CH107" s="47" t="str">
        <f t="shared" si="27"/>
        <v/>
      </c>
      <c r="CI107" s="48" t="str">
        <f t="shared" si="27"/>
        <v/>
      </c>
      <c r="CJ107" s="45" t="str">
        <f t="shared" si="27"/>
        <v/>
      </c>
      <c r="CK107" s="47" t="str">
        <f t="shared" si="27"/>
        <v/>
      </c>
      <c r="CL107" s="47" t="str">
        <f t="shared" si="27"/>
        <v/>
      </c>
      <c r="CM107" s="47" t="str">
        <f t="shared" si="27"/>
        <v/>
      </c>
      <c r="CN107" s="47" t="str">
        <f t="shared" si="27"/>
        <v/>
      </c>
      <c r="CO107" s="47" t="str">
        <f t="shared" si="27"/>
        <v/>
      </c>
      <c r="CP107" s="48" t="str">
        <f t="shared" si="26"/>
        <v/>
      </c>
      <c r="CQ107" s="38" t="str">
        <f t="shared" si="19"/>
        <v/>
      </c>
      <c r="CR107" s="47" t="str">
        <f t="shared" si="19"/>
        <v/>
      </c>
      <c r="CS107" s="47" t="str">
        <f t="shared" si="19"/>
        <v/>
      </c>
      <c r="CT107" s="47" t="str">
        <f t="shared" si="19"/>
        <v/>
      </c>
      <c r="CU107" s="47" t="str">
        <f t="shared" si="19"/>
        <v/>
      </c>
      <c r="CV107" s="47" t="str">
        <f t="shared" si="19"/>
        <v/>
      </c>
      <c r="CW107" s="48" t="str">
        <f t="shared" si="19"/>
        <v/>
      </c>
      <c r="CX107" s="49">
        <f t="shared" si="22"/>
        <v>0</v>
      </c>
    </row>
    <row r="108" spans="1:102" ht="21" hidden="1" customHeight="1" thickBot="1">
      <c r="A108" s="44">
        <v>99</v>
      </c>
      <c r="B108" s="356"/>
      <c r="C108" s="357"/>
      <c r="D108" s="357"/>
      <c r="E108" s="357"/>
      <c r="F108" s="357"/>
      <c r="G108" s="357"/>
      <c r="H108" s="359"/>
      <c r="I108" s="360"/>
      <c r="J108" s="360"/>
      <c r="K108" s="360"/>
      <c r="L108" s="446"/>
      <c r="M108" s="359"/>
      <c r="N108" s="360"/>
      <c r="O108" s="360"/>
      <c r="P108" s="360"/>
      <c r="Q108" s="360"/>
      <c r="R108" s="360"/>
      <c r="S108" s="361"/>
      <c r="T108" s="109"/>
      <c r="U108" s="121"/>
      <c r="V108" s="121"/>
      <c r="W108" s="121"/>
      <c r="X108" s="121"/>
      <c r="Y108" s="216"/>
      <c r="Z108" s="217"/>
      <c r="AA108" s="109"/>
      <c r="AB108" s="216"/>
      <c r="AC108" s="216"/>
      <c r="AD108" s="216"/>
      <c r="AE108" s="216"/>
      <c r="AF108" s="216"/>
      <c r="AG108" s="217"/>
      <c r="AH108" s="109"/>
      <c r="AI108" s="216"/>
      <c r="AJ108" s="216"/>
      <c r="AK108" s="216"/>
      <c r="AL108" s="216"/>
      <c r="AM108" s="216"/>
      <c r="AN108" s="217"/>
      <c r="AO108" s="218"/>
      <c r="AP108" s="216"/>
      <c r="AQ108" s="216"/>
      <c r="AR108" s="216"/>
      <c r="AS108" s="216"/>
      <c r="AT108" s="216"/>
      <c r="AU108" s="217"/>
      <c r="AV108" s="362">
        <f t="shared" si="20"/>
        <v>0</v>
      </c>
      <c r="AW108" s="362"/>
      <c r="AX108" s="363"/>
      <c r="AY108" s="364">
        <f t="shared" si="21"/>
        <v>0</v>
      </c>
      <c r="AZ108" s="362"/>
      <c r="BA108" s="363"/>
      <c r="BB108" s="365">
        <f t="shared" si="17"/>
        <v>0</v>
      </c>
      <c r="BC108" s="366" t="e">
        <f>IF(#REF!="","",ROUNDDOWN(BB108/#REF!,1))</f>
        <v>#REF!</v>
      </c>
      <c r="BD108" s="367" t="e">
        <f>IF(#REF!="","",ROUNDDOWN(BC108/#REF!,1))</f>
        <v>#REF!</v>
      </c>
      <c r="BE108" s="140"/>
      <c r="BG108" s="125">
        <v>99</v>
      </c>
      <c r="BH108" s="114"/>
      <c r="BI108" s="126" t="s">
        <v>88</v>
      </c>
      <c r="BJ108" s="116"/>
      <c r="BK108" s="126" t="s">
        <v>81</v>
      </c>
      <c r="BL108" s="117"/>
      <c r="BM108" s="126" t="s">
        <v>88</v>
      </c>
      <c r="BN108" s="116"/>
      <c r="BO108" s="114"/>
      <c r="BP108" s="126" t="s">
        <v>88</v>
      </c>
      <c r="BQ108" s="118"/>
      <c r="BR108" s="127" t="str">
        <f t="shared" si="23"/>
        <v/>
      </c>
      <c r="BS108" s="51" t="str">
        <f t="shared" si="24"/>
        <v/>
      </c>
      <c r="BU108" s="44">
        <v>99</v>
      </c>
      <c r="BV108" s="45" t="str">
        <f t="shared" si="28"/>
        <v/>
      </c>
      <c r="BW108" s="47" t="str">
        <f t="shared" si="28"/>
        <v/>
      </c>
      <c r="BX108" s="47" t="str">
        <f t="shared" si="28"/>
        <v/>
      </c>
      <c r="BY108" s="47" t="str">
        <f t="shared" si="28"/>
        <v/>
      </c>
      <c r="BZ108" s="47" t="str">
        <f t="shared" si="28"/>
        <v/>
      </c>
      <c r="CA108" s="47" t="str">
        <f t="shared" si="28"/>
        <v/>
      </c>
      <c r="CB108" s="48" t="str">
        <f t="shared" si="28"/>
        <v/>
      </c>
      <c r="CC108" s="45" t="str">
        <f t="shared" si="27"/>
        <v/>
      </c>
      <c r="CD108" s="47" t="str">
        <f t="shared" si="27"/>
        <v/>
      </c>
      <c r="CE108" s="47" t="str">
        <f t="shared" si="27"/>
        <v/>
      </c>
      <c r="CF108" s="47" t="str">
        <f t="shared" si="27"/>
        <v/>
      </c>
      <c r="CG108" s="47" t="str">
        <f t="shared" si="27"/>
        <v/>
      </c>
      <c r="CH108" s="47" t="str">
        <f t="shared" si="27"/>
        <v/>
      </c>
      <c r="CI108" s="48" t="str">
        <f t="shared" si="27"/>
        <v/>
      </c>
      <c r="CJ108" s="45" t="str">
        <f t="shared" si="27"/>
        <v/>
      </c>
      <c r="CK108" s="47" t="str">
        <f t="shared" si="27"/>
        <v/>
      </c>
      <c r="CL108" s="47" t="str">
        <f t="shared" si="27"/>
        <v/>
      </c>
      <c r="CM108" s="47" t="str">
        <f t="shared" si="27"/>
        <v/>
      </c>
      <c r="CN108" s="47" t="str">
        <f t="shared" si="27"/>
        <v/>
      </c>
      <c r="CO108" s="47" t="str">
        <f t="shared" si="27"/>
        <v/>
      </c>
      <c r="CP108" s="48" t="str">
        <f t="shared" si="26"/>
        <v/>
      </c>
      <c r="CQ108" s="38" t="str">
        <f t="shared" si="19"/>
        <v/>
      </c>
      <c r="CR108" s="47" t="str">
        <f t="shared" si="19"/>
        <v/>
      </c>
      <c r="CS108" s="47" t="str">
        <f t="shared" si="19"/>
        <v/>
      </c>
      <c r="CT108" s="47" t="str">
        <f t="shared" si="19"/>
        <v/>
      </c>
      <c r="CU108" s="47" t="str">
        <f t="shared" si="19"/>
        <v/>
      </c>
      <c r="CV108" s="47" t="str">
        <f t="shared" si="19"/>
        <v/>
      </c>
      <c r="CW108" s="48" t="str">
        <f t="shared" si="19"/>
        <v/>
      </c>
      <c r="CX108" s="49">
        <f t="shared" si="22"/>
        <v>0</v>
      </c>
    </row>
    <row r="109" spans="1:102" ht="21" customHeight="1" thickBot="1">
      <c r="A109" s="338" t="s">
        <v>6</v>
      </c>
      <c r="B109" s="339"/>
      <c r="C109" s="339"/>
      <c r="D109" s="339"/>
      <c r="E109" s="339"/>
      <c r="F109" s="339"/>
      <c r="G109" s="339"/>
      <c r="H109" s="339"/>
      <c r="I109" s="339"/>
      <c r="J109" s="339"/>
      <c r="K109" s="339"/>
      <c r="L109" s="339"/>
      <c r="M109" s="339"/>
      <c r="N109" s="339"/>
      <c r="O109" s="339"/>
      <c r="P109" s="339"/>
      <c r="Q109" s="339"/>
      <c r="R109" s="339"/>
      <c r="S109" s="340"/>
      <c r="T109" s="54">
        <f>BV109</f>
        <v>38</v>
      </c>
      <c r="U109" s="18">
        <f t="shared" ref="U109:AU109" si="29">BW109</f>
        <v>33</v>
      </c>
      <c r="V109" s="18">
        <f t="shared" si="29"/>
        <v>34</v>
      </c>
      <c r="W109" s="18">
        <f t="shared" si="29"/>
        <v>37</v>
      </c>
      <c r="X109" s="18">
        <f t="shared" si="29"/>
        <v>33</v>
      </c>
      <c r="Y109" s="18">
        <f t="shared" si="29"/>
        <v>0</v>
      </c>
      <c r="Z109" s="20">
        <f t="shared" si="29"/>
        <v>0</v>
      </c>
      <c r="AA109" s="17">
        <f t="shared" si="29"/>
        <v>33</v>
      </c>
      <c r="AB109" s="18">
        <f t="shared" si="29"/>
        <v>37</v>
      </c>
      <c r="AC109" s="18">
        <f t="shared" si="29"/>
        <v>39</v>
      </c>
      <c r="AD109" s="18">
        <f t="shared" si="29"/>
        <v>37</v>
      </c>
      <c r="AE109" s="18">
        <f t="shared" si="29"/>
        <v>33</v>
      </c>
      <c r="AF109" s="18">
        <f t="shared" si="29"/>
        <v>0</v>
      </c>
      <c r="AG109" s="20">
        <f t="shared" si="29"/>
        <v>0</v>
      </c>
      <c r="AH109" s="17">
        <f t="shared" si="29"/>
        <v>33</v>
      </c>
      <c r="AI109" s="18">
        <f t="shared" si="29"/>
        <v>37</v>
      </c>
      <c r="AJ109" s="18">
        <f t="shared" si="29"/>
        <v>34</v>
      </c>
      <c r="AK109" s="18">
        <f t="shared" si="29"/>
        <v>37</v>
      </c>
      <c r="AL109" s="18">
        <f t="shared" si="29"/>
        <v>33</v>
      </c>
      <c r="AM109" s="18">
        <f t="shared" si="29"/>
        <v>0</v>
      </c>
      <c r="AN109" s="20">
        <f t="shared" si="29"/>
        <v>0</v>
      </c>
      <c r="AO109" s="17">
        <f t="shared" si="29"/>
        <v>33</v>
      </c>
      <c r="AP109" s="18">
        <f t="shared" si="29"/>
        <v>37</v>
      </c>
      <c r="AQ109" s="18">
        <f t="shared" si="29"/>
        <v>39</v>
      </c>
      <c r="AR109" s="18">
        <f t="shared" si="29"/>
        <v>37</v>
      </c>
      <c r="AS109" s="18">
        <f t="shared" si="29"/>
        <v>33</v>
      </c>
      <c r="AT109" s="18">
        <f t="shared" si="29"/>
        <v>0</v>
      </c>
      <c r="AU109" s="20">
        <f t="shared" si="29"/>
        <v>0</v>
      </c>
      <c r="AV109" s="349">
        <f>SUM(AV10:AX108)</f>
        <v>707</v>
      </c>
      <c r="AW109" s="349"/>
      <c r="AX109" s="350"/>
      <c r="AY109" s="349">
        <f>SUM(AY10:BA108)</f>
        <v>176.7</v>
      </c>
      <c r="AZ109" s="349"/>
      <c r="BA109" s="350"/>
      <c r="BB109" s="351">
        <f>IF($AV$110="","0.0",ROUNDDOWN(AY109/$AV$110,1))</f>
        <v>4.4000000000000004</v>
      </c>
      <c r="BC109" s="349" t="e">
        <f>IF(#REF!="","",ROUNDDOWN(BB109/#REF!,1))</f>
        <v>#REF!</v>
      </c>
      <c r="BD109" s="352" t="e">
        <f>IF(#REF!="","",ROUNDDOWN(BC109/#REF!,1))</f>
        <v>#REF!</v>
      </c>
      <c r="BE109" s="141"/>
      <c r="BU109" s="55" t="s">
        <v>141</v>
      </c>
      <c r="BV109" s="56">
        <f>SUM(BV10:BV108)</f>
        <v>38</v>
      </c>
      <c r="BW109" s="57">
        <f t="shared" ref="BW109:CW109" si="30">SUM(BW10:BW108)</f>
        <v>33</v>
      </c>
      <c r="BX109" s="57">
        <f t="shared" si="30"/>
        <v>34</v>
      </c>
      <c r="BY109" s="57">
        <f t="shared" si="30"/>
        <v>37</v>
      </c>
      <c r="BZ109" s="57">
        <f t="shared" si="30"/>
        <v>33</v>
      </c>
      <c r="CA109" s="57">
        <f t="shared" si="30"/>
        <v>0</v>
      </c>
      <c r="CB109" s="58">
        <f t="shared" si="30"/>
        <v>0</v>
      </c>
      <c r="CC109" s="59">
        <f t="shared" si="30"/>
        <v>33</v>
      </c>
      <c r="CD109" s="57">
        <f t="shared" si="30"/>
        <v>37</v>
      </c>
      <c r="CE109" s="57">
        <f t="shared" si="30"/>
        <v>39</v>
      </c>
      <c r="CF109" s="57">
        <f t="shared" si="30"/>
        <v>37</v>
      </c>
      <c r="CG109" s="57">
        <f t="shared" si="30"/>
        <v>33</v>
      </c>
      <c r="CH109" s="57">
        <f t="shared" si="30"/>
        <v>0</v>
      </c>
      <c r="CI109" s="58">
        <f t="shared" si="30"/>
        <v>0</v>
      </c>
      <c r="CJ109" s="59">
        <f t="shared" si="30"/>
        <v>33</v>
      </c>
      <c r="CK109" s="57">
        <f t="shared" si="30"/>
        <v>37</v>
      </c>
      <c r="CL109" s="57">
        <f t="shared" si="30"/>
        <v>34</v>
      </c>
      <c r="CM109" s="57">
        <f t="shared" si="30"/>
        <v>37</v>
      </c>
      <c r="CN109" s="57">
        <f t="shared" si="30"/>
        <v>33</v>
      </c>
      <c r="CO109" s="57">
        <f t="shared" si="30"/>
        <v>0</v>
      </c>
      <c r="CP109" s="58">
        <f t="shared" si="30"/>
        <v>0</v>
      </c>
      <c r="CQ109" s="59">
        <f t="shared" si="30"/>
        <v>33</v>
      </c>
      <c r="CR109" s="57">
        <f t="shared" si="30"/>
        <v>37</v>
      </c>
      <c r="CS109" s="57">
        <f t="shared" si="30"/>
        <v>39</v>
      </c>
      <c r="CT109" s="57">
        <f t="shared" si="30"/>
        <v>37</v>
      </c>
      <c r="CU109" s="57">
        <f t="shared" si="30"/>
        <v>33</v>
      </c>
      <c r="CV109" s="57">
        <f t="shared" si="30"/>
        <v>0</v>
      </c>
      <c r="CW109" s="58">
        <f t="shared" si="30"/>
        <v>0</v>
      </c>
      <c r="CX109" s="60">
        <f>SUM(BV109:CW109)</f>
        <v>707</v>
      </c>
    </row>
    <row r="110" spans="1:102" ht="21" customHeight="1" thickBot="1">
      <c r="A110" s="338" t="s">
        <v>142</v>
      </c>
      <c r="B110" s="339"/>
      <c r="C110" s="339"/>
      <c r="D110" s="339"/>
      <c r="E110" s="339"/>
      <c r="F110" s="339"/>
      <c r="G110" s="339"/>
      <c r="H110" s="339"/>
      <c r="I110" s="339"/>
      <c r="J110" s="339"/>
      <c r="K110" s="339"/>
      <c r="L110" s="339"/>
      <c r="M110" s="339"/>
      <c r="N110" s="339"/>
      <c r="O110" s="339"/>
      <c r="P110" s="339"/>
      <c r="Q110" s="339"/>
      <c r="R110" s="339"/>
      <c r="S110" s="339"/>
      <c r="T110" s="339"/>
      <c r="U110" s="339"/>
      <c r="V110" s="339"/>
      <c r="W110" s="339"/>
      <c r="X110" s="339"/>
      <c r="Y110" s="339"/>
      <c r="Z110" s="339"/>
      <c r="AA110" s="339"/>
      <c r="AB110" s="339"/>
      <c r="AC110" s="339"/>
      <c r="AD110" s="339"/>
      <c r="AE110" s="339"/>
      <c r="AF110" s="339"/>
      <c r="AG110" s="339"/>
      <c r="AH110" s="339"/>
      <c r="AI110" s="339"/>
      <c r="AJ110" s="339"/>
      <c r="AK110" s="339"/>
      <c r="AL110" s="339"/>
      <c r="AM110" s="339"/>
      <c r="AN110" s="339"/>
      <c r="AO110" s="339"/>
      <c r="AP110" s="339"/>
      <c r="AQ110" s="339"/>
      <c r="AR110" s="339"/>
      <c r="AS110" s="339"/>
      <c r="AT110" s="339"/>
      <c r="AU110" s="340"/>
      <c r="AV110" s="447">
        <v>40</v>
      </c>
      <c r="AW110" s="448"/>
      <c r="AX110" s="448"/>
      <c r="AY110" s="448"/>
      <c r="AZ110" s="448"/>
      <c r="BA110" s="448"/>
      <c r="BB110" s="448"/>
      <c r="BC110" s="448"/>
      <c r="BD110" s="449"/>
      <c r="BE110" s="141"/>
    </row>
    <row r="111" spans="1:102" ht="21" hidden="1" customHeight="1" thickBot="1">
      <c r="A111" s="338" t="s">
        <v>143</v>
      </c>
      <c r="B111" s="339"/>
      <c r="C111" s="339"/>
      <c r="D111" s="339"/>
      <c r="E111" s="339"/>
      <c r="F111" s="339"/>
      <c r="G111" s="339"/>
      <c r="H111" s="339"/>
      <c r="I111" s="339"/>
      <c r="J111" s="339"/>
      <c r="K111" s="339"/>
      <c r="L111" s="339"/>
      <c r="M111" s="339"/>
      <c r="N111" s="339"/>
      <c r="O111" s="339"/>
      <c r="P111" s="339"/>
      <c r="Q111" s="339"/>
      <c r="R111" s="339"/>
      <c r="S111" s="340"/>
      <c r="T111" s="61"/>
      <c r="U111" s="62"/>
      <c r="V111" s="62"/>
      <c r="W111" s="62"/>
      <c r="X111" s="62"/>
      <c r="Y111" s="62"/>
      <c r="Z111" s="63"/>
      <c r="AA111" s="61"/>
      <c r="AB111" s="62"/>
      <c r="AC111" s="62"/>
      <c r="AD111" s="62"/>
      <c r="AE111" s="62"/>
      <c r="AF111" s="62"/>
      <c r="AG111" s="64"/>
      <c r="AH111" s="61"/>
      <c r="AI111" s="62"/>
      <c r="AJ111" s="62"/>
      <c r="AK111" s="62"/>
      <c r="AL111" s="62"/>
      <c r="AM111" s="62"/>
      <c r="AN111" s="64"/>
      <c r="AO111" s="61"/>
      <c r="AP111" s="62"/>
      <c r="AQ111" s="62"/>
      <c r="AR111" s="62"/>
      <c r="AS111" s="62"/>
      <c r="AT111" s="62"/>
      <c r="AU111" s="64"/>
      <c r="AV111" s="342">
        <f>SUM(T111:AU111)</f>
        <v>0</v>
      </c>
      <c r="AW111" s="342"/>
      <c r="AX111" s="343"/>
      <c r="AY111" s="344"/>
      <c r="AZ111" s="345"/>
      <c r="BA111" s="346"/>
      <c r="BB111" s="344"/>
      <c r="BC111" s="345"/>
      <c r="BD111" s="347"/>
      <c r="BE111" s="141"/>
    </row>
    <row r="112" spans="1:102">
      <c r="A112" s="348" t="s">
        <v>144</v>
      </c>
      <c r="B112" s="348"/>
      <c r="C112" s="348"/>
      <c r="D112" s="348"/>
      <c r="E112" s="348"/>
      <c r="F112" s="348"/>
      <c r="G112" s="348"/>
      <c r="H112" s="348"/>
      <c r="I112" s="348"/>
      <c r="J112" s="348"/>
      <c r="K112" s="348"/>
      <c r="L112" s="348"/>
      <c r="M112" s="348"/>
      <c r="N112" s="348"/>
      <c r="O112" s="348"/>
      <c r="P112" s="348"/>
      <c r="Q112" s="348"/>
      <c r="R112" s="348"/>
      <c r="S112" s="348"/>
      <c r="T112" s="348"/>
      <c r="U112" s="348"/>
      <c r="V112" s="348"/>
      <c r="W112" s="348"/>
      <c r="X112" s="348"/>
      <c r="Y112" s="348"/>
      <c r="Z112" s="348"/>
      <c r="AA112" s="348"/>
      <c r="AB112" s="348"/>
      <c r="AC112" s="348"/>
      <c r="AD112" s="348"/>
      <c r="AE112" s="348"/>
      <c r="AF112" s="348"/>
      <c r="AG112" s="348"/>
      <c r="AH112" s="348"/>
      <c r="AI112" s="348"/>
      <c r="AJ112" s="348"/>
      <c r="AK112" s="348"/>
      <c r="AL112" s="348"/>
      <c r="AM112" s="348"/>
      <c r="AN112" s="348"/>
      <c r="AO112" s="348"/>
      <c r="AP112" s="348"/>
      <c r="AQ112" s="348"/>
      <c r="AR112" s="348"/>
      <c r="AS112" s="348"/>
      <c r="AT112" s="348"/>
      <c r="AU112" s="348"/>
      <c r="AV112" s="348"/>
      <c r="AW112" s="348"/>
      <c r="AX112" s="348"/>
      <c r="AY112" s="348"/>
      <c r="AZ112" s="348"/>
      <c r="BA112" s="348"/>
      <c r="BB112" s="348"/>
      <c r="BC112" s="348"/>
      <c r="BD112" s="348"/>
      <c r="BE112" s="348"/>
      <c r="CE112" s="22"/>
      <c r="CX112" s="21"/>
    </row>
    <row r="113" spans="1:107">
      <c r="A113" s="335" t="s">
        <v>147</v>
      </c>
      <c r="B113" s="335"/>
      <c r="C113" s="335"/>
      <c r="D113" s="335"/>
      <c r="E113" s="335"/>
      <c r="F113" s="335"/>
      <c r="G113" s="335"/>
      <c r="H113" s="335"/>
      <c r="I113" s="335"/>
      <c r="J113" s="335"/>
      <c r="K113" s="335"/>
      <c r="L113" s="335"/>
      <c r="M113" s="335"/>
      <c r="N113" s="335"/>
      <c r="O113" s="335"/>
      <c r="P113" s="335"/>
      <c r="Q113" s="335"/>
      <c r="R113" s="335"/>
      <c r="S113" s="335"/>
      <c r="T113" s="335"/>
      <c r="U113" s="335"/>
      <c r="V113" s="335"/>
      <c r="W113" s="335"/>
      <c r="X113" s="335"/>
      <c r="Y113" s="335"/>
      <c r="Z113" s="335"/>
      <c r="AA113" s="335"/>
      <c r="AB113" s="335"/>
      <c r="AC113" s="335"/>
      <c r="AD113" s="335"/>
      <c r="AE113" s="335"/>
      <c r="AF113" s="335"/>
      <c r="AG113" s="335"/>
      <c r="AH113" s="335"/>
      <c r="AI113" s="335"/>
      <c r="AJ113" s="335"/>
      <c r="AK113" s="335"/>
      <c r="AL113" s="335"/>
      <c r="AM113" s="335"/>
      <c r="AN113" s="335"/>
      <c r="AO113" s="335"/>
      <c r="AP113" s="335"/>
      <c r="AQ113" s="335"/>
      <c r="AR113" s="335"/>
      <c r="AS113" s="335"/>
      <c r="AT113" s="335"/>
      <c r="AU113" s="335"/>
      <c r="AV113" s="335"/>
      <c r="AW113" s="335"/>
      <c r="AX113" s="335"/>
      <c r="AY113" s="335"/>
      <c r="AZ113" s="335"/>
      <c r="BA113" s="335"/>
      <c r="BB113" s="335"/>
      <c r="BC113" s="335"/>
      <c r="BD113" s="335"/>
      <c r="BE113" s="335"/>
      <c r="CE113" s="22"/>
      <c r="CX113" s="21"/>
    </row>
    <row r="114" spans="1:107">
      <c r="A114" s="336" t="s">
        <v>148</v>
      </c>
      <c r="B114" s="336"/>
      <c r="C114" s="336"/>
      <c r="D114" s="336"/>
      <c r="E114" s="336"/>
      <c r="F114" s="336"/>
      <c r="G114" s="336"/>
      <c r="H114" s="336"/>
      <c r="I114" s="336"/>
      <c r="J114" s="336"/>
      <c r="K114" s="336"/>
      <c r="L114" s="336"/>
      <c r="M114" s="336"/>
      <c r="N114" s="336"/>
      <c r="O114" s="336"/>
      <c r="P114" s="336"/>
      <c r="Q114" s="336"/>
      <c r="R114" s="336"/>
      <c r="S114" s="336"/>
      <c r="T114" s="336"/>
      <c r="U114" s="336"/>
      <c r="V114" s="336"/>
      <c r="W114" s="336"/>
      <c r="X114" s="336"/>
      <c r="Y114" s="336"/>
      <c r="Z114" s="336"/>
      <c r="AA114" s="336"/>
      <c r="AB114" s="336"/>
      <c r="AC114" s="336"/>
      <c r="AD114" s="336"/>
      <c r="AE114" s="336"/>
      <c r="AF114" s="336"/>
      <c r="AG114" s="336"/>
      <c r="AH114" s="336"/>
      <c r="AI114" s="336"/>
      <c r="AJ114" s="336"/>
      <c r="AK114" s="336"/>
      <c r="AL114" s="336"/>
      <c r="AM114" s="336"/>
      <c r="AN114" s="336"/>
      <c r="AO114" s="336"/>
      <c r="AP114" s="336"/>
      <c r="AQ114" s="336"/>
      <c r="AR114" s="336"/>
      <c r="AS114" s="336"/>
      <c r="AT114" s="336"/>
      <c r="AU114" s="336"/>
      <c r="AV114" s="336"/>
      <c r="AW114" s="336"/>
      <c r="AX114" s="336"/>
      <c r="AY114" s="336"/>
      <c r="AZ114" s="336"/>
      <c r="BA114" s="336"/>
      <c r="BB114" s="336"/>
      <c r="BC114" s="336"/>
      <c r="BD114" s="336"/>
      <c r="BE114" s="336"/>
      <c r="CE114" s="22"/>
      <c r="CX114" s="21"/>
    </row>
    <row r="115" spans="1:107">
      <c r="A115" s="341" t="s">
        <v>150</v>
      </c>
      <c r="B115" s="341"/>
      <c r="C115" s="341"/>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1"/>
      <c r="AD115" s="341"/>
      <c r="AE115" s="341"/>
      <c r="AF115" s="341"/>
      <c r="AG115" s="341"/>
      <c r="AH115" s="341"/>
      <c r="AI115" s="341"/>
      <c r="AJ115" s="341"/>
      <c r="AK115" s="341"/>
      <c r="AL115" s="341"/>
      <c r="AM115" s="341"/>
      <c r="AN115" s="341"/>
      <c r="AO115" s="341"/>
      <c r="AP115" s="341"/>
      <c r="AQ115" s="341"/>
      <c r="AR115" s="341"/>
      <c r="AS115" s="341"/>
      <c r="AT115" s="341"/>
      <c r="AU115" s="341"/>
      <c r="AV115" s="341"/>
      <c r="AW115" s="341"/>
      <c r="AX115" s="341"/>
      <c r="AY115" s="341"/>
      <c r="AZ115" s="341"/>
      <c r="BA115" s="341"/>
      <c r="BB115" s="341"/>
      <c r="BC115" s="341"/>
      <c r="BD115" s="341"/>
      <c r="BE115" s="341"/>
      <c r="CE115" s="22"/>
      <c r="CX115" s="21"/>
    </row>
    <row r="116" spans="1:107">
      <c r="A116" s="341"/>
      <c r="B116" s="341"/>
      <c r="C116" s="341"/>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1"/>
      <c r="AD116" s="341"/>
      <c r="AE116" s="341"/>
      <c r="AF116" s="341"/>
      <c r="AG116" s="341"/>
      <c r="AH116" s="341"/>
      <c r="AI116" s="341"/>
      <c r="AJ116" s="341"/>
      <c r="AK116" s="341"/>
      <c r="AL116" s="341"/>
      <c r="AM116" s="341"/>
      <c r="AN116" s="341"/>
      <c r="AO116" s="341"/>
      <c r="AP116" s="341"/>
      <c r="AQ116" s="341"/>
      <c r="AR116" s="341"/>
      <c r="AS116" s="341"/>
      <c r="AT116" s="341"/>
      <c r="AU116" s="341"/>
      <c r="AV116" s="341"/>
      <c r="AW116" s="341"/>
      <c r="AX116" s="341"/>
      <c r="AY116" s="341"/>
      <c r="AZ116" s="341"/>
      <c r="BA116" s="341"/>
      <c r="BB116" s="341"/>
      <c r="BC116" s="341"/>
      <c r="BD116" s="341"/>
      <c r="BE116" s="341"/>
      <c r="CE116" s="22"/>
      <c r="CX116" s="21"/>
    </row>
    <row r="117" spans="1:107">
      <c r="A117" s="337" t="s">
        <v>153</v>
      </c>
      <c r="B117" s="337"/>
      <c r="C117" s="337"/>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7"/>
      <c r="AD117" s="337"/>
      <c r="AE117" s="337"/>
      <c r="AF117" s="337"/>
      <c r="AG117" s="337"/>
      <c r="AH117" s="337"/>
      <c r="AI117" s="337"/>
      <c r="AJ117" s="337"/>
      <c r="AK117" s="337"/>
      <c r="AL117" s="337"/>
      <c r="AM117" s="337"/>
      <c r="AN117" s="337"/>
      <c r="AO117" s="337"/>
      <c r="AP117" s="337"/>
      <c r="AQ117" s="337"/>
      <c r="AR117" s="337"/>
      <c r="AS117" s="337"/>
      <c r="AT117" s="337"/>
      <c r="AU117" s="337"/>
      <c r="AV117" s="337"/>
      <c r="AW117" s="337"/>
      <c r="AX117" s="337"/>
      <c r="AY117" s="337"/>
      <c r="AZ117" s="337"/>
      <c r="BA117" s="337"/>
      <c r="BB117" s="337"/>
      <c r="BC117" s="337"/>
      <c r="BD117" s="337"/>
      <c r="BE117" s="337"/>
      <c r="CE117" s="22"/>
      <c r="CX117" s="21"/>
    </row>
    <row r="118" spans="1:107">
      <c r="A118" s="337"/>
      <c r="B118" s="337"/>
      <c r="C118" s="337"/>
      <c r="D118" s="337"/>
      <c r="E118" s="337"/>
      <c r="F118" s="337"/>
      <c r="G118" s="337"/>
      <c r="H118" s="337"/>
      <c r="I118" s="337"/>
      <c r="J118" s="337"/>
      <c r="K118" s="337"/>
      <c r="L118" s="337"/>
      <c r="M118" s="337"/>
      <c r="N118" s="337"/>
      <c r="O118" s="337"/>
      <c r="P118" s="337"/>
      <c r="Q118" s="337"/>
      <c r="R118" s="337"/>
      <c r="S118" s="337"/>
      <c r="T118" s="337"/>
      <c r="U118" s="337"/>
      <c r="V118" s="337"/>
      <c r="W118" s="337"/>
      <c r="X118" s="337"/>
      <c r="Y118" s="337"/>
      <c r="Z118" s="337"/>
      <c r="AA118" s="337"/>
      <c r="AB118" s="337"/>
      <c r="AC118" s="337"/>
      <c r="AD118" s="337"/>
      <c r="AE118" s="337"/>
      <c r="AF118" s="337"/>
      <c r="AG118" s="337"/>
      <c r="AH118" s="337"/>
      <c r="AI118" s="337"/>
      <c r="AJ118" s="337"/>
      <c r="AK118" s="337"/>
      <c r="AL118" s="337"/>
      <c r="AM118" s="337"/>
      <c r="AN118" s="337"/>
      <c r="AO118" s="337"/>
      <c r="AP118" s="337"/>
      <c r="AQ118" s="337"/>
      <c r="AR118" s="337"/>
      <c r="AS118" s="337"/>
      <c r="AT118" s="337"/>
      <c r="AU118" s="337"/>
      <c r="AV118" s="337"/>
      <c r="AW118" s="337"/>
      <c r="AX118" s="337"/>
      <c r="AY118" s="337"/>
      <c r="AZ118" s="337"/>
      <c r="BA118" s="337"/>
      <c r="BB118" s="337"/>
      <c r="BC118" s="337"/>
      <c r="BD118" s="337"/>
      <c r="BE118" s="337"/>
      <c r="CE118" s="22"/>
      <c r="CX118" s="21"/>
    </row>
    <row r="119" spans="1:107">
      <c r="A119" s="335" t="s">
        <v>156</v>
      </c>
      <c r="B119" s="335"/>
      <c r="C119" s="335"/>
      <c r="D119" s="335"/>
      <c r="E119" s="335"/>
      <c r="F119" s="335"/>
      <c r="G119" s="335"/>
      <c r="H119" s="335"/>
      <c r="I119" s="335"/>
      <c r="J119" s="335"/>
      <c r="K119" s="335"/>
      <c r="L119" s="335"/>
      <c r="M119" s="335"/>
      <c r="N119" s="335"/>
      <c r="O119" s="335"/>
      <c r="P119" s="335"/>
      <c r="Q119" s="335"/>
      <c r="R119" s="335"/>
      <c r="S119" s="335"/>
      <c r="T119" s="335"/>
      <c r="U119" s="335"/>
      <c r="V119" s="335"/>
      <c r="W119" s="335"/>
      <c r="X119" s="335"/>
      <c r="Y119" s="335"/>
      <c r="Z119" s="335"/>
      <c r="AA119" s="335"/>
      <c r="AB119" s="335"/>
      <c r="AC119" s="335"/>
      <c r="AD119" s="335"/>
      <c r="AE119" s="335"/>
      <c r="AF119" s="335"/>
      <c r="AG119" s="335"/>
      <c r="AH119" s="335"/>
      <c r="AI119" s="335"/>
      <c r="AJ119" s="335"/>
      <c r="AK119" s="335"/>
      <c r="AL119" s="335"/>
      <c r="AM119" s="335"/>
      <c r="AN119" s="335"/>
      <c r="AO119" s="335"/>
      <c r="AP119" s="335"/>
      <c r="AQ119" s="335"/>
      <c r="AR119" s="335"/>
      <c r="AS119" s="335"/>
      <c r="AT119" s="335"/>
      <c r="AU119" s="335"/>
      <c r="AV119" s="335"/>
      <c r="AW119" s="335"/>
      <c r="AX119" s="335"/>
      <c r="AY119" s="335"/>
      <c r="AZ119" s="335"/>
      <c r="BA119" s="335"/>
      <c r="BB119" s="335"/>
      <c r="BC119" s="335"/>
      <c r="BD119" s="335"/>
      <c r="BE119" s="335"/>
      <c r="CE119" s="22"/>
      <c r="CX119" s="21"/>
    </row>
    <row r="120" spans="1:107" ht="15" thickBot="1">
      <c r="A120" s="211"/>
      <c r="B120" s="211"/>
      <c r="C120" s="211"/>
      <c r="D120" s="211"/>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CE120" s="22"/>
      <c r="CX120" s="21"/>
    </row>
    <row r="121" spans="1:107" ht="15" thickBot="1">
      <c r="A121" s="338" t="s">
        <v>145</v>
      </c>
      <c r="B121" s="339"/>
      <c r="C121" s="339"/>
      <c r="D121" s="339"/>
      <c r="E121" s="339"/>
      <c r="F121" s="339"/>
      <c r="G121" s="339"/>
      <c r="H121" s="339"/>
      <c r="I121" s="339"/>
      <c r="J121" s="340"/>
      <c r="K121" s="338" t="s">
        <v>146</v>
      </c>
      <c r="L121" s="339"/>
      <c r="M121" s="339"/>
      <c r="N121" s="339"/>
      <c r="O121" s="340"/>
      <c r="P121" s="211"/>
      <c r="Q121" s="211"/>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1"/>
      <c r="AT121" s="211"/>
      <c r="AU121" s="211"/>
      <c r="AV121" s="211"/>
      <c r="AW121" s="211"/>
      <c r="AX121" s="211"/>
      <c r="AY121" s="211"/>
      <c r="AZ121" s="211"/>
      <c r="BA121" s="211"/>
      <c r="BB121" s="211"/>
      <c r="BC121" s="211"/>
      <c r="BD121" s="211"/>
      <c r="BE121" s="211"/>
      <c r="BF121" s="211"/>
      <c r="BG121" s="211"/>
      <c r="BH121" s="211"/>
      <c r="BI121" s="211"/>
      <c r="BJ121" s="211"/>
      <c r="BK121" s="21"/>
      <c r="BT121" s="22"/>
      <c r="CJ121" s="22"/>
      <c r="CX121" s="21"/>
    </row>
    <row r="122" spans="1:107" ht="15" thickBot="1">
      <c r="A122" s="338" t="s">
        <v>54</v>
      </c>
      <c r="B122" s="339"/>
      <c r="C122" s="339"/>
      <c r="D122" s="339"/>
      <c r="E122" s="339"/>
      <c r="F122" s="339"/>
      <c r="G122" s="339"/>
      <c r="H122" s="339"/>
      <c r="I122" s="339"/>
      <c r="J122" s="340"/>
      <c r="K122" s="332">
        <f ca="1">IF($AV$110="",0,ROUNDDOWN((SUMIF($B$10:$G$108,A122,$AV$10:$AX$108))/$AV$110/4,1))</f>
        <v>0.1</v>
      </c>
      <c r="L122" s="333"/>
      <c r="M122" s="333"/>
      <c r="N122" s="333"/>
      <c r="O122" s="334"/>
      <c r="P122" s="211"/>
      <c r="Q122" s="211"/>
      <c r="R122" s="211"/>
      <c r="S122" s="211"/>
      <c r="T122" s="211"/>
      <c r="U122" s="211"/>
      <c r="V122" s="211"/>
      <c r="W122" s="211"/>
      <c r="X122" s="211"/>
      <c r="Y122" s="211"/>
      <c r="Z122" s="211"/>
      <c r="AA122" s="211"/>
      <c r="AB122" s="211"/>
      <c r="AC122" s="211"/>
      <c r="AD122" s="211"/>
      <c r="AE122" s="211"/>
      <c r="AF122" s="211"/>
      <c r="AG122" s="211"/>
      <c r="AH122" s="211"/>
      <c r="AI122" s="211"/>
      <c r="AJ122" s="211"/>
      <c r="AK122" s="211"/>
      <c r="AL122" s="211"/>
      <c r="AM122" s="211"/>
      <c r="AN122" s="211"/>
      <c r="AO122" s="211"/>
      <c r="AP122" s="211"/>
      <c r="AQ122" s="211"/>
      <c r="AR122" s="211"/>
      <c r="AS122" s="211"/>
      <c r="AT122" s="211"/>
      <c r="AU122" s="211"/>
      <c r="AV122" s="211"/>
      <c r="AW122" s="211"/>
      <c r="AX122" s="211"/>
      <c r="AY122" s="211"/>
      <c r="AZ122" s="211"/>
      <c r="BA122" s="211"/>
      <c r="BB122" s="211"/>
      <c r="BC122" s="211"/>
      <c r="BD122" s="211"/>
      <c r="BE122" s="211"/>
      <c r="BF122" s="211"/>
      <c r="BG122" s="211"/>
      <c r="BH122" s="211"/>
      <c r="BI122" s="211"/>
      <c r="BJ122" s="211"/>
      <c r="BK122" s="21"/>
      <c r="BT122" s="22"/>
      <c r="CJ122" s="22"/>
      <c r="CX122" s="21"/>
    </row>
    <row r="123" spans="1:107" ht="15" thickBot="1">
      <c r="A123" s="338" t="s">
        <v>149</v>
      </c>
      <c r="B123" s="339"/>
      <c r="C123" s="339"/>
      <c r="D123" s="339"/>
      <c r="E123" s="339"/>
      <c r="F123" s="339"/>
      <c r="G123" s="339"/>
      <c r="H123" s="339"/>
      <c r="I123" s="339"/>
      <c r="J123" s="340"/>
      <c r="K123" s="332">
        <f t="shared" ref="K123:K132" ca="1" si="31">IF($AV$110="",0,ROUNDDOWN((SUMIF($B$10:$G$108,A123,$AV$10:$AX$108))/$AV$110/4,1))</f>
        <v>1</v>
      </c>
      <c r="L123" s="333"/>
      <c r="M123" s="333"/>
      <c r="N123" s="333"/>
      <c r="O123" s="334"/>
      <c r="BG123" s="21"/>
      <c r="BH123" s="21"/>
      <c r="BI123" s="21"/>
      <c r="BJ123" s="21"/>
      <c r="BK123" s="21"/>
      <c r="BT123" s="22"/>
      <c r="CJ123" s="22"/>
      <c r="CX123" s="21"/>
    </row>
    <row r="124" spans="1:107" ht="15" thickBot="1">
      <c r="A124" s="338" t="s">
        <v>151</v>
      </c>
      <c r="B124" s="339"/>
      <c r="C124" s="339"/>
      <c r="D124" s="339"/>
      <c r="E124" s="339"/>
      <c r="F124" s="339"/>
      <c r="G124" s="339"/>
      <c r="H124" s="339"/>
      <c r="I124" s="339"/>
      <c r="J124" s="340"/>
      <c r="K124" s="332">
        <f t="shared" ca="1" si="31"/>
        <v>0</v>
      </c>
      <c r="L124" s="333"/>
      <c r="M124" s="333"/>
      <c r="N124" s="333"/>
      <c r="O124" s="334"/>
      <c r="BG124" s="21"/>
      <c r="BH124" s="21"/>
      <c r="BI124" s="21"/>
      <c r="BJ124" s="21"/>
      <c r="BK124" s="21"/>
      <c r="BT124" s="22"/>
      <c r="CJ124" s="22"/>
      <c r="CX124" s="21"/>
    </row>
    <row r="125" spans="1:107" ht="15" thickBot="1">
      <c r="A125" s="338" t="s">
        <v>152</v>
      </c>
      <c r="B125" s="339"/>
      <c r="C125" s="339"/>
      <c r="D125" s="339"/>
      <c r="E125" s="339"/>
      <c r="F125" s="339"/>
      <c r="G125" s="339"/>
      <c r="H125" s="339"/>
      <c r="I125" s="339"/>
      <c r="J125" s="340"/>
      <c r="K125" s="332">
        <f t="shared" ca="1" si="31"/>
        <v>0</v>
      </c>
      <c r="L125" s="333"/>
      <c r="M125" s="333"/>
      <c r="N125" s="333"/>
      <c r="O125" s="334"/>
      <c r="BG125" s="21"/>
      <c r="BH125" s="21"/>
      <c r="BI125" s="21"/>
      <c r="BJ125" s="21"/>
      <c r="BK125" s="21"/>
      <c r="BT125" s="22"/>
      <c r="CJ125" s="22"/>
      <c r="CX125" s="21"/>
    </row>
    <row r="126" spans="1:107" ht="15" thickBot="1">
      <c r="A126" s="338" t="s">
        <v>154</v>
      </c>
      <c r="B126" s="339"/>
      <c r="C126" s="339"/>
      <c r="D126" s="339"/>
      <c r="E126" s="339"/>
      <c r="F126" s="339"/>
      <c r="G126" s="339"/>
      <c r="H126" s="339"/>
      <c r="I126" s="339"/>
      <c r="J126" s="340"/>
      <c r="K126" s="332">
        <f t="shared" ca="1" si="31"/>
        <v>0</v>
      </c>
      <c r="L126" s="333"/>
      <c r="M126" s="333"/>
      <c r="N126" s="333"/>
      <c r="O126" s="334"/>
      <c r="BG126" s="21"/>
      <c r="BH126" s="21"/>
      <c r="BI126" s="21"/>
      <c r="BJ126" s="21"/>
      <c r="BK126" s="21"/>
      <c r="BT126" s="22"/>
      <c r="BU126" s="22"/>
      <c r="BV126" s="22"/>
      <c r="BW126" s="22"/>
      <c r="BX126" s="22"/>
      <c r="CX126" s="21"/>
      <c r="DC126" s="22"/>
    </row>
    <row r="127" spans="1:107" ht="15" thickBot="1">
      <c r="A127" s="338" t="s">
        <v>155</v>
      </c>
      <c r="B127" s="339"/>
      <c r="C127" s="339"/>
      <c r="D127" s="339"/>
      <c r="E127" s="339"/>
      <c r="F127" s="339"/>
      <c r="G127" s="339"/>
      <c r="H127" s="339"/>
      <c r="I127" s="339"/>
      <c r="J127" s="340"/>
      <c r="K127" s="332">
        <f t="shared" ca="1" si="31"/>
        <v>0</v>
      </c>
      <c r="L127" s="333"/>
      <c r="M127" s="333"/>
      <c r="N127" s="333"/>
      <c r="O127" s="334"/>
      <c r="BG127" s="21"/>
      <c r="BH127" s="21"/>
      <c r="BI127" s="21"/>
      <c r="BJ127" s="21"/>
      <c r="BK127" s="21"/>
      <c r="BT127" s="22"/>
      <c r="BU127" s="22"/>
      <c r="BV127" s="22"/>
      <c r="BW127" s="22"/>
      <c r="BX127" s="22"/>
      <c r="CX127" s="21"/>
      <c r="DC127" s="22"/>
    </row>
    <row r="128" spans="1:107" ht="15" thickBot="1">
      <c r="A128" s="338" t="s">
        <v>157</v>
      </c>
      <c r="B128" s="339"/>
      <c r="C128" s="339"/>
      <c r="D128" s="339"/>
      <c r="E128" s="339"/>
      <c r="F128" s="339"/>
      <c r="G128" s="339"/>
      <c r="H128" s="339"/>
      <c r="I128" s="339"/>
      <c r="J128" s="340"/>
      <c r="K128" s="332">
        <f t="shared" ca="1" si="31"/>
        <v>3.2</v>
      </c>
      <c r="L128" s="333"/>
      <c r="M128" s="333"/>
      <c r="N128" s="333"/>
      <c r="O128" s="334"/>
      <c r="BG128" s="21"/>
      <c r="BH128" s="21"/>
      <c r="BI128" s="21"/>
      <c r="BJ128" s="21"/>
      <c r="BK128" s="21"/>
      <c r="BT128" s="22"/>
      <c r="BU128" s="22"/>
      <c r="BV128" s="22"/>
      <c r="BW128" s="22"/>
      <c r="BX128" s="22"/>
      <c r="CX128" s="21"/>
      <c r="DC128" s="22"/>
    </row>
    <row r="129" spans="1:107" ht="15" thickBot="1">
      <c r="A129" s="338" t="s">
        <v>158</v>
      </c>
      <c r="B129" s="339"/>
      <c r="C129" s="339"/>
      <c r="D129" s="339"/>
      <c r="E129" s="339"/>
      <c r="F129" s="339"/>
      <c r="G129" s="339"/>
      <c r="H129" s="339"/>
      <c r="I129" s="339"/>
      <c r="J129" s="340"/>
      <c r="K129" s="332">
        <f t="shared" ca="1" si="31"/>
        <v>0</v>
      </c>
      <c r="L129" s="333"/>
      <c r="M129" s="333"/>
      <c r="N129" s="333"/>
      <c r="O129" s="334"/>
      <c r="BG129" s="21"/>
      <c r="BH129" s="21"/>
      <c r="BI129" s="21"/>
      <c r="BJ129" s="21"/>
      <c r="BK129" s="21"/>
      <c r="BT129" s="22"/>
      <c r="BU129" s="22"/>
      <c r="BV129" s="22"/>
      <c r="BW129" s="22"/>
      <c r="BX129" s="22"/>
      <c r="CX129" s="21"/>
      <c r="DC129" s="22"/>
    </row>
    <row r="130" spans="1:107" ht="15" thickBot="1">
      <c r="A130" s="338" t="s">
        <v>213</v>
      </c>
      <c r="B130" s="339"/>
      <c r="C130" s="339"/>
      <c r="D130" s="339"/>
      <c r="E130" s="339"/>
      <c r="F130" s="339"/>
      <c r="G130" s="339"/>
      <c r="H130" s="339"/>
      <c r="I130" s="339"/>
      <c r="J130" s="340"/>
      <c r="K130" s="332">
        <f t="shared" ca="1" si="31"/>
        <v>0</v>
      </c>
      <c r="L130" s="333"/>
      <c r="M130" s="333"/>
      <c r="N130" s="333"/>
      <c r="O130" s="334"/>
      <c r="BG130" s="21"/>
      <c r="BH130" s="21"/>
      <c r="BI130" s="21"/>
      <c r="BJ130" s="21"/>
      <c r="BK130" s="21"/>
      <c r="BT130" s="22"/>
      <c r="BU130" s="22"/>
      <c r="BV130" s="22"/>
      <c r="BW130" s="22"/>
      <c r="BX130" s="22"/>
      <c r="CX130" s="21"/>
      <c r="DC130" s="22"/>
    </row>
    <row r="131" spans="1:107" ht="15" thickBot="1">
      <c r="A131" s="338" t="s">
        <v>225</v>
      </c>
      <c r="B131" s="339"/>
      <c r="C131" s="339"/>
      <c r="D131" s="339"/>
      <c r="E131" s="339"/>
      <c r="F131" s="339"/>
      <c r="G131" s="339"/>
      <c r="H131" s="339"/>
      <c r="I131" s="339"/>
      <c r="J131" s="340"/>
      <c r="K131" s="332">
        <f t="shared" ca="1" si="31"/>
        <v>0</v>
      </c>
      <c r="L131" s="333"/>
      <c r="M131" s="333"/>
      <c r="N131" s="333"/>
      <c r="O131" s="334"/>
      <c r="BG131" s="21"/>
      <c r="BH131" s="21"/>
      <c r="BI131" s="21"/>
      <c r="BJ131" s="21"/>
      <c r="BK131" s="21"/>
      <c r="BT131" s="22"/>
      <c r="BU131" s="22"/>
      <c r="BV131" s="22"/>
      <c r="BW131" s="22"/>
      <c r="BX131" s="22"/>
      <c r="CX131" s="21"/>
      <c r="DC131" s="22"/>
    </row>
    <row r="132" spans="1:107" ht="15" thickBot="1">
      <c r="A132" s="338" t="s">
        <v>159</v>
      </c>
      <c r="B132" s="339"/>
      <c r="C132" s="339"/>
      <c r="D132" s="339"/>
      <c r="E132" s="339"/>
      <c r="F132" s="339"/>
      <c r="G132" s="339"/>
      <c r="H132" s="339"/>
      <c r="I132" s="339"/>
      <c r="J132" s="340"/>
      <c r="K132" s="332">
        <f t="shared" ca="1" si="31"/>
        <v>0</v>
      </c>
      <c r="L132" s="333"/>
      <c r="M132" s="333"/>
      <c r="N132" s="333"/>
      <c r="O132" s="334"/>
      <c r="BG132" s="21"/>
      <c r="BH132" s="21"/>
      <c r="BI132" s="21"/>
      <c r="BJ132" s="21"/>
      <c r="BK132" s="21"/>
      <c r="BT132" s="22"/>
      <c r="BU132" s="22"/>
      <c r="BV132" s="22"/>
      <c r="BW132" s="22"/>
      <c r="BX132" s="22"/>
      <c r="CX132" s="21"/>
      <c r="DC132" s="22"/>
    </row>
  </sheetData>
  <mergeCells count="676">
    <mergeCell ref="A131:J131"/>
    <mergeCell ref="K131:O131"/>
    <mergeCell ref="A132:J132"/>
    <mergeCell ref="K132:O132"/>
    <mergeCell ref="A128:J128"/>
    <mergeCell ref="K128:O128"/>
    <mergeCell ref="A129:J129"/>
    <mergeCell ref="K129:O129"/>
    <mergeCell ref="A130:J130"/>
    <mergeCell ref="K130:O130"/>
    <mergeCell ref="A123:J123"/>
    <mergeCell ref="K123:O123"/>
    <mergeCell ref="A124:J124"/>
    <mergeCell ref="K124:O124"/>
    <mergeCell ref="A125:J125"/>
    <mergeCell ref="K125:O125"/>
    <mergeCell ref="A126:J126"/>
    <mergeCell ref="K126:O126"/>
    <mergeCell ref="A127:J127"/>
    <mergeCell ref="K127:O127"/>
    <mergeCell ref="A112:BE112"/>
    <mergeCell ref="A113:BE113"/>
    <mergeCell ref="A114:BE114"/>
    <mergeCell ref="A115:BE116"/>
    <mergeCell ref="A117:BE118"/>
    <mergeCell ref="A119:BE119"/>
    <mergeCell ref="A121:J121"/>
    <mergeCell ref="K121:O121"/>
    <mergeCell ref="A122:J122"/>
    <mergeCell ref="K122:O122"/>
    <mergeCell ref="A109:S109"/>
    <mergeCell ref="AV109:AX109"/>
    <mergeCell ref="AY109:BA109"/>
    <mergeCell ref="BB109:BD109"/>
    <mergeCell ref="A110:AU110"/>
    <mergeCell ref="AV110:BD110"/>
    <mergeCell ref="A111:S111"/>
    <mergeCell ref="AV111:AX111"/>
    <mergeCell ref="AY111:BA111"/>
    <mergeCell ref="BB111:BD111"/>
    <mergeCell ref="B107:G107"/>
    <mergeCell ref="H107:L107"/>
    <mergeCell ref="M107:S107"/>
    <mergeCell ref="AV107:AX107"/>
    <mergeCell ref="AY107:BA107"/>
    <mergeCell ref="BB107:BD107"/>
    <mergeCell ref="B108:G108"/>
    <mergeCell ref="H108:L108"/>
    <mergeCell ref="M108:S108"/>
    <mergeCell ref="AV108:AX108"/>
    <mergeCell ref="AY108:BA108"/>
    <mergeCell ref="BB108:BD108"/>
    <mergeCell ref="B105:G105"/>
    <mergeCell ref="H105:L105"/>
    <mergeCell ref="M105:S105"/>
    <mergeCell ref="AV105:AX105"/>
    <mergeCell ref="AY105:BA105"/>
    <mergeCell ref="BB105:BD105"/>
    <mergeCell ref="B106:G106"/>
    <mergeCell ref="H106:L106"/>
    <mergeCell ref="M106:S106"/>
    <mergeCell ref="AV106:AX106"/>
    <mergeCell ref="AY106:BA106"/>
    <mergeCell ref="BB106:BD106"/>
    <mergeCell ref="B103:G103"/>
    <mergeCell ref="H103:L103"/>
    <mergeCell ref="M103:S103"/>
    <mergeCell ref="AV103:AX103"/>
    <mergeCell ref="AY103:BA103"/>
    <mergeCell ref="BB103:BD103"/>
    <mergeCell ref="B104:G104"/>
    <mergeCell ref="H104:L104"/>
    <mergeCell ref="M104:S104"/>
    <mergeCell ref="AV104:AX104"/>
    <mergeCell ref="AY104:BA104"/>
    <mergeCell ref="BB104:BD104"/>
    <mergeCell ref="B101:G101"/>
    <mergeCell ref="H101:L101"/>
    <mergeCell ref="M101:S101"/>
    <mergeCell ref="AV101:AX101"/>
    <mergeCell ref="AY101:BA101"/>
    <mergeCell ref="BB101:BD101"/>
    <mergeCell ref="B102:G102"/>
    <mergeCell ref="H102:L102"/>
    <mergeCell ref="M102:S102"/>
    <mergeCell ref="AV102:AX102"/>
    <mergeCell ref="AY102:BA102"/>
    <mergeCell ref="BB102:BD102"/>
    <mergeCell ref="B99:G99"/>
    <mergeCell ref="H99:L99"/>
    <mergeCell ref="M99:S99"/>
    <mergeCell ref="AV99:AX99"/>
    <mergeCell ref="AY99:BA99"/>
    <mergeCell ref="BB99:BD99"/>
    <mergeCell ref="B100:G100"/>
    <mergeCell ref="H100:L100"/>
    <mergeCell ref="M100:S100"/>
    <mergeCell ref="AV100:AX100"/>
    <mergeCell ref="AY100:BA100"/>
    <mergeCell ref="BB100:BD100"/>
    <mergeCell ref="B97:G97"/>
    <mergeCell ref="H97:L97"/>
    <mergeCell ref="M97:S97"/>
    <mergeCell ref="AV97:AX97"/>
    <mergeCell ref="AY97:BA97"/>
    <mergeCell ref="BB97:BD97"/>
    <mergeCell ref="B98:G98"/>
    <mergeCell ref="H98:L98"/>
    <mergeCell ref="M98:S98"/>
    <mergeCell ref="AV98:AX98"/>
    <mergeCell ref="AY98:BA98"/>
    <mergeCell ref="BB98:BD98"/>
    <mergeCell ref="B95:G95"/>
    <mergeCell ref="H95:L95"/>
    <mergeCell ref="M95:S95"/>
    <mergeCell ref="AV95:AX95"/>
    <mergeCell ref="AY95:BA95"/>
    <mergeCell ref="BB95:BD95"/>
    <mergeCell ref="B96:G96"/>
    <mergeCell ref="H96:L96"/>
    <mergeCell ref="M96:S96"/>
    <mergeCell ref="AV96:AX96"/>
    <mergeCell ref="AY96:BA96"/>
    <mergeCell ref="BB96:BD96"/>
    <mergeCell ref="B93:G93"/>
    <mergeCell ref="H93:L93"/>
    <mergeCell ref="M93:S93"/>
    <mergeCell ref="AV93:AX93"/>
    <mergeCell ref="AY93:BA93"/>
    <mergeCell ref="BB93:BD93"/>
    <mergeCell ref="B94:G94"/>
    <mergeCell ref="H94:L94"/>
    <mergeCell ref="M94:S94"/>
    <mergeCell ref="AV94:AX94"/>
    <mergeCell ref="AY94:BA94"/>
    <mergeCell ref="BB94:BD94"/>
    <mergeCell ref="B91:G91"/>
    <mergeCell ref="H91:L91"/>
    <mergeCell ref="M91:S91"/>
    <mergeCell ref="AV91:AX91"/>
    <mergeCell ref="AY91:BA91"/>
    <mergeCell ref="BB91:BD91"/>
    <mergeCell ref="B92:G92"/>
    <mergeCell ref="H92:L92"/>
    <mergeCell ref="M92:S92"/>
    <mergeCell ref="AV92:AX92"/>
    <mergeCell ref="AY92:BA92"/>
    <mergeCell ref="BB92:BD92"/>
    <mergeCell ref="B89:G89"/>
    <mergeCell ref="H89:L89"/>
    <mergeCell ref="M89:S89"/>
    <mergeCell ref="AV89:AX89"/>
    <mergeCell ref="AY89:BA89"/>
    <mergeCell ref="BB89:BD89"/>
    <mergeCell ref="B90:G90"/>
    <mergeCell ref="H90:L90"/>
    <mergeCell ref="M90:S90"/>
    <mergeCell ref="AV90:AX90"/>
    <mergeCell ref="AY90:BA90"/>
    <mergeCell ref="BB90:BD90"/>
    <mergeCell ref="B87:G87"/>
    <mergeCell ref="H87:L87"/>
    <mergeCell ref="M87:S87"/>
    <mergeCell ref="AV87:AX87"/>
    <mergeCell ref="AY87:BA87"/>
    <mergeCell ref="BB87:BD87"/>
    <mergeCell ref="B88:G88"/>
    <mergeCell ref="H88:L88"/>
    <mergeCell ref="M88:S88"/>
    <mergeCell ref="AV88:AX88"/>
    <mergeCell ref="AY88:BA88"/>
    <mergeCell ref="BB88:BD88"/>
    <mergeCell ref="B85:G85"/>
    <mergeCell ref="H85:L85"/>
    <mergeCell ref="M85:S85"/>
    <mergeCell ref="AV85:AX85"/>
    <mergeCell ref="AY85:BA85"/>
    <mergeCell ref="BB85:BD85"/>
    <mergeCell ref="B86:G86"/>
    <mergeCell ref="H86:L86"/>
    <mergeCell ref="M86:S86"/>
    <mergeCell ref="AV86:AX86"/>
    <mergeCell ref="AY86:BA86"/>
    <mergeCell ref="BB86:BD86"/>
    <mergeCell ref="B83:G83"/>
    <mergeCell ref="H83:L83"/>
    <mergeCell ref="M83:S83"/>
    <mergeCell ref="AV83:AX83"/>
    <mergeCell ref="AY83:BA83"/>
    <mergeCell ref="BB83:BD83"/>
    <mergeCell ref="B84:G84"/>
    <mergeCell ref="H84:L84"/>
    <mergeCell ref="M84:S84"/>
    <mergeCell ref="AV84:AX84"/>
    <mergeCell ref="AY84:BA84"/>
    <mergeCell ref="BB84:BD84"/>
    <mergeCell ref="B81:G81"/>
    <mergeCell ref="H81:L81"/>
    <mergeCell ref="M81:S81"/>
    <mergeCell ref="AV81:AX81"/>
    <mergeCell ref="AY81:BA81"/>
    <mergeCell ref="BB81:BD81"/>
    <mergeCell ref="B82:G82"/>
    <mergeCell ref="H82:L82"/>
    <mergeCell ref="M82:S82"/>
    <mergeCell ref="AV82:AX82"/>
    <mergeCell ref="AY82:BA82"/>
    <mergeCell ref="BB82:BD82"/>
    <mergeCell ref="B79:G79"/>
    <mergeCell ref="H79:L79"/>
    <mergeCell ref="M79:S79"/>
    <mergeCell ref="AV79:AX79"/>
    <mergeCell ref="AY79:BA79"/>
    <mergeCell ref="BB79:BD79"/>
    <mergeCell ref="B80:G80"/>
    <mergeCell ref="H80:L80"/>
    <mergeCell ref="M80:S80"/>
    <mergeCell ref="AV80:AX80"/>
    <mergeCell ref="AY80:BA80"/>
    <mergeCell ref="BB80:BD80"/>
    <mergeCell ref="B77:G77"/>
    <mergeCell ref="H77:L77"/>
    <mergeCell ref="M77:S77"/>
    <mergeCell ref="AV77:AX77"/>
    <mergeCell ref="AY77:BA77"/>
    <mergeCell ref="BB77:BD77"/>
    <mergeCell ref="B78:G78"/>
    <mergeCell ref="H78:L78"/>
    <mergeCell ref="M78:S78"/>
    <mergeCell ref="AV78:AX78"/>
    <mergeCell ref="AY78:BA78"/>
    <mergeCell ref="BB78:BD78"/>
    <mergeCell ref="B75:G75"/>
    <mergeCell ref="H75:L75"/>
    <mergeCell ref="M75:S75"/>
    <mergeCell ref="AV75:AX75"/>
    <mergeCell ref="AY75:BA75"/>
    <mergeCell ref="BB75:BD75"/>
    <mergeCell ref="B76:G76"/>
    <mergeCell ref="H76:L76"/>
    <mergeCell ref="M76:S76"/>
    <mergeCell ref="AV76:AX76"/>
    <mergeCell ref="AY76:BA76"/>
    <mergeCell ref="BB76:BD76"/>
    <mergeCell ref="B73:G73"/>
    <mergeCell ref="H73:L73"/>
    <mergeCell ref="M73:S73"/>
    <mergeCell ref="AV73:AX73"/>
    <mergeCell ref="AY73:BA73"/>
    <mergeCell ref="BB73:BD73"/>
    <mergeCell ref="B74:G74"/>
    <mergeCell ref="H74:L74"/>
    <mergeCell ref="M74:S74"/>
    <mergeCell ref="AV74:AX74"/>
    <mergeCell ref="AY74:BA74"/>
    <mergeCell ref="BB74:BD74"/>
    <mergeCell ref="B71:G71"/>
    <mergeCell ref="H71:L71"/>
    <mergeCell ref="M71:S71"/>
    <mergeCell ref="AV71:AX71"/>
    <mergeCell ref="AY71:BA71"/>
    <mergeCell ref="BB71:BD71"/>
    <mergeCell ref="B72:G72"/>
    <mergeCell ref="H72:L72"/>
    <mergeCell ref="M72:S72"/>
    <mergeCell ref="AV72:AX72"/>
    <mergeCell ref="AY72:BA72"/>
    <mergeCell ref="BB72:BD72"/>
    <mergeCell ref="B69:G69"/>
    <mergeCell ref="H69:L69"/>
    <mergeCell ref="M69:S69"/>
    <mergeCell ref="AV69:AX69"/>
    <mergeCell ref="AY69:BA69"/>
    <mergeCell ref="BB69:BD69"/>
    <mergeCell ref="B70:G70"/>
    <mergeCell ref="H70:L70"/>
    <mergeCell ref="M70:S70"/>
    <mergeCell ref="AV70:AX70"/>
    <mergeCell ref="AY70:BA70"/>
    <mergeCell ref="BB70:BD70"/>
    <mergeCell ref="B67:G67"/>
    <mergeCell ref="H67:L67"/>
    <mergeCell ref="M67:S67"/>
    <mergeCell ref="AV67:AX67"/>
    <mergeCell ref="AY67:BA67"/>
    <mergeCell ref="BB67:BD67"/>
    <mergeCell ref="B68:G68"/>
    <mergeCell ref="H68:L68"/>
    <mergeCell ref="M68:S68"/>
    <mergeCell ref="AV68:AX68"/>
    <mergeCell ref="AY68:BA68"/>
    <mergeCell ref="BB68:BD68"/>
    <mergeCell ref="B65:G65"/>
    <mergeCell ref="H65:L65"/>
    <mergeCell ref="M65:S65"/>
    <mergeCell ref="AV65:AX65"/>
    <mergeCell ref="AY65:BA65"/>
    <mergeCell ref="BB65:BD65"/>
    <mergeCell ref="B66:G66"/>
    <mergeCell ref="H66:L66"/>
    <mergeCell ref="M66:S66"/>
    <mergeCell ref="AV66:AX66"/>
    <mergeCell ref="AY66:BA66"/>
    <mergeCell ref="BB66:BD66"/>
    <mergeCell ref="B63:G63"/>
    <mergeCell ref="H63:L63"/>
    <mergeCell ref="M63:S63"/>
    <mergeCell ref="AV63:AX63"/>
    <mergeCell ref="AY63:BA63"/>
    <mergeCell ref="BB63:BD63"/>
    <mergeCell ref="B64:G64"/>
    <mergeCell ref="H64:L64"/>
    <mergeCell ref="M64:S64"/>
    <mergeCell ref="AV64:AX64"/>
    <mergeCell ref="AY64:BA64"/>
    <mergeCell ref="BB64:BD64"/>
    <mergeCell ref="B61:G61"/>
    <mergeCell ref="H61:L61"/>
    <mergeCell ref="M61:S61"/>
    <mergeCell ref="AV61:AX61"/>
    <mergeCell ref="AY61:BA61"/>
    <mergeCell ref="BB61:BD61"/>
    <mergeCell ref="B62:G62"/>
    <mergeCell ref="H62:L62"/>
    <mergeCell ref="M62:S62"/>
    <mergeCell ref="AV62:AX62"/>
    <mergeCell ref="AY62:BA62"/>
    <mergeCell ref="BB62:BD62"/>
    <mergeCell ref="B59:G59"/>
    <mergeCell ref="H59:L59"/>
    <mergeCell ref="M59:S59"/>
    <mergeCell ref="AV59:AX59"/>
    <mergeCell ref="AY59:BA59"/>
    <mergeCell ref="BB59:BD59"/>
    <mergeCell ref="B60:G60"/>
    <mergeCell ref="H60:L60"/>
    <mergeCell ref="M60:S60"/>
    <mergeCell ref="AV60:AX60"/>
    <mergeCell ref="AY60:BA60"/>
    <mergeCell ref="BB60:BD60"/>
    <mergeCell ref="B57:G57"/>
    <mergeCell ref="H57:L57"/>
    <mergeCell ref="M57:S57"/>
    <mergeCell ref="AV57:AX57"/>
    <mergeCell ref="AY57:BA57"/>
    <mergeCell ref="BB57:BD57"/>
    <mergeCell ref="B58:G58"/>
    <mergeCell ref="H58:L58"/>
    <mergeCell ref="M58:S58"/>
    <mergeCell ref="AV58:AX58"/>
    <mergeCell ref="AY58:BA58"/>
    <mergeCell ref="BB58:BD58"/>
    <mergeCell ref="B55:G55"/>
    <mergeCell ref="H55:L55"/>
    <mergeCell ref="M55:S55"/>
    <mergeCell ref="AV55:AX55"/>
    <mergeCell ref="AY55:BA55"/>
    <mergeCell ref="BB55:BD55"/>
    <mergeCell ref="B56:G56"/>
    <mergeCell ref="H56:L56"/>
    <mergeCell ref="M56:S56"/>
    <mergeCell ref="AV56:AX56"/>
    <mergeCell ref="AY56:BA56"/>
    <mergeCell ref="BB56:BD56"/>
    <mergeCell ref="B53:G53"/>
    <mergeCell ref="H53:L53"/>
    <mergeCell ref="M53:S53"/>
    <mergeCell ref="AV53:AX53"/>
    <mergeCell ref="AY53:BA53"/>
    <mergeCell ref="BB53:BD53"/>
    <mergeCell ref="B54:G54"/>
    <mergeCell ref="H54:L54"/>
    <mergeCell ref="M54:S54"/>
    <mergeCell ref="AV54:AX54"/>
    <mergeCell ref="AY54:BA54"/>
    <mergeCell ref="BB54:BD54"/>
    <mergeCell ref="B51:G51"/>
    <mergeCell ref="H51:L51"/>
    <mergeCell ref="M51:S51"/>
    <mergeCell ref="AV51:AX51"/>
    <mergeCell ref="AY51:BA51"/>
    <mergeCell ref="BB51:BD51"/>
    <mergeCell ref="B52:G52"/>
    <mergeCell ref="H52:L52"/>
    <mergeCell ref="M52:S52"/>
    <mergeCell ref="AV52:AX52"/>
    <mergeCell ref="AY52:BA52"/>
    <mergeCell ref="BB52:BD52"/>
    <mergeCell ref="B49:G49"/>
    <mergeCell ref="H49:L49"/>
    <mergeCell ref="M49:S49"/>
    <mergeCell ref="AV49:AX49"/>
    <mergeCell ref="AY49:BA49"/>
    <mergeCell ref="BB49:BD49"/>
    <mergeCell ref="B50:G50"/>
    <mergeCell ref="H50:L50"/>
    <mergeCell ref="M50:S50"/>
    <mergeCell ref="AV50:AX50"/>
    <mergeCell ref="AY50:BA50"/>
    <mergeCell ref="BB50:BD50"/>
    <mergeCell ref="B47:G47"/>
    <mergeCell ref="H47:L47"/>
    <mergeCell ref="M47:S47"/>
    <mergeCell ref="AV47:AX47"/>
    <mergeCell ref="AY47:BA47"/>
    <mergeCell ref="BB47:BD47"/>
    <mergeCell ref="B48:G48"/>
    <mergeCell ref="H48:L48"/>
    <mergeCell ref="M48:S48"/>
    <mergeCell ref="AV48:AX48"/>
    <mergeCell ref="AY48:BA48"/>
    <mergeCell ref="BB48:BD48"/>
    <mergeCell ref="B45:G45"/>
    <mergeCell ref="H45:L45"/>
    <mergeCell ref="M45:S45"/>
    <mergeCell ref="AV45:AX45"/>
    <mergeCell ref="AY45:BA45"/>
    <mergeCell ref="BB45:BD45"/>
    <mergeCell ref="B46:G46"/>
    <mergeCell ref="H46:L46"/>
    <mergeCell ref="M46:S46"/>
    <mergeCell ref="AV46:AX46"/>
    <mergeCell ref="AY46:BA46"/>
    <mergeCell ref="BB46:BD46"/>
    <mergeCell ref="B43:G43"/>
    <mergeCell ref="H43:L43"/>
    <mergeCell ref="M43:S43"/>
    <mergeCell ref="AV43:AX43"/>
    <mergeCell ref="AY43:BA43"/>
    <mergeCell ref="BB43:BD43"/>
    <mergeCell ref="B44:G44"/>
    <mergeCell ref="H44:L44"/>
    <mergeCell ref="M44:S44"/>
    <mergeCell ref="AV44:AX44"/>
    <mergeCell ref="AY44:BA44"/>
    <mergeCell ref="BB44:BD44"/>
    <mergeCell ref="B41:G41"/>
    <mergeCell ref="H41:L41"/>
    <mergeCell ref="M41:S41"/>
    <mergeCell ref="AV41:AX41"/>
    <mergeCell ref="AY41:BA41"/>
    <mergeCell ref="BB41:BD41"/>
    <mergeCell ref="B42:G42"/>
    <mergeCell ref="H42:L42"/>
    <mergeCell ref="M42:S42"/>
    <mergeCell ref="AV42:AX42"/>
    <mergeCell ref="AY42:BA42"/>
    <mergeCell ref="BB42:BD42"/>
    <mergeCell ref="B39:G39"/>
    <mergeCell ref="H39:L39"/>
    <mergeCell ref="M39:S39"/>
    <mergeCell ref="AV39:AX39"/>
    <mergeCell ref="AY39:BA39"/>
    <mergeCell ref="BB39:BD39"/>
    <mergeCell ref="B40:G40"/>
    <mergeCell ref="H40:L40"/>
    <mergeCell ref="M40:S40"/>
    <mergeCell ref="AV40:AX40"/>
    <mergeCell ref="AY40:BA40"/>
    <mergeCell ref="BB40:BD40"/>
    <mergeCell ref="B37:G37"/>
    <mergeCell ref="H37:L37"/>
    <mergeCell ref="M37:S37"/>
    <mergeCell ref="AV37:AX37"/>
    <mergeCell ref="AY37:BA37"/>
    <mergeCell ref="BB37:BD37"/>
    <mergeCell ref="B38:G38"/>
    <mergeCell ref="H38:L38"/>
    <mergeCell ref="M38:S38"/>
    <mergeCell ref="AV38:AX38"/>
    <mergeCell ref="AY38:BA38"/>
    <mergeCell ref="BB38:BD38"/>
    <mergeCell ref="B35:G35"/>
    <mergeCell ref="H35:L35"/>
    <mergeCell ref="M35:S35"/>
    <mergeCell ref="AV35:AX35"/>
    <mergeCell ref="AY35:BA35"/>
    <mergeCell ref="BB35:BD35"/>
    <mergeCell ref="B36:G36"/>
    <mergeCell ref="H36:L36"/>
    <mergeCell ref="M36:S36"/>
    <mergeCell ref="AV36:AX36"/>
    <mergeCell ref="AY36:BA36"/>
    <mergeCell ref="BB36:BD36"/>
    <mergeCell ref="B33:G33"/>
    <mergeCell ref="H33:L33"/>
    <mergeCell ref="M33:S33"/>
    <mergeCell ref="AV33:AX33"/>
    <mergeCell ref="AY33:BA33"/>
    <mergeCell ref="BB33:BD33"/>
    <mergeCell ref="B34:G34"/>
    <mergeCell ref="H34:L34"/>
    <mergeCell ref="M34:S34"/>
    <mergeCell ref="AV34:AX34"/>
    <mergeCell ref="AY34:BA34"/>
    <mergeCell ref="BB34:BD34"/>
    <mergeCell ref="B31:G31"/>
    <mergeCell ref="H31:L31"/>
    <mergeCell ref="M31:S31"/>
    <mergeCell ref="AV31:AX31"/>
    <mergeCell ref="AY31:BA31"/>
    <mergeCell ref="BB31:BD31"/>
    <mergeCell ref="B32:G32"/>
    <mergeCell ref="H32:L32"/>
    <mergeCell ref="M32:S32"/>
    <mergeCell ref="AV32:AX32"/>
    <mergeCell ref="AY32:BA32"/>
    <mergeCell ref="BB32:BD32"/>
    <mergeCell ref="B29:G29"/>
    <mergeCell ref="H29:L29"/>
    <mergeCell ref="M29:S29"/>
    <mergeCell ref="AV29:AX29"/>
    <mergeCell ref="AY29:BA29"/>
    <mergeCell ref="BB29:BD29"/>
    <mergeCell ref="B30:G30"/>
    <mergeCell ref="H30:L30"/>
    <mergeCell ref="M30:S30"/>
    <mergeCell ref="AV30:AX30"/>
    <mergeCell ref="AY30:BA30"/>
    <mergeCell ref="BB30:BD30"/>
    <mergeCell ref="B27:G27"/>
    <mergeCell ref="H27:L27"/>
    <mergeCell ref="M27:S27"/>
    <mergeCell ref="AV27:AX27"/>
    <mergeCell ref="AY27:BA27"/>
    <mergeCell ref="BB27:BD27"/>
    <mergeCell ref="B28:G28"/>
    <mergeCell ref="H28:L28"/>
    <mergeCell ref="M28:S28"/>
    <mergeCell ref="AV28:AX28"/>
    <mergeCell ref="AY28:BA28"/>
    <mergeCell ref="BB28:BD28"/>
    <mergeCell ref="B25:G25"/>
    <mergeCell ref="H25:L25"/>
    <mergeCell ref="M25:S25"/>
    <mergeCell ref="AV25:AX25"/>
    <mergeCell ref="AY25:BA25"/>
    <mergeCell ref="BB25:BD25"/>
    <mergeCell ref="B26:G26"/>
    <mergeCell ref="H26:L26"/>
    <mergeCell ref="M26:S26"/>
    <mergeCell ref="AV26:AX26"/>
    <mergeCell ref="AY26:BA26"/>
    <mergeCell ref="BB26:BD26"/>
    <mergeCell ref="B23:G23"/>
    <mergeCell ref="H23:L23"/>
    <mergeCell ref="M23:S23"/>
    <mergeCell ref="AV23:AX23"/>
    <mergeCell ref="AY23:BA23"/>
    <mergeCell ref="BB23:BD23"/>
    <mergeCell ref="B24:G24"/>
    <mergeCell ref="H24:L24"/>
    <mergeCell ref="M24:S24"/>
    <mergeCell ref="AV24:AX24"/>
    <mergeCell ref="AY24:BA24"/>
    <mergeCell ref="BB24:BD24"/>
    <mergeCell ref="B21:G21"/>
    <mergeCell ref="H21:L21"/>
    <mergeCell ref="M21:S21"/>
    <mergeCell ref="AV21:AX21"/>
    <mergeCell ref="AY21:BA21"/>
    <mergeCell ref="BB21:BD21"/>
    <mergeCell ref="B22:G22"/>
    <mergeCell ref="H22:L22"/>
    <mergeCell ref="M22:S22"/>
    <mergeCell ref="AV22:AX22"/>
    <mergeCell ref="AY22:BA22"/>
    <mergeCell ref="BB22:BD22"/>
    <mergeCell ref="B19:G19"/>
    <mergeCell ref="H19:L19"/>
    <mergeCell ref="M19:S19"/>
    <mergeCell ref="AV19:AX19"/>
    <mergeCell ref="AY19:BA19"/>
    <mergeCell ref="BB19:BD19"/>
    <mergeCell ref="B20:G20"/>
    <mergeCell ref="H20:L20"/>
    <mergeCell ref="M20:S20"/>
    <mergeCell ref="AV20:AX20"/>
    <mergeCell ref="AY20:BA20"/>
    <mergeCell ref="BB20:BD20"/>
    <mergeCell ref="B17:G17"/>
    <mergeCell ref="H17:L17"/>
    <mergeCell ref="M17:S17"/>
    <mergeCell ref="AV17:AX17"/>
    <mergeCell ref="AY17:BA17"/>
    <mergeCell ref="BB17:BD17"/>
    <mergeCell ref="B18:G18"/>
    <mergeCell ref="H18:L18"/>
    <mergeCell ref="M18:S18"/>
    <mergeCell ref="AV18:AX18"/>
    <mergeCell ref="AY18:BA18"/>
    <mergeCell ref="BB18:BD18"/>
    <mergeCell ref="B15:G15"/>
    <mergeCell ref="H15:L15"/>
    <mergeCell ref="M15:S15"/>
    <mergeCell ref="AV15:AX15"/>
    <mergeCell ref="AY15:BA15"/>
    <mergeCell ref="BB15:BD15"/>
    <mergeCell ref="B16:G16"/>
    <mergeCell ref="H16:L16"/>
    <mergeCell ref="M16:S16"/>
    <mergeCell ref="AV16:AX16"/>
    <mergeCell ref="AY16:BA16"/>
    <mergeCell ref="BB16:BD16"/>
    <mergeCell ref="B13:G13"/>
    <mergeCell ref="H13:L13"/>
    <mergeCell ref="M13:S13"/>
    <mergeCell ref="AV13:AX13"/>
    <mergeCell ref="AY13:BA13"/>
    <mergeCell ref="BB13:BD13"/>
    <mergeCell ref="B14:G14"/>
    <mergeCell ref="H14:L14"/>
    <mergeCell ref="M14:S14"/>
    <mergeCell ref="AV14:AX14"/>
    <mergeCell ref="AY14:BA14"/>
    <mergeCell ref="BB14:BD14"/>
    <mergeCell ref="B11:G11"/>
    <mergeCell ref="H11:L11"/>
    <mergeCell ref="M11:S11"/>
    <mergeCell ref="AV11:AX11"/>
    <mergeCell ref="AY11:BA11"/>
    <mergeCell ref="BB11:BD11"/>
    <mergeCell ref="B12:G12"/>
    <mergeCell ref="H12:L12"/>
    <mergeCell ref="M12:S12"/>
    <mergeCell ref="AV12:AX12"/>
    <mergeCell ref="AY12:BA12"/>
    <mergeCell ref="BB12:BD12"/>
    <mergeCell ref="CJ7:CP7"/>
    <mergeCell ref="CQ7:CW7"/>
    <mergeCell ref="CX7:CX9"/>
    <mergeCell ref="B10:G10"/>
    <mergeCell ref="H10:L10"/>
    <mergeCell ref="M10:S10"/>
    <mergeCell ref="AV10:AX10"/>
    <mergeCell ref="AY10:BA10"/>
    <mergeCell ref="BB10:BD10"/>
    <mergeCell ref="AY7:BA9"/>
    <mergeCell ref="BB7:BD9"/>
    <mergeCell ref="BE7:BE9"/>
    <mergeCell ref="BH7:BJ7"/>
    <mergeCell ref="BL7:BN7"/>
    <mergeCell ref="BO7:BQ7"/>
    <mergeCell ref="BU7:BU9"/>
    <mergeCell ref="BV7:CB7"/>
    <mergeCell ref="CC7:CI7"/>
    <mergeCell ref="A7:A9"/>
    <mergeCell ref="B7:G9"/>
    <mergeCell ref="H7:L9"/>
    <mergeCell ref="M7:S9"/>
    <mergeCell ref="T7:Z7"/>
    <mergeCell ref="AA7:AG7"/>
    <mergeCell ref="AH7:AN7"/>
    <mergeCell ref="AO7:AU7"/>
    <mergeCell ref="AV7:AX9"/>
    <mergeCell ref="A5:H5"/>
    <mergeCell ref="I5:M5"/>
    <mergeCell ref="T5:AA5"/>
    <mergeCell ref="AB5:AK5"/>
    <mergeCell ref="AL5:AT5"/>
    <mergeCell ref="AU5:AX5"/>
    <mergeCell ref="AY5:BE5"/>
    <mergeCell ref="BG5:BS6"/>
    <mergeCell ref="BU5:CX6"/>
    <mergeCell ref="A6:BE6"/>
    <mergeCell ref="AD2:AF2"/>
    <mergeCell ref="BG2:BS3"/>
    <mergeCell ref="BU2:CB3"/>
    <mergeCell ref="CC2:CI3"/>
    <mergeCell ref="CJ2:CP3"/>
    <mergeCell ref="CQ2:CX3"/>
    <mergeCell ref="A4:S4"/>
    <mergeCell ref="T4:AF4"/>
    <mergeCell ref="AG4:AN4"/>
    <mergeCell ref="AO4:BE4"/>
    <mergeCell ref="BG4:BS4"/>
  </mergeCells>
  <phoneticPr fontId="2"/>
  <dataValidations count="2">
    <dataValidation type="list" allowBlank="1" showInputMessage="1" showErrorMessage="1" sqref="A122:A130">
      <formula1>"　,管理者,サービス管理責任者,介護職員,医師,看護職員,生活支援員,世話人,保育士,指導員,作業指導員,機能訓練指導員,職業指導員,理学療法士,作業療法士,心理判定員,職能判定員,就労支援員,就労定着支援員,精神保健福祉士,言語聴覚士,あん摩マッサージ指圧師,柔道整復師,栄養士,調理員,運転手,事務職員,その他従業者"</formula1>
    </dataValidation>
    <dataValidation type="list" imeMode="halfAlpha" allowBlank="1" showInputMessage="1" showErrorMessage="1" sqref="T10:AU108">
      <formula1>$BG$10:$BG$108</formula1>
    </dataValidation>
  </dataValidations>
  <pageMargins left="0.7" right="0.7" top="0.75" bottom="0.75" header="0.3" footer="0.3"/>
  <pageSetup paperSize="9" orientation="portrait" r:id="rId1"/>
  <colBreaks count="1" manualBreakCount="1">
    <brk id="71"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DM130"/>
  <sheetViews>
    <sheetView view="pageBreakPreview" zoomScale="70" zoomScaleNormal="74" zoomScaleSheetLayoutView="70" workbookViewId="0"/>
  </sheetViews>
  <sheetFormatPr defaultRowHeight="14.25"/>
  <cols>
    <col min="1" max="1" width="3.625" style="67" customWidth="1"/>
    <col min="2" max="5" width="2.625" style="181" customWidth="1"/>
    <col min="6" max="19" width="2.625" style="67" customWidth="1"/>
    <col min="20" max="47" width="2.875" style="67" customWidth="1"/>
    <col min="48" max="56" width="2.625" style="67" customWidth="1"/>
    <col min="57" max="57" width="15.625" style="67" customWidth="1"/>
    <col min="58" max="58" width="1.375" style="67" customWidth="1"/>
    <col min="59" max="59" width="21.75" style="67" hidden="1" customWidth="1"/>
    <col min="60" max="60" width="3.75" style="68" bestFit="1" customWidth="1"/>
    <col min="61" max="77" width="3.625" style="68" customWidth="1"/>
    <col min="78" max="78" width="10.125" style="68" hidden="1" customWidth="1"/>
    <col min="79" max="79" width="10.125" style="68" customWidth="1"/>
    <col min="80" max="80" width="3.375" style="67" customWidth="1"/>
    <col min="81" max="109" width="3.75" style="67" customWidth="1"/>
    <col min="110" max="110" width="6.625" style="68" customWidth="1"/>
    <col min="111" max="111" width="6.375" style="67" hidden="1" customWidth="1"/>
    <col min="112" max="112" width="3.375" style="67" hidden="1" customWidth="1"/>
    <col min="113" max="113" width="4.375" style="67" hidden="1" customWidth="1"/>
    <col min="114" max="115" width="3.375" style="67" hidden="1" customWidth="1"/>
    <col min="116" max="116" width="10.375" style="67" hidden="1" customWidth="1"/>
    <col min="117" max="117" width="4.375" style="67" hidden="1" customWidth="1"/>
    <col min="118" max="16384" width="9" style="67"/>
  </cols>
  <sheetData>
    <row r="1" spans="1:117" ht="18.75" customHeight="1" thickBot="1">
      <c r="B1" s="143"/>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209" t="s">
        <v>207</v>
      </c>
      <c r="CA1" s="209" t="s">
        <v>207</v>
      </c>
    </row>
    <row r="2" spans="1:117" ht="21" customHeight="1">
      <c r="A2" s="142" t="s">
        <v>165</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5"/>
      <c r="AB2" s="145"/>
      <c r="AC2" s="145"/>
      <c r="AD2" s="500" t="s">
        <v>261</v>
      </c>
      <c r="AE2" s="500"/>
      <c r="AF2" s="500"/>
      <c r="AG2" s="77"/>
      <c r="AH2" s="261" t="s">
        <v>161</v>
      </c>
      <c r="AI2" s="273"/>
      <c r="AJ2" s="261" t="s">
        <v>162</v>
      </c>
      <c r="AK2" s="94"/>
      <c r="AL2" s="142"/>
      <c r="AM2" s="142"/>
      <c r="AN2" s="142"/>
      <c r="AO2" s="142"/>
      <c r="AP2" s="142"/>
      <c r="AQ2" s="142"/>
      <c r="AR2" s="142"/>
      <c r="AS2" s="142"/>
      <c r="AT2" s="142"/>
      <c r="AU2" s="142"/>
      <c r="AV2" s="142"/>
      <c r="AW2" s="142"/>
      <c r="AX2" s="142"/>
      <c r="AY2" s="142"/>
      <c r="AZ2" s="142"/>
      <c r="BA2" s="142"/>
      <c r="BB2" s="142"/>
      <c r="BC2" s="142"/>
      <c r="BD2" s="142"/>
      <c r="BE2" s="142"/>
      <c r="BH2" s="495" t="s">
        <v>70</v>
      </c>
      <c r="BI2" s="495"/>
      <c r="BJ2" s="495"/>
      <c r="BK2" s="495"/>
      <c r="BL2" s="495"/>
      <c r="BM2" s="495"/>
      <c r="BN2" s="495"/>
      <c r="BO2" s="495"/>
      <c r="BP2" s="495"/>
      <c r="BQ2" s="495"/>
      <c r="BR2" s="495"/>
      <c r="BS2" s="495"/>
      <c r="BT2" s="495"/>
      <c r="BU2" s="495"/>
      <c r="BV2" s="495"/>
      <c r="BW2" s="495"/>
      <c r="BX2" s="495"/>
      <c r="BY2" s="495"/>
      <c r="BZ2" s="495"/>
      <c r="CA2" s="495"/>
      <c r="CC2" s="423" t="str">
        <f>A4</f>
        <v>サービス種類</v>
      </c>
      <c r="CD2" s="401"/>
      <c r="CE2" s="401"/>
      <c r="CF2" s="401"/>
      <c r="CG2" s="401"/>
      <c r="CH2" s="401"/>
      <c r="CI2" s="401"/>
      <c r="CJ2" s="401"/>
      <c r="CK2" s="496" t="str">
        <f>IF(T4="","",T4)</f>
        <v/>
      </c>
      <c r="CL2" s="496"/>
      <c r="CM2" s="496"/>
      <c r="CN2" s="496"/>
      <c r="CO2" s="496"/>
      <c r="CP2" s="496"/>
      <c r="CQ2" s="496"/>
      <c r="CR2" s="498" t="str">
        <f>AG4</f>
        <v>事業所名</v>
      </c>
      <c r="CS2" s="498"/>
      <c r="CT2" s="498"/>
      <c r="CU2" s="498"/>
      <c r="CV2" s="498"/>
      <c r="CW2" s="498"/>
      <c r="CX2" s="498"/>
      <c r="CY2" s="401" t="str">
        <f>IF(AO4="","",AO4)</f>
        <v/>
      </c>
      <c r="CZ2" s="401"/>
      <c r="DA2" s="401"/>
      <c r="DB2" s="401"/>
      <c r="DC2" s="401"/>
      <c r="DD2" s="401"/>
      <c r="DE2" s="401"/>
      <c r="DF2" s="428"/>
    </row>
    <row r="3" spans="1:117" ht="9.75" customHeight="1" thickBot="1">
      <c r="B3" s="67"/>
      <c r="C3" s="67"/>
      <c r="D3" s="67"/>
      <c r="E3" s="67"/>
      <c r="BH3" s="495"/>
      <c r="BI3" s="495"/>
      <c r="BJ3" s="495"/>
      <c r="BK3" s="495"/>
      <c r="BL3" s="495"/>
      <c r="BM3" s="495"/>
      <c r="BN3" s="495"/>
      <c r="BO3" s="495"/>
      <c r="BP3" s="495"/>
      <c r="BQ3" s="495"/>
      <c r="BR3" s="495"/>
      <c r="BS3" s="495"/>
      <c r="BT3" s="495"/>
      <c r="BU3" s="495"/>
      <c r="BV3" s="495"/>
      <c r="BW3" s="495"/>
      <c r="BX3" s="495"/>
      <c r="BY3" s="495"/>
      <c r="BZ3" s="495"/>
      <c r="CA3" s="495"/>
      <c r="CC3" s="424"/>
      <c r="CD3" s="425"/>
      <c r="CE3" s="425"/>
      <c r="CF3" s="425"/>
      <c r="CG3" s="425"/>
      <c r="CH3" s="425"/>
      <c r="CI3" s="425"/>
      <c r="CJ3" s="425"/>
      <c r="CK3" s="497"/>
      <c r="CL3" s="497"/>
      <c r="CM3" s="497"/>
      <c r="CN3" s="497"/>
      <c r="CO3" s="497"/>
      <c r="CP3" s="497"/>
      <c r="CQ3" s="497"/>
      <c r="CR3" s="499"/>
      <c r="CS3" s="499"/>
      <c r="CT3" s="499"/>
      <c r="CU3" s="499"/>
      <c r="CV3" s="499"/>
      <c r="CW3" s="499"/>
      <c r="CX3" s="499"/>
      <c r="CY3" s="425"/>
      <c r="CZ3" s="425"/>
      <c r="DA3" s="425"/>
      <c r="DB3" s="425"/>
      <c r="DC3" s="425"/>
      <c r="DD3" s="425"/>
      <c r="DE3" s="425"/>
      <c r="DF3" s="429"/>
    </row>
    <row r="4" spans="1:117" ht="21" customHeight="1" thickBot="1">
      <c r="A4" s="338" t="s">
        <v>10</v>
      </c>
      <c r="B4" s="339"/>
      <c r="C4" s="339"/>
      <c r="D4" s="339"/>
      <c r="E4" s="339"/>
      <c r="F4" s="339"/>
      <c r="G4" s="339"/>
      <c r="H4" s="339"/>
      <c r="I4" s="339"/>
      <c r="J4" s="339"/>
      <c r="K4" s="339"/>
      <c r="L4" s="339"/>
      <c r="M4" s="339"/>
      <c r="N4" s="339"/>
      <c r="O4" s="339"/>
      <c r="P4" s="339"/>
      <c r="Q4" s="339"/>
      <c r="R4" s="339"/>
      <c r="S4" s="406"/>
      <c r="T4" s="484"/>
      <c r="U4" s="485"/>
      <c r="V4" s="485"/>
      <c r="W4" s="485"/>
      <c r="X4" s="485"/>
      <c r="Y4" s="485"/>
      <c r="Z4" s="485"/>
      <c r="AA4" s="485"/>
      <c r="AB4" s="485"/>
      <c r="AC4" s="485"/>
      <c r="AD4" s="485"/>
      <c r="AE4" s="485"/>
      <c r="AF4" s="485"/>
      <c r="AG4" s="401" t="s">
        <v>17</v>
      </c>
      <c r="AH4" s="401"/>
      <c r="AI4" s="401"/>
      <c r="AJ4" s="401"/>
      <c r="AK4" s="401"/>
      <c r="AL4" s="401"/>
      <c r="AM4" s="401"/>
      <c r="AN4" s="401"/>
      <c r="AO4" s="486"/>
      <c r="AP4" s="487"/>
      <c r="AQ4" s="487"/>
      <c r="AR4" s="487"/>
      <c r="AS4" s="487"/>
      <c r="AT4" s="487"/>
      <c r="AU4" s="487"/>
      <c r="AV4" s="487"/>
      <c r="AW4" s="487"/>
      <c r="AX4" s="487"/>
      <c r="AY4" s="487"/>
      <c r="AZ4" s="487"/>
      <c r="BA4" s="487"/>
      <c r="BB4" s="487"/>
      <c r="BC4" s="487"/>
      <c r="BD4" s="487"/>
      <c r="BE4" s="488"/>
      <c r="BH4" s="489" t="s">
        <v>72</v>
      </c>
      <c r="BI4" s="489"/>
      <c r="BJ4" s="489"/>
      <c r="BK4" s="489"/>
      <c r="BL4" s="489"/>
      <c r="BM4" s="489"/>
      <c r="BN4" s="489"/>
      <c r="BO4" s="489"/>
      <c r="BP4" s="489"/>
      <c r="BQ4" s="489"/>
      <c r="BR4" s="489"/>
      <c r="BS4" s="489"/>
      <c r="BT4" s="489"/>
      <c r="BU4" s="489"/>
      <c r="BV4" s="489"/>
      <c r="BW4" s="489"/>
      <c r="BX4" s="489"/>
      <c r="BY4" s="489"/>
      <c r="BZ4" s="489"/>
      <c r="CA4" s="489"/>
    </row>
    <row r="5" spans="1:117" ht="21" customHeight="1" thickBot="1">
      <c r="A5" s="338" t="s">
        <v>73</v>
      </c>
      <c r="B5" s="339"/>
      <c r="C5" s="339"/>
      <c r="D5" s="339"/>
      <c r="E5" s="339"/>
      <c r="F5" s="339"/>
      <c r="G5" s="339"/>
      <c r="H5" s="406"/>
      <c r="I5" s="402"/>
      <c r="J5" s="403"/>
      <c r="K5" s="403"/>
      <c r="L5" s="403"/>
      <c r="M5" s="408"/>
      <c r="N5" s="95" t="s">
        <v>74</v>
      </c>
      <c r="O5" s="96"/>
      <c r="P5" s="96"/>
      <c r="Q5" s="96"/>
      <c r="R5" s="96"/>
      <c r="S5" s="97"/>
      <c r="T5" s="407" t="s">
        <v>209</v>
      </c>
      <c r="U5" s="407"/>
      <c r="V5" s="407"/>
      <c r="W5" s="407"/>
      <c r="X5" s="407"/>
      <c r="Y5" s="407"/>
      <c r="Z5" s="407"/>
      <c r="AA5" s="407"/>
      <c r="AB5" s="403"/>
      <c r="AC5" s="403"/>
      <c r="AD5" s="403"/>
      <c r="AE5" s="403"/>
      <c r="AF5" s="403"/>
      <c r="AG5" s="403"/>
      <c r="AH5" s="403"/>
      <c r="AI5" s="403"/>
      <c r="AJ5" s="403"/>
      <c r="AK5" s="408"/>
      <c r="AL5" s="409" t="s">
        <v>77</v>
      </c>
      <c r="AM5" s="339"/>
      <c r="AN5" s="339"/>
      <c r="AO5" s="339"/>
      <c r="AP5" s="339"/>
      <c r="AQ5" s="339"/>
      <c r="AR5" s="339"/>
      <c r="AS5" s="339"/>
      <c r="AT5" s="406"/>
      <c r="AU5" s="402"/>
      <c r="AV5" s="403"/>
      <c r="AW5" s="403"/>
      <c r="AX5" s="408"/>
      <c r="AY5" s="417" t="s">
        <v>248</v>
      </c>
      <c r="AZ5" s="417"/>
      <c r="BA5" s="417"/>
      <c r="BB5" s="417"/>
      <c r="BC5" s="417"/>
      <c r="BD5" s="417"/>
      <c r="BE5" s="418"/>
      <c r="BH5" s="490" t="s">
        <v>257</v>
      </c>
      <c r="BI5" s="490"/>
      <c r="BJ5" s="490"/>
      <c r="BK5" s="490"/>
      <c r="BL5" s="490"/>
      <c r="BM5" s="490"/>
      <c r="BN5" s="490"/>
      <c r="BO5" s="490"/>
      <c r="BP5" s="490"/>
      <c r="BQ5" s="490"/>
      <c r="BR5" s="490"/>
      <c r="BS5" s="490"/>
      <c r="BT5" s="490"/>
      <c r="BU5" s="490"/>
      <c r="BV5" s="490"/>
      <c r="BW5" s="490"/>
      <c r="BX5" s="490"/>
      <c r="BY5" s="490"/>
      <c r="BZ5" s="490"/>
      <c r="CA5" s="490"/>
      <c r="CC5" s="467" t="s">
        <v>76</v>
      </c>
      <c r="CD5" s="468"/>
      <c r="CE5" s="468"/>
      <c r="CF5" s="468"/>
      <c r="CG5" s="468"/>
      <c r="CH5" s="468"/>
      <c r="CI5" s="468"/>
      <c r="CJ5" s="468"/>
      <c r="CK5" s="468"/>
      <c r="CL5" s="468"/>
      <c r="CM5" s="468"/>
      <c r="CN5" s="468"/>
      <c r="CO5" s="468"/>
      <c r="CP5" s="468"/>
      <c r="CQ5" s="468"/>
      <c r="CR5" s="468"/>
      <c r="CS5" s="468"/>
      <c r="CT5" s="468"/>
      <c r="CU5" s="468"/>
      <c r="CV5" s="468"/>
      <c r="CW5" s="468"/>
      <c r="CX5" s="468"/>
      <c r="CY5" s="468"/>
      <c r="CZ5" s="468"/>
      <c r="DA5" s="468"/>
      <c r="DB5" s="468"/>
      <c r="DC5" s="468"/>
      <c r="DD5" s="468"/>
      <c r="DE5" s="468"/>
      <c r="DF5" s="469"/>
    </row>
    <row r="6" spans="1:117" ht="21" customHeight="1" thickBot="1">
      <c r="A6" s="338" t="s">
        <v>242</v>
      </c>
      <c r="B6" s="339"/>
      <c r="C6" s="339"/>
      <c r="D6" s="339"/>
      <c r="E6" s="339"/>
      <c r="F6" s="406"/>
      <c r="G6" s="339" t="s">
        <v>254</v>
      </c>
      <c r="H6" s="339"/>
      <c r="I6" s="339"/>
      <c r="J6" s="339"/>
      <c r="K6" s="406"/>
      <c r="L6" s="492"/>
      <c r="M6" s="493"/>
      <c r="N6" s="494"/>
      <c r="O6" s="409" t="s">
        <v>74</v>
      </c>
      <c r="P6" s="406"/>
      <c r="Q6" s="339" t="s">
        <v>243</v>
      </c>
      <c r="R6" s="339"/>
      <c r="S6" s="406"/>
      <c r="T6" s="492"/>
      <c r="U6" s="493"/>
      <c r="V6" s="494"/>
      <c r="W6" s="409" t="s">
        <v>74</v>
      </c>
      <c r="X6" s="406"/>
      <c r="Y6" s="339" t="s">
        <v>244</v>
      </c>
      <c r="Z6" s="339"/>
      <c r="AA6" s="406"/>
      <c r="AB6" s="492"/>
      <c r="AC6" s="493"/>
      <c r="AD6" s="494"/>
      <c r="AE6" s="409" t="s">
        <v>74</v>
      </c>
      <c r="AF6" s="406"/>
      <c r="AG6" s="339" t="s">
        <v>245</v>
      </c>
      <c r="AH6" s="339"/>
      <c r="AI6" s="406"/>
      <c r="AJ6" s="492"/>
      <c r="AK6" s="493"/>
      <c r="AL6" s="494"/>
      <c r="AM6" s="409" t="s">
        <v>74</v>
      </c>
      <c r="AN6" s="406"/>
      <c r="AO6" s="339" t="s">
        <v>246</v>
      </c>
      <c r="AP6" s="339"/>
      <c r="AQ6" s="406"/>
      <c r="AR6" s="492"/>
      <c r="AS6" s="493"/>
      <c r="AT6" s="494"/>
      <c r="AU6" s="409" t="s">
        <v>74</v>
      </c>
      <c r="AV6" s="406"/>
      <c r="AW6" s="339" t="s">
        <v>247</v>
      </c>
      <c r="AX6" s="339"/>
      <c r="AY6" s="406"/>
      <c r="AZ6" s="492"/>
      <c r="BA6" s="493"/>
      <c r="BB6" s="494"/>
      <c r="BC6" s="409" t="s">
        <v>74</v>
      </c>
      <c r="BD6" s="339"/>
      <c r="BE6" s="262"/>
      <c r="BH6" s="491"/>
      <c r="BI6" s="491"/>
      <c r="BJ6" s="491"/>
      <c r="BK6" s="491"/>
      <c r="BL6" s="491"/>
      <c r="BM6" s="491"/>
      <c r="BN6" s="491"/>
      <c r="BO6" s="491"/>
      <c r="BP6" s="491"/>
      <c r="BQ6" s="491"/>
      <c r="BR6" s="491"/>
      <c r="BS6" s="491"/>
      <c r="BT6" s="491"/>
      <c r="BU6" s="491"/>
      <c r="BV6" s="491"/>
      <c r="BW6" s="491"/>
      <c r="BX6" s="491"/>
      <c r="BY6" s="491"/>
      <c r="BZ6" s="491"/>
      <c r="CA6" s="491"/>
      <c r="CC6" s="470"/>
      <c r="CD6" s="471"/>
      <c r="CE6" s="471"/>
      <c r="CF6" s="471"/>
      <c r="CG6" s="471"/>
      <c r="CH6" s="471"/>
      <c r="CI6" s="471"/>
      <c r="CJ6" s="471"/>
      <c r="CK6" s="471"/>
      <c r="CL6" s="471"/>
      <c r="CM6" s="471"/>
      <c r="CN6" s="471"/>
      <c r="CO6" s="471"/>
      <c r="CP6" s="471"/>
      <c r="CQ6" s="471"/>
      <c r="CR6" s="471"/>
      <c r="CS6" s="471"/>
      <c r="CT6" s="471"/>
      <c r="CU6" s="471"/>
      <c r="CV6" s="471"/>
      <c r="CW6" s="471"/>
      <c r="CX6" s="471"/>
      <c r="CY6" s="471"/>
      <c r="CZ6" s="471"/>
      <c r="DA6" s="471"/>
      <c r="DB6" s="471"/>
      <c r="DC6" s="471"/>
      <c r="DD6" s="471"/>
      <c r="DE6" s="471"/>
      <c r="DF6" s="472"/>
    </row>
    <row r="7" spans="1:117" ht="21" customHeight="1" thickBot="1">
      <c r="A7" s="475" t="s">
        <v>18</v>
      </c>
      <c r="B7" s="386" t="s">
        <v>4</v>
      </c>
      <c r="C7" s="375"/>
      <c r="D7" s="375"/>
      <c r="E7" s="375"/>
      <c r="F7" s="375"/>
      <c r="G7" s="375"/>
      <c r="H7" s="375" t="s">
        <v>19</v>
      </c>
      <c r="I7" s="375"/>
      <c r="J7" s="375"/>
      <c r="K7" s="375"/>
      <c r="L7" s="375"/>
      <c r="M7" s="375" t="s">
        <v>5</v>
      </c>
      <c r="N7" s="375"/>
      <c r="O7" s="375"/>
      <c r="P7" s="375"/>
      <c r="Q7" s="375"/>
      <c r="R7" s="375"/>
      <c r="S7" s="477"/>
      <c r="T7" s="392" t="s">
        <v>0</v>
      </c>
      <c r="U7" s="381"/>
      <c r="V7" s="381"/>
      <c r="W7" s="381"/>
      <c r="X7" s="381"/>
      <c r="Y7" s="381"/>
      <c r="Z7" s="393"/>
      <c r="AA7" s="392" t="s">
        <v>1</v>
      </c>
      <c r="AB7" s="381"/>
      <c r="AC7" s="381"/>
      <c r="AD7" s="381"/>
      <c r="AE7" s="381"/>
      <c r="AF7" s="381"/>
      <c r="AG7" s="393"/>
      <c r="AH7" s="392" t="s">
        <v>2</v>
      </c>
      <c r="AI7" s="381"/>
      <c r="AJ7" s="381"/>
      <c r="AK7" s="381"/>
      <c r="AL7" s="381"/>
      <c r="AM7" s="381"/>
      <c r="AN7" s="393"/>
      <c r="AO7" s="380" t="s">
        <v>3</v>
      </c>
      <c r="AP7" s="381"/>
      <c r="AQ7" s="381"/>
      <c r="AR7" s="381"/>
      <c r="AS7" s="381"/>
      <c r="AT7" s="381"/>
      <c r="AU7" s="393"/>
      <c r="AV7" s="394" t="s">
        <v>78</v>
      </c>
      <c r="AW7" s="395"/>
      <c r="AX7" s="395"/>
      <c r="AY7" s="395" t="s">
        <v>21</v>
      </c>
      <c r="AZ7" s="395"/>
      <c r="BA7" s="395"/>
      <c r="BB7" s="395" t="s">
        <v>22</v>
      </c>
      <c r="BC7" s="395"/>
      <c r="BD7" s="398"/>
      <c r="BE7" s="473" t="s">
        <v>79</v>
      </c>
      <c r="BH7" s="146"/>
      <c r="BI7" s="478" t="s">
        <v>80</v>
      </c>
      <c r="BJ7" s="479"/>
      <c r="BK7" s="479"/>
      <c r="BL7" s="147" t="s">
        <v>166</v>
      </c>
      <c r="BM7" s="479" t="s">
        <v>82</v>
      </c>
      <c r="BN7" s="479"/>
      <c r="BO7" s="479"/>
      <c r="BP7" s="478" t="s">
        <v>80</v>
      </c>
      <c r="BQ7" s="479"/>
      <c r="BR7" s="479"/>
      <c r="BS7" s="147" t="s">
        <v>81</v>
      </c>
      <c r="BT7" s="479" t="s">
        <v>82</v>
      </c>
      <c r="BU7" s="479"/>
      <c r="BV7" s="479"/>
      <c r="BW7" s="478" t="s">
        <v>83</v>
      </c>
      <c r="BX7" s="479"/>
      <c r="BY7" s="483"/>
      <c r="BZ7" s="65" t="s">
        <v>84</v>
      </c>
      <c r="CA7" s="148" t="s">
        <v>85</v>
      </c>
      <c r="CC7" s="475" t="s">
        <v>167</v>
      </c>
      <c r="CD7" s="374" t="s">
        <v>0</v>
      </c>
      <c r="CE7" s="375"/>
      <c r="CF7" s="375"/>
      <c r="CG7" s="375"/>
      <c r="CH7" s="375"/>
      <c r="CI7" s="375"/>
      <c r="CJ7" s="477"/>
      <c r="CK7" s="392" t="s">
        <v>1</v>
      </c>
      <c r="CL7" s="381"/>
      <c r="CM7" s="381"/>
      <c r="CN7" s="381"/>
      <c r="CO7" s="381"/>
      <c r="CP7" s="381"/>
      <c r="CQ7" s="393"/>
      <c r="CR7" s="386" t="s">
        <v>2</v>
      </c>
      <c r="CS7" s="375"/>
      <c r="CT7" s="375"/>
      <c r="CU7" s="375"/>
      <c r="CV7" s="375"/>
      <c r="CW7" s="375"/>
      <c r="CX7" s="477"/>
      <c r="CY7" s="392" t="s">
        <v>3</v>
      </c>
      <c r="CZ7" s="381"/>
      <c r="DA7" s="381"/>
      <c r="DB7" s="381"/>
      <c r="DC7" s="381"/>
      <c r="DD7" s="381"/>
      <c r="DE7" s="393"/>
      <c r="DF7" s="480" t="s">
        <v>86</v>
      </c>
      <c r="DG7" s="67">
        <f>2018+$AG$2</f>
        <v>2018</v>
      </c>
      <c r="DH7" s="67" t="s">
        <v>284</v>
      </c>
      <c r="DI7" s="67">
        <f>+$AI$2</f>
        <v>0</v>
      </c>
      <c r="DJ7" s="67" t="s">
        <v>284</v>
      </c>
      <c r="DK7" s="67">
        <v>1</v>
      </c>
      <c r="DL7" s="67" t="str">
        <f>+DG7&amp;DH7&amp;DI7&amp;DJ7&amp;DK7</f>
        <v>2018/0/1</v>
      </c>
      <c r="DM7" s="266" t="e">
        <f>WEEKDAY(DL7,1)</f>
        <v>#VALUE!</v>
      </c>
    </row>
    <row r="8" spans="1:117" ht="21" customHeight="1">
      <c r="A8" s="475"/>
      <c r="B8" s="382"/>
      <c r="C8" s="383"/>
      <c r="D8" s="383"/>
      <c r="E8" s="383"/>
      <c r="F8" s="383"/>
      <c r="G8" s="383"/>
      <c r="H8" s="383"/>
      <c r="I8" s="383"/>
      <c r="J8" s="383"/>
      <c r="K8" s="383"/>
      <c r="L8" s="383"/>
      <c r="M8" s="383"/>
      <c r="N8" s="383"/>
      <c r="O8" s="383"/>
      <c r="P8" s="383"/>
      <c r="Q8" s="383"/>
      <c r="R8" s="383"/>
      <c r="S8" s="385"/>
      <c r="T8" s="23">
        <v>1</v>
      </c>
      <c r="U8" s="24">
        <v>2</v>
      </c>
      <c r="V8" s="24">
        <v>3</v>
      </c>
      <c r="W8" s="24">
        <v>4</v>
      </c>
      <c r="X8" s="24">
        <v>5</v>
      </c>
      <c r="Y8" s="24">
        <v>6</v>
      </c>
      <c r="Z8" s="25">
        <v>7</v>
      </c>
      <c r="AA8" s="23">
        <v>8</v>
      </c>
      <c r="AB8" s="24">
        <v>9</v>
      </c>
      <c r="AC8" s="24">
        <v>10</v>
      </c>
      <c r="AD8" s="24">
        <v>11</v>
      </c>
      <c r="AE8" s="24">
        <v>12</v>
      </c>
      <c r="AF8" s="24">
        <v>13</v>
      </c>
      <c r="AG8" s="25">
        <v>14</v>
      </c>
      <c r="AH8" s="23">
        <v>15</v>
      </c>
      <c r="AI8" s="24">
        <v>16</v>
      </c>
      <c r="AJ8" s="24">
        <v>17</v>
      </c>
      <c r="AK8" s="24">
        <v>18</v>
      </c>
      <c r="AL8" s="24">
        <v>19</v>
      </c>
      <c r="AM8" s="24">
        <v>20</v>
      </c>
      <c r="AN8" s="25">
        <v>21</v>
      </c>
      <c r="AO8" s="26">
        <v>22</v>
      </c>
      <c r="AP8" s="24">
        <v>23</v>
      </c>
      <c r="AQ8" s="24">
        <v>24</v>
      </c>
      <c r="AR8" s="24">
        <v>25</v>
      </c>
      <c r="AS8" s="24">
        <v>26</v>
      </c>
      <c r="AT8" s="24">
        <v>27</v>
      </c>
      <c r="AU8" s="25">
        <v>28</v>
      </c>
      <c r="AV8" s="396"/>
      <c r="AW8" s="397"/>
      <c r="AX8" s="397"/>
      <c r="AY8" s="397"/>
      <c r="AZ8" s="397"/>
      <c r="BA8" s="397"/>
      <c r="BB8" s="397"/>
      <c r="BC8" s="397"/>
      <c r="BD8" s="399"/>
      <c r="BE8" s="474"/>
      <c r="BH8" s="149" t="s">
        <v>87</v>
      </c>
      <c r="BI8" s="150">
        <v>9</v>
      </c>
      <c r="BJ8" s="151" t="s">
        <v>168</v>
      </c>
      <c r="BK8" s="152">
        <v>0</v>
      </c>
      <c r="BL8" s="151" t="s">
        <v>169</v>
      </c>
      <c r="BM8" s="153">
        <v>18</v>
      </c>
      <c r="BN8" s="151" t="s">
        <v>170</v>
      </c>
      <c r="BO8" s="152">
        <v>0</v>
      </c>
      <c r="BP8" s="150"/>
      <c r="BQ8" s="151" t="s">
        <v>88</v>
      </c>
      <c r="BR8" s="152"/>
      <c r="BS8" s="151" t="s">
        <v>81</v>
      </c>
      <c r="BT8" s="153"/>
      <c r="BU8" s="151" t="s">
        <v>88</v>
      </c>
      <c r="BV8" s="152"/>
      <c r="BW8" s="150">
        <v>1</v>
      </c>
      <c r="BX8" s="151" t="s">
        <v>168</v>
      </c>
      <c r="BY8" s="154">
        <v>0</v>
      </c>
      <c r="BZ8" s="237">
        <f>IF(BI8="","",(BM8*60+BO8)+IF(BI8&gt;=BM8,1440,0) -(BI8*60+BK8)+(BT8*60+BV8)-(BP8*60+BR8)-(BW8*60+BY8))</f>
        <v>480</v>
      </c>
      <c r="CA8" s="155">
        <f>IF(BZ8="","",BZ8/60)</f>
        <v>8</v>
      </c>
      <c r="CC8" s="475"/>
      <c r="CD8" s="23">
        <v>1</v>
      </c>
      <c r="CE8" s="24">
        <v>2</v>
      </c>
      <c r="CF8" s="24">
        <v>3</v>
      </c>
      <c r="CG8" s="24">
        <v>4</v>
      </c>
      <c r="CH8" s="24">
        <v>5</v>
      </c>
      <c r="CI8" s="24">
        <v>6</v>
      </c>
      <c r="CJ8" s="36">
        <v>7</v>
      </c>
      <c r="CK8" s="23">
        <v>8</v>
      </c>
      <c r="CL8" s="24">
        <v>9</v>
      </c>
      <c r="CM8" s="24">
        <v>10</v>
      </c>
      <c r="CN8" s="24">
        <v>11</v>
      </c>
      <c r="CO8" s="24">
        <v>12</v>
      </c>
      <c r="CP8" s="24">
        <v>13</v>
      </c>
      <c r="CQ8" s="25">
        <v>14</v>
      </c>
      <c r="CR8" s="26">
        <v>15</v>
      </c>
      <c r="CS8" s="24">
        <v>16</v>
      </c>
      <c r="CT8" s="24">
        <v>17</v>
      </c>
      <c r="CU8" s="24">
        <v>18</v>
      </c>
      <c r="CV8" s="24">
        <v>19</v>
      </c>
      <c r="CW8" s="24">
        <v>20</v>
      </c>
      <c r="CX8" s="36">
        <v>21</v>
      </c>
      <c r="CY8" s="23">
        <v>22</v>
      </c>
      <c r="CZ8" s="24">
        <v>23</v>
      </c>
      <c r="DA8" s="24">
        <v>24</v>
      </c>
      <c r="DB8" s="24">
        <v>25</v>
      </c>
      <c r="DC8" s="24">
        <v>26</v>
      </c>
      <c r="DD8" s="24">
        <v>27</v>
      </c>
      <c r="DE8" s="25">
        <v>28</v>
      </c>
      <c r="DF8" s="481"/>
      <c r="DG8" s="67">
        <f t="shared" ref="DG8:DG34" si="0">2018+$AG$2</f>
        <v>2018</v>
      </c>
      <c r="DH8" s="67" t="s">
        <v>284</v>
      </c>
      <c r="DI8" s="67">
        <f t="shared" ref="DI8:DI34" si="1">+$AI$2</f>
        <v>0</v>
      </c>
      <c r="DJ8" s="67" t="s">
        <v>284</v>
      </c>
      <c r="DK8" s="67">
        <v>2</v>
      </c>
      <c r="DL8" s="67" t="str">
        <f t="shared" ref="DL8:DL71" si="2">+DG8&amp;DH8&amp;DI8&amp;DJ8&amp;DK8</f>
        <v>2018/0/2</v>
      </c>
      <c r="DM8" s="266" t="e">
        <f t="shared" ref="DM8:DM34" si="3">WEEKDAY(DL8,1)</f>
        <v>#VALUE!</v>
      </c>
    </row>
    <row r="9" spans="1:117" ht="21" customHeight="1" thickBot="1">
      <c r="A9" s="476"/>
      <c r="B9" s="382"/>
      <c r="C9" s="383"/>
      <c r="D9" s="383"/>
      <c r="E9" s="383"/>
      <c r="F9" s="383"/>
      <c r="G9" s="383"/>
      <c r="H9" s="383"/>
      <c r="I9" s="383"/>
      <c r="J9" s="383"/>
      <c r="K9" s="383"/>
      <c r="L9" s="383"/>
      <c r="M9" s="383"/>
      <c r="N9" s="383"/>
      <c r="O9" s="383"/>
      <c r="P9" s="383"/>
      <c r="Q9" s="383"/>
      <c r="R9" s="383"/>
      <c r="S9" s="385"/>
      <c r="T9" s="267" t="str">
        <f>IF(AI2="","",+DM7)</f>
        <v/>
      </c>
      <c r="U9" s="268" t="str">
        <f>IF(AI2="","",+DM8)</f>
        <v/>
      </c>
      <c r="V9" s="268" t="str">
        <f>IF(AI2="","",+DM9)</f>
        <v/>
      </c>
      <c r="W9" s="268" t="str">
        <f>IF(AI2="","",+DM10)</f>
        <v/>
      </c>
      <c r="X9" s="268" t="str">
        <f>IF(AI2="","",+DM11)</f>
        <v/>
      </c>
      <c r="Y9" s="268" t="str">
        <f>IF(AI2="","",+DM12)</f>
        <v/>
      </c>
      <c r="Z9" s="269" t="str">
        <f>IF(AI2="","",+DM13)</f>
        <v/>
      </c>
      <c r="AA9" s="267" t="str">
        <f>IF(AI2="","",+DM14)</f>
        <v/>
      </c>
      <c r="AB9" s="268" t="str">
        <f>IF(AI2="","",+DM15)</f>
        <v/>
      </c>
      <c r="AC9" s="268" t="str">
        <f>IF(AI2="","",+DM16)</f>
        <v/>
      </c>
      <c r="AD9" s="268" t="str">
        <f>IF(AI2="","",+DM17)</f>
        <v/>
      </c>
      <c r="AE9" s="268" t="str">
        <f>IF(AI2="","",+DM18)</f>
        <v/>
      </c>
      <c r="AF9" s="268" t="str">
        <f>IF(AI2="","",+DM19)</f>
        <v/>
      </c>
      <c r="AG9" s="269" t="str">
        <f>IF(AI2="","",+DM20)</f>
        <v/>
      </c>
      <c r="AH9" s="267" t="str">
        <f>IF(AI2="","",+DM21)</f>
        <v/>
      </c>
      <c r="AI9" s="268" t="str">
        <f>IF(AI2="","",+DM22)</f>
        <v/>
      </c>
      <c r="AJ9" s="268" t="str">
        <f>IF(AI2="","",++DM23)</f>
        <v/>
      </c>
      <c r="AK9" s="268" t="str">
        <f>IF(AI2="","",+DM24)</f>
        <v/>
      </c>
      <c r="AL9" s="268" t="str">
        <f>IF(AI2="","",++DM25)</f>
        <v/>
      </c>
      <c r="AM9" s="268" t="str">
        <f>IF(AI2="","",+DM26)</f>
        <v/>
      </c>
      <c r="AN9" s="269" t="str">
        <f>IF(AI2="","",+DM27)</f>
        <v/>
      </c>
      <c r="AO9" s="267" t="str">
        <f>IF(AI2="","",+DM28)</f>
        <v/>
      </c>
      <c r="AP9" s="268" t="str">
        <f>IF(AI2="","",+DM29)</f>
        <v/>
      </c>
      <c r="AQ9" s="268" t="str">
        <f>IF(AI2="","",+DM30)</f>
        <v/>
      </c>
      <c r="AR9" s="268" t="str">
        <f>IF(AI2="","",+DM31)</f>
        <v/>
      </c>
      <c r="AS9" s="268" t="str">
        <f>IF(AI2="","",+DM32)</f>
        <v/>
      </c>
      <c r="AT9" s="268" t="str">
        <f>IF(AI2="","",+DM33)</f>
        <v/>
      </c>
      <c r="AU9" s="269" t="str">
        <f>IF(AI2="","",+DM34)</f>
        <v/>
      </c>
      <c r="AV9" s="396"/>
      <c r="AW9" s="397"/>
      <c r="AX9" s="397"/>
      <c r="AY9" s="397"/>
      <c r="AZ9" s="397"/>
      <c r="BA9" s="397"/>
      <c r="BB9" s="397"/>
      <c r="BC9" s="397"/>
      <c r="BD9" s="399"/>
      <c r="BE9" s="474"/>
      <c r="BH9" s="159" t="s">
        <v>89</v>
      </c>
      <c r="BI9" s="160">
        <v>16</v>
      </c>
      <c r="BJ9" s="161" t="s">
        <v>88</v>
      </c>
      <c r="BK9" s="162">
        <v>0</v>
      </c>
      <c r="BL9" s="161" t="s">
        <v>169</v>
      </c>
      <c r="BM9" s="163">
        <v>22</v>
      </c>
      <c r="BN9" s="161" t="s">
        <v>170</v>
      </c>
      <c r="BO9" s="162">
        <v>0</v>
      </c>
      <c r="BP9" s="160">
        <v>5</v>
      </c>
      <c r="BQ9" s="161" t="s">
        <v>88</v>
      </c>
      <c r="BR9" s="162">
        <v>0</v>
      </c>
      <c r="BS9" s="161" t="s">
        <v>81</v>
      </c>
      <c r="BT9" s="163">
        <v>9</v>
      </c>
      <c r="BU9" s="161" t="s">
        <v>88</v>
      </c>
      <c r="BV9" s="162">
        <v>0</v>
      </c>
      <c r="BW9" s="160">
        <v>2</v>
      </c>
      <c r="BX9" s="161" t="s">
        <v>170</v>
      </c>
      <c r="BY9" s="164">
        <v>0</v>
      </c>
      <c r="BZ9" s="239">
        <f>IF(BI9="","",(BM9*60+BO9)+IF(BI9&gt;=BM9,1440,0) -(BI9*60+BK9)+(BT9*60+BV9)-(BP9*60+BR9)-(BW9*60+BY9))</f>
        <v>480</v>
      </c>
      <c r="CA9" s="165">
        <f>IF(BZ9="","",BZ9/60)</f>
        <v>8</v>
      </c>
      <c r="CC9" s="476"/>
      <c r="CD9" s="23" t="str">
        <f t="shared" ref="CD9:DE9" si="4">T9</f>
        <v/>
      </c>
      <c r="CE9" s="24" t="str">
        <f t="shared" si="4"/>
        <v/>
      </c>
      <c r="CF9" s="24" t="str">
        <f t="shared" si="4"/>
        <v/>
      </c>
      <c r="CG9" s="24" t="str">
        <f t="shared" si="4"/>
        <v/>
      </c>
      <c r="CH9" s="24" t="str">
        <f t="shared" si="4"/>
        <v/>
      </c>
      <c r="CI9" s="24" t="str">
        <f t="shared" si="4"/>
        <v/>
      </c>
      <c r="CJ9" s="36" t="str">
        <f t="shared" si="4"/>
        <v/>
      </c>
      <c r="CK9" s="23" t="str">
        <f t="shared" si="4"/>
        <v/>
      </c>
      <c r="CL9" s="24" t="str">
        <f t="shared" si="4"/>
        <v/>
      </c>
      <c r="CM9" s="24" t="str">
        <f t="shared" si="4"/>
        <v/>
      </c>
      <c r="CN9" s="24" t="str">
        <f t="shared" si="4"/>
        <v/>
      </c>
      <c r="CO9" s="24" t="str">
        <f t="shared" si="4"/>
        <v/>
      </c>
      <c r="CP9" s="24" t="str">
        <f t="shared" si="4"/>
        <v/>
      </c>
      <c r="CQ9" s="25" t="str">
        <f t="shared" si="4"/>
        <v/>
      </c>
      <c r="CR9" s="26" t="str">
        <f t="shared" si="4"/>
        <v/>
      </c>
      <c r="CS9" s="24" t="str">
        <f t="shared" si="4"/>
        <v/>
      </c>
      <c r="CT9" s="24" t="str">
        <f t="shared" si="4"/>
        <v/>
      </c>
      <c r="CU9" s="24" t="str">
        <f t="shared" si="4"/>
        <v/>
      </c>
      <c r="CV9" s="24" t="str">
        <f t="shared" si="4"/>
        <v/>
      </c>
      <c r="CW9" s="24" t="str">
        <f t="shared" si="4"/>
        <v/>
      </c>
      <c r="CX9" s="36" t="str">
        <f t="shared" si="4"/>
        <v/>
      </c>
      <c r="CY9" s="23" t="str">
        <f t="shared" si="4"/>
        <v/>
      </c>
      <c r="CZ9" s="24" t="str">
        <f t="shared" si="4"/>
        <v/>
      </c>
      <c r="DA9" s="24" t="str">
        <f t="shared" si="4"/>
        <v/>
      </c>
      <c r="DB9" s="24" t="str">
        <f t="shared" si="4"/>
        <v/>
      </c>
      <c r="DC9" s="24" t="str">
        <f t="shared" si="4"/>
        <v/>
      </c>
      <c r="DD9" s="24" t="str">
        <f t="shared" si="4"/>
        <v/>
      </c>
      <c r="DE9" s="25" t="str">
        <f t="shared" si="4"/>
        <v/>
      </c>
      <c r="DF9" s="482"/>
      <c r="DG9" s="67">
        <f t="shared" si="0"/>
        <v>2018</v>
      </c>
      <c r="DH9" s="67" t="s">
        <v>284</v>
      </c>
      <c r="DI9" s="67">
        <f t="shared" si="1"/>
        <v>0</v>
      </c>
      <c r="DJ9" s="67" t="s">
        <v>284</v>
      </c>
      <c r="DK9" s="67">
        <v>3</v>
      </c>
      <c r="DL9" s="67" t="str">
        <f t="shared" si="2"/>
        <v>2018/0/3</v>
      </c>
      <c r="DM9" s="266" t="e">
        <f t="shared" si="3"/>
        <v>#VALUE!</v>
      </c>
    </row>
    <row r="10" spans="1:117" ht="21" customHeight="1">
      <c r="A10" s="82">
        <v>1</v>
      </c>
      <c r="B10" s="461"/>
      <c r="C10" s="358"/>
      <c r="D10" s="358"/>
      <c r="E10" s="358"/>
      <c r="F10" s="358"/>
      <c r="G10" s="358"/>
      <c r="H10" s="358"/>
      <c r="I10" s="358"/>
      <c r="J10" s="358"/>
      <c r="K10" s="358"/>
      <c r="L10" s="358"/>
      <c r="M10" s="358"/>
      <c r="N10" s="358"/>
      <c r="O10" s="358"/>
      <c r="P10" s="358"/>
      <c r="Q10" s="358"/>
      <c r="R10" s="358"/>
      <c r="S10" s="466"/>
      <c r="T10" s="69"/>
      <c r="U10" s="70"/>
      <c r="V10" s="70"/>
      <c r="W10" s="70"/>
      <c r="X10" s="70"/>
      <c r="Y10" s="70"/>
      <c r="Z10" s="71"/>
      <c r="AA10" s="69"/>
      <c r="AB10" s="70"/>
      <c r="AC10" s="70"/>
      <c r="AD10" s="70"/>
      <c r="AE10" s="70"/>
      <c r="AF10" s="70"/>
      <c r="AG10" s="71"/>
      <c r="AH10" s="69"/>
      <c r="AI10" s="70"/>
      <c r="AJ10" s="70"/>
      <c r="AK10" s="70"/>
      <c r="AL10" s="70"/>
      <c r="AM10" s="70"/>
      <c r="AN10" s="71"/>
      <c r="AO10" s="69"/>
      <c r="AP10" s="70"/>
      <c r="AQ10" s="70"/>
      <c r="AR10" s="70"/>
      <c r="AS10" s="70"/>
      <c r="AT10" s="70"/>
      <c r="AU10" s="71"/>
      <c r="AV10" s="362">
        <f t="shared" ref="AV10:AV56" si="5">DF10</f>
        <v>0</v>
      </c>
      <c r="AW10" s="362"/>
      <c r="AX10" s="363"/>
      <c r="AY10" s="364">
        <f t="shared" ref="AY10:AY56" si="6">ROUNDDOWN(AV10/4,1)</f>
        <v>0</v>
      </c>
      <c r="AZ10" s="362"/>
      <c r="BA10" s="363"/>
      <c r="BB10" s="365" t="str">
        <f>IF($AV$110="","0.0",ROUNDDOWN(AY10/$AV$110,1))</f>
        <v>0.0</v>
      </c>
      <c r="BC10" s="366" t="str">
        <f t="shared" ref="BC10:BD29" si="7">IF($AI$118="","",ROUNDDOWN(BB10/$AI$118,1))</f>
        <v/>
      </c>
      <c r="BD10" s="367" t="str">
        <f t="shared" si="7"/>
        <v/>
      </c>
      <c r="BE10" s="76"/>
      <c r="BG10" s="67" t="str">
        <f>+B10&amp;H10</f>
        <v/>
      </c>
      <c r="BH10" s="82" t="s">
        <v>90</v>
      </c>
      <c r="BI10" s="77"/>
      <c r="BJ10" s="123" t="s">
        <v>88</v>
      </c>
      <c r="BK10" s="78"/>
      <c r="BL10" s="169" t="s">
        <v>81</v>
      </c>
      <c r="BM10" s="79"/>
      <c r="BN10" s="123" t="s">
        <v>171</v>
      </c>
      <c r="BO10" s="78"/>
      <c r="BP10" s="77"/>
      <c r="BQ10" s="123" t="s">
        <v>88</v>
      </c>
      <c r="BR10" s="78"/>
      <c r="BS10" s="169" t="s">
        <v>81</v>
      </c>
      <c r="BT10" s="79"/>
      <c r="BU10" s="123" t="s">
        <v>88</v>
      </c>
      <c r="BV10" s="78"/>
      <c r="BW10" s="77"/>
      <c r="BX10" s="123" t="s">
        <v>88</v>
      </c>
      <c r="BY10" s="80"/>
      <c r="BZ10" s="240" t="str">
        <f t="shared" ref="BZ10:BZ73" si="8">IF(BI10="","",(BM10*60+BO10)+IF(BI10&gt;=BM10,1440,0) -(BI10*60+BK10)+(BT10*60+BV10)-(BP10*60+BR10)-(BW10*60+BY10))</f>
        <v/>
      </c>
      <c r="CA10" s="81" t="str">
        <f t="shared" ref="CA10:CA73" si="9">IF(BZ10="","",BZ10/60)</f>
        <v/>
      </c>
      <c r="CC10" s="82">
        <v>1</v>
      </c>
      <c r="CD10" s="45" t="str">
        <f t="shared" ref="CD10:DE10" si="10">IF(T10="","",VLOOKUP(T10,$BH$10:$CA$57,20,TRUE))</f>
        <v/>
      </c>
      <c r="CE10" s="47" t="str">
        <f t="shared" si="10"/>
        <v/>
      </c>
      <c r="CF10" s="47" t="str">
        <f t="shared" si="10"/>
        <v/>
      </c>
      <c r="CG10" s="47" t="str">
        <f t="shared" si="10"/>
        <v/>
      </c>
      <c r="CH10" s="47" t="str">
        <f t="shared" si="10"/>
        <v/>
      </c>
      <c r="CI10" s="47" t="str">
        <f t="shared" si="10"/>
        <v/>
      </c>
      <c r="CJ10" s="214" t="str">
        <f t="shared" si="10"/>
        <v/>
      </c>
      <c r="CK10" s="45" t="str">
        <f t="shared" si="10"/>
        <v/>
      </c>
      <c r="CL10" s="47" t="str">
        <f t="shared" si="10"/>
        <v/>
      </c>
      <c r="CM10" s="47" t="str">
        <f t="shared" si="10"/>
        <v/>
      </c>
      <c r="CN10" s="47" t="str">
        <f t="shared" si="10"/>
        <v/>
      </c>
      <c r="CO10" s="47" t="str">
        <f t="shared" si="10"/>
        <v/>
      </c>
      <c r="CP10" s="47" t="str">
        <f t="shared" si="10"/>
        <v/>
      </c>
      <c r="CQ10" s="48" t="str">
        <f t="shared" si="10"/>
        <v/>
      </c>
      <c r="CR10" s="38" t="str">
        <f t="shared" si="10"/>
        <v/>
      </c>
      <c r="CS10" s="47" t="str">
        <f t="shared" si="10"/>
        <v/>
      </c>
      <c r="CT10" s="47" t="str">
        <f t="shared" si="10"/>
        <v/>
      </c>
      <c r="CU10" s="47" t="str">
        <f t="shared" si="10"/>
        <v/>
      </c>
      <c r="CV10" s="47" t="str">
        <f t="shared" si="10"/>
        <v/>
      </c>
      <c r="CW10" s="47" t="str">
        <f t="shared" si="10"/>
        <v/>
      </c>
      <c r="CX10" s="214" t="str">
        <f t="shared" si="10"/>
        <v/>
      </c>
      <c r="CY10" s="45" t="str">
        <f t="shared" si="10"/>
        <v/>
      </c>
      <c r="CZ10" s="47" t="str">
        <f t="shared" si="10"/>
        <v/>
      </c>
      <c r="DA10" s="47" t="str">
        <f t="shared" si="10"/>
        <v/>
      </c>
      <c r="DB10" s="47" t="str">
        <f t="shared" si="10"/>
        <v/>
      </c>
      <c r="DC10" s="47" t="str">
        <f t="shared" si="10"/>
        <v/>
      </c>
      <c r="DD10" s="47" t="str">
        <f t="shared" si="10"/>
        <v/>
      </c>
      <c r="DE10" s="48" t="str">
        <f t="shared" si="10"/>
        <v/>
      </c>
      <c r="DF10" s="83">
        <f>SUM(CD10:DE10)</f>
        <v>0</v>
      </c>
      <c r="DG10" s="67">
        <f t="shared" si="0"/>
        <v>2018</v>
      </c>
      <c r="DH10" s="67" t="s">
        <v>284</v>
      </c>
      <c r="DI10" s="67">
        <f t="shared" si="1"/>
        <v>0</v>
      </c>
      <c r="DJ10" s="67" t="s">
        <v>284</v>
      </c>
      <c r="DK10" s="67">
        <v>4</v>
      </c>
      <c r="DL10" s="67" t="str">
        <f t="shared" si="2"/>
        <v>2018/0/4</v>
      </c>
      <c r="DM10" s="266" t="e">
        <f t="shared" si="3"/>
        <v>#VALUE!</v>
      </c>
    </row>
    <row r="11" spans="1:117" ht="21" customHeight="1">
      <c r="A11" s="82">
        <v>2</v>
      </c>
      <c r="B11" s="461"/>
      <c r="C11" s="358"/>
      <c r="D11" s="358"/>
      <c r="E11" s="358"/>
      <c r="F11" s="358"/>
      <c r="G11" s="358"/>
      <c r="H11" s="358"/>
      <c r="I11" s="358"/>
      <c r="J11" s="358"/>
      <c r="K11" s="358"/>
      <c r="L11" s="358"/>
      <c r="M11" s="358"/>
      <c r="N11" s="358"/>
      <c r="O11" s="358"/>
      <c r="P11" s="358"/>
      <c r="Q11" s="358"/>
      <c r="R11" s="358"/>
      <c r="S11" s="466"/>
      <c r="T11" s="69"/>
      <c r="U11" s="70"/>
      <c r="V11" s="70"/>
      <c r="W11" s="70"/>
      <c r="X11" s="70"/>
      <c r="Y11" s="70"/>
      <c r="Z11" s="71"/>
      <c r="AA11" s="69"/>
      <c r="AB11" s="70"/>
      <c r="AC11" s="70"/>
      <c r="AD11" s="70"/>
      <c r="AE11" s="70"/>
      <c r="AF11" s="70"/>
      <c r="AG11" s="71"/>
      <c r="AH11" s="69"/>
      <c r="AI11" s="70"/>
      <c r="AJ11" s="70"/>
      <c r="AK11" s="70"/>
      <c r="AL11" s="70"/>
      <c r="AM11" s="70"/>
      <c r="AN11" s="71"/>
      <c r="AO11" s="69"/>
      <c r="AP11" s="70"/>
      <c r="AQ11" s="70"/>
      <c r="AR11" s="70"/>
      <c r="AS11" s="70"/>
      <c r="AT11" s="70"/>
      <c r="AU11" s="71"/>
      <c r="AV11" s="362">
        <f t="shared" si="5"/>
        <v>0</v>
      </c>
      <c r="AW11" s="362"/>
      <c r="AX11" s="363"/>
      <c r="AY11" s="364">
        <f t="shared" si="6"/>
        <v>0</v>
      </c>
      <c r="AZ11" s="362"/>
      <c r="BA11" s="363"/>
      <c r="BB11" s="365" t="str">
        <f t="shared" ref="BB11:BB56" si="11">IF($AV$110="","0.0",ROUNDDOWN(AY11/$AV$110,1))</f>
        <v>0.0</v>
      </c>
      <c r="BC11" s="366" t="str">
        <f t="shared" si="7"/>
        <v/>
      </c>
      <c r="BD11" s="367" t="str">
        <f t="shared" si="7"/>
        <v/>
      </c>
      <c r="BE11" s="76"/>
      <c r="BG11" s="67" t="str">
        <f t="shared" ref="BG11:BG74" si="12">+B11&amp;H11</f>
        <v/>
      </c>
      <c r="BH11" s="82" t="str">
        <f>CHAR(CODE(BH10)+1)</f>
        <v>②</v>
      </c>
      <c r="BI11" s="77"/>
      <c r="BJ11" s="123" t="s">
        <v>88</v>
      </c>
      <c r="BK11" s="78"/>
      <c r="BL11" s="169" t="s">
        <v>81</v>
      </c>
      <c r="BM11" s="79"/>
      <c r="BN11" s="123" t="s">
        <v>88</v>
      </c>
      <c r="BO11" s="78"/>
      <c r="BP11" s="77"/>
      <c r="BQ11" s="123" t="s">
        <v>88</v>
      </c>
      <c r="BR11" s="78"/>
      <c r="BS11" s="169" t="s">
        <v>81</v>
      </c>
      <c r="BT11" s="79"/>
      <c r="BU11" s="123" t="s">
        <v>88</v>
      </c>
      <c r="BV11" s="78"/>
      <c r="BW11" s="77"/>
      <c r="BX11" s="123" t="s">
        <v>88</v>
      </c>
      <c r="BY11" s="80"/>
      <c r="BZ11" s="238" t="str">
        <f t="shared" si="8"/>
        <v/>
      </c>
      <c r="CA11" s="81" t="str">
        <f t="shared" si="9"/>
        <v/>
      </c>
      <c r="CC11" s="82">
        <v>2</v>
      </c>
      <c r="CD11" s="45" t="str">
        <f t="shared" ref="CD11:CD74" si="13">IF(T11="","",VLOOKUP(T11,$BH$10:$CA$57,20,TRUE))</f>
        <v/>
      </c>
      <c r="CE11" s="47" t="str">
        <f t="shared" ref="CE11:CE74" si="14">IF(U11="","",VLOOKUP(U11,$BH$10:$CA$57,20,TRUE))</f>
        <v/>
      </c>
      <c r="CF11" s="47" t="str">
        <f t="shared" ref="CF11:CF74" si="15">IF(V11="","",VLOOKUP(V11,$BH$10:$CA$57,20,TRUE))</f>
        <v/>
      </c>
      <c r="CG11" s="47" t="str">
        <f t="shared" ref="CG11:CG74" si="16">IF(W11="","",VLOOKUP(W11,$BH$10:$CA$57,20,TRUE))</f>
        <v/>
      </c>
      <c r="CH11" s="47" t="str">
        <f t="shared" ref="CH11:CH74" si="17">IF(X11="","",VLOOKUP(X11,$BH$10:$CA$57,20,TRUE))</f>
        <v/>
      </c>
      <c r="CI11" s="47" t="str">
        <f t="shared" ref="CI11:CI74" si="18">IF(Y11="","",VLOOKUP(Y11,$BH$10:$CA$57,20,TRUE))</f>
        <v/>
      </c>
      <c r="CJ11" s="214" t="str">
        <f t="shared" ref="CJ11:CJ74" si="19">IF(Z11="","",VLOOKUP(Z11,$BH$10:$CA$57,20,TRUE))</f>
        <v/>
      </c>
      <c r="CK11" s="45" t="str">
        <f t="shared" ref="CK11:CK74" si="20">IF(AA11="","",VLOOKUP(AA11,$BH$10:$CA$57,20,TRUE))</f>
        <v/>
      </c>
      <c r="CL11" s="47" t="str">
        <f t="shared" ref="CL11:CL74" si="21">IF(AB11="","",VLOOKUP(AB11,$BH$10:$CA$57,20,TRUE))</f>
        <v/>
      </c>
      <c r="CM11" s="47" t="str">
        <f t="shared" ref="CM11:CM74" si="22">IF(AC11="","",VLOOKUP(AC11,$BH$10:$CA$57,20,TRUE))</f>
        <v/>
      </c>
      <c r="CN11" s="47" t="str">
        <f t="shared" ref="CN11:CN74" si="23">IF(AD11="","",VLOOKUP(AD11,$BH$10:$CA$57,20,TRUE))</f>
        <v/>
      </c>
      <c r="CO11" s="47" t="str">
        <f t="shared" ref="CO11:CO74" si="24">IF(AE11="","",VLOOKUP(AE11,$BH$10:$CA$57,20,TRUE))</f>
        <v/>
      </c>
      <c r="CP11" s="47" t="str">
        <f t="shared" ref="CP11:CP74" si="25">IF(AF11="","",VLOOKUP(AF11,$BH$10:$CA$57,20,TRUE))</f>
        <v/>
      </c>
      <c r="CQ11" s="48" t="str">
        <f t="shared" ref="CQ11:CQ74" si="26">IF(AG11="","",VLOOKUP(AG11,$BH$10:$CA$57,20,TRUE))</f>
        <v/>
      </c>
      <c r="CR11" s="38" t="str">
        <f t="shared" ref="CR11:CR74" si="27">IF(AH11="","",VLOOKUP(AH11,$BH$10:$CA$57,20,TRUE))</f>
        <v/>
      </c>
      <c r="CS11" s="47" t="str">
        <f t="shared" ref="CS11:CS74" si="28">IF(AI11="","",VLOOKUP(AI11,$BH$10:$CA$57,20,TRUE))</f>
        <v/>
      </c>
      <c r="CT11" s="47" t="str">
        <f t="shared" ref="CT11:CT74" si="29">IF(AJ11="","",VLOOKUP(AJ11,$BH$10:$CA$57,20,TRUE))</f>
        <v/>
      </c>
      <c r="CU11" s="47" t="str">
        <f t="shared" ref="CU11:CU74" si="30">IF(AK11="","",VLOOKUP(AK11,$BH$10:$CA$57,20,TRUE))</f>
        <v/>
      </c>
      <c r="CV11" s="47" t="str">
        <f t="shared" ref="CV11:CV74" si="31">IF(AL11="","",VLOOKUP(AL11,$BH$10:$CA$57,20,TRUE))</f>
        <v/>
      </c>
      <c r="CW11" s="47" t="str">
        <f t="shared" ref="CW11:CW74" si="32">IF(AM11="","",VLOOKUP(AM11,$BH$10:$CA$57,20,TRUE))</f>
        <v/>
      </c>
      <c r="CX11" s="214" t="str">
        <f t="shared" ref="CX11:CX74" si="33">IF(AN11="","",VLOOKUP(AN11,$BH$10:$CA$57,20,TRUE))</f>
        <v/>
      </c>
      <c r="CY11" s="45" t="str">
        <f t="shared" ref="CY11:CY74" si="34">IF(AO11="","",VLOOKUP(AO11,$BH$10:$CA$57,20,TRUE))</f>
        <v/>
      </c>
      <c r="CZ11" s="47" t="str">
        <f t="shared" ref="CZ11:CZ74" si="35">IF(AP11="","",VLOOKUP(AP11,$BH$10:$CA$57,20,TRUE))</f>
        <v/>
      </c>
      <c r="DA11" s="47" t="str">
        <f t="shared" ref="DA11:DA74" si="36">IF(AQ11="","",VLOOKUP(AQ11,$BH$10:$CA$57,20,TRUE))</f>
        <v/>
      </c>
      <c r="DB11" s="47" t="str">
        <f t="shared" ref="DB11:DB74" si="37">IF(AR11="","",VLOOKUP(AR11,$BH$10:$CA$57,20,TRUE))</f>
        <v/>
      </c>
      <c r="DC11" s="47" t="str">
        <f t="shared" ref="DC11:DC74" si="38">IF(AS11="","",VLOOKUP(AS11,$BH$10:$CA$57,20,TRUE))</f>
        <v/>
      </c>
      <c r="DD11" s="47" t="str">
        <f t="shared" ref="DD11:DD74" si="39">IF(AT11="","",VLOOKUP(AT11,$BH$10:$CA$57,20,TRUE))</f>
        <v/>
      </c>
      <c r="DE11" s="48" t="str">
        <f t="shared" ref="DE11:DE74" si="40">IF(AU11="","",VLOOKUP(AU11,$BH$10:$CA$57,20,TRUE))</f>
        <v/>
      </c>
      <c r="DF11" s="83">
        <f t="shared" ref="DF11:DF74" si="41">SUM(CD11:DE11)</f>
        <v>0</v>
      </c>
      <c r="DG11" s="67">
        <f t="shared" si="0"/>
        <v>2018</v>
      </c>
      <c r="DH11" s="67" t="s">
        <v>284</v>
      </c>
      <c r="DI11" s="67">
        <f t="shared" si="1"/>
        <v>0</v>
      </c>
      <c r="DJ11" s="67" t="s">
        <v>284</v>
      </c>
      <c r="DK11" s="67">
        <v>5</v>
      </c>
      <c r="DL11" s="67" t="str">
        <f t="shared" si="2"/>
        <v>2018/0/5</v>
      </c>
      <c r="DM11" s="266" t="e">
        <f t="shared" si="3"/>
        <v>#VALUE!</v>
      </c>
    </row>
    <row r="12" spans="1:117" ht="21" customHeight="1">
      <c r="A12" s="82">
        <v>3</v>
      </c>
      <c r="B12" s="461"/>
      <c r="C12" s="358"/>
      <c r="D12" s="358"/>
      <c r="E12" s="358"/>
      <c r="F12" s="358"/>
      <c r="G12" s="358"/>
      <c r="H12" s="358"/>
      <c r="I12" s="358"/>
      <c r="J12" s="358"/>
      <c r="K12" s="358"/>
      <c r="L12" s="358"/>
      <c r="M12" s="358"/>
      <c r="N12" s="358"/>
      <c r="O12" s="358"/>
      <c r="P12" s="358"/>
      <c r="Q12" s="358"/>
      <c r="R12" s="358"/>
      <c r="S12" s="466"/>
      <c r="T12" s="69"/>
      <c r="U12" s="70"/>
      <c r="V12" s="70"/>
      <c r="W12" s="70"/>
      <c r="X12" s="70"/>
      <c r="Y12" s="70"/>
      <c r="Z12" s="71"/>
      <c r="AA12" s="69"/>
      <c r="AB12" s="70"/>
      <c r="AC12" s="70"/>
      <c r="AD12" s="70"/>
      <c r="AE12" s="70"/>
      <c r="AF12" s="70"/>
      <c r="AG12" s="71"/>
      <c r="AH12" s="69"/>
      <c r="AI12" s="70"/>
      <c r="AJ12" s="70"/>
      <c r="AK12" s="70"/>
      <c r="AL12" s="70"/>
      <c r="AM12" s="70"/>
      <c r="AN12" s="71"/>
      <c r="AO12" s="69"/>
      <c r="AP12" s="70"/>
      <c r="AQ12" s="70"/>
      <c r="AR12" s="70"/>
      <c r="AS12" s="70"/>
      <c r="AT12" s="70"/>
      <c r="AU12" s="71"/>
      <c r="AV12" s="362">
        <f t="shared" si="5"/>
        <v>0</v>
      </c>
      <c r="AW12" s="362"/>
      <c r="AX12" s="363"/>
      <c r="AY12" s="364">
        <f t="shared" si="6"/>
        <v>0</v>
      </c>
      <c r="AZ12" s="362"/>
      <c r="BA12" s="363"/>
      <c r="BB12" s="365" t="str">
        <f t="shared" si="11"/>
        <v>0.0</v>
      </c>
      <c r="BC12" s="366" t="str">
        <f t="shared" si="7"/>
        <v/>
      </c>
      <c r="BD12" s="367" t="str">
        <f t="shared" si="7"/>
        <v/>
      </c>
      <c r="BE12" s="76"/>
      <c r="BG12" s="67" t="str">
        <f t="shared" si="12"/>
        <v/>
      </c>
      <c r="BH12" s="82" t="s">
        <v>93</v>
      </c>
      <c r="BI12" s="77"/>
      <c r="BJ12" s="123" t="s">
        <v>88</v>
      </c>
      <c r="BK12" s="78"/>
      <c r="BL12" s="169" t="s">
        <v>172</v>
      </c>
      <c r="BM12" s="79"/>
      <c r="BN12" s="123" t="s">
        <v>88</v>
      </c>
      <c r="BO12" s="78"/>
      <c r="BP12" s="77"/>
      <c r="BQ12" s="123" t="s">
        <v>88</v>
      </c>
      <c r="BR12" s="78"/>
      <c r="BS12" s="169" t="s">
        <v>81</v>
      </c>
      <c r="BT12" s="79"/>
      <c r="BU12" s="123" t="s">
        <v>88</v>
      </c>
      <c r="BV12" s="78"/>
      <c r="BW12" s="77"/>
      <c r="BX12" s="123" t="s">
        <v>88</v>
      </c>
      <c r="BY12" s="80"/>
      <c r="BZ12" s="238" t="str">
        <f t="shared" si="8"/>
        <v/>
      </c>
      <c r="CA12" s="81" t="str">
        <f t="shared" si="9"/>
        <v/>
      </c>
      <c r="CC12" s="82">
        <v>3</v>
      </c>
      <c r="CD12" s="45" t="str">
        <f t="shared" si="13"/>
        <v/>
      </c>
      <c r="CE12" s="47" t="str">
        <f t="shared" si="14"/>
        <v/>
      </c>
      <c r="CF12" s="47" t="str">
        <f t="shared" si="15"/>
        <v/>
      </c>
      <c r="CG12" s="47" t="str">
        <f t="shared" si="16"/>
        <v/>
      </c>
      <c r="CH12" s="47" t="str">
        <f t="shared" si="17"/>
        <v/>
      </c>
      <c r="CI12" s="47" t="str">
        <f t="shared" si="18"/>
        <v/>
      </c>
      <c r="CJ12" s="214" t="str">
        <f t="shared" si="19"/>
        <v/>
      </c>
      <c r="CK12" s="45" t="str">
        <f t="shared" si="20"/>
        <v/>
      </c>
      <c r="CL12" s="47" t="str">
        <f t="shared" si="21"/>
        <v/>
      </c>
      <c r="CM12" s="47" t="str">
        <f t="shared" si="22"/>
        <v/>
      </c>
      <c r="CN12" s="47" t="str">
        <f t="shared" si="23"/>
        <v/>
      </c>
      <c r="CO12" s="47" t="str">
        <f t="shared" si="24"/>
        <v/>
      </c>
      <c r="CP12" s="47" t="str">
        <f t="shared" si="25"/>
        <v/>
      </c>
      <c r="CQ12" s="48" t="str">
        <f t="shared" si="26"/>
        <v/>
      </c>
      <c r="CR12" s="38" t="str">
        <f t="shared" si="27"/>
        <v/>
      </c>
      <c r="CS12" s="47" t="str">
        <f t="shared" si="28"/>
        <v/>
      </c>
      <c r="CT12" s="47" t="str">
        <f t="shared" si="29"/>
        <v/>
      </c>
      <c r="CU12" s="47" t="str">
        <f t="shared" si="30"/>
        <v/>
      </c>
      <c r="CV12" s="47" t="str">
        <f t="shared" si="31"/>
        <v/>
      </c>
      <c r="CW12" s="47" t="str">
        <f t="shared" si="32"/>
        <v/>
      </c>
      <c r="CX12" s="214" t="str">
        <f t="shared" si="33"/>
        <v/>
      </c>
      <c r="CY12" s="45" t="str">
        <f t="shared" si="34"/>
        <v/>
      </c>
      <c r="CZ12" s="47" t="str">
        <f t="shared" si="35"/>
        <v/>
      </c>
      <c r="DA12" s="47" t="str">
        <f t="shared" si="36"/>
        <v/>
      </c>
      <c r="DB12" s="47" t="str">
        <f t="shared" si="37"/>
        <v/>
      </c>
      <c r="DC12" s="47" t="str">
        <f t="shared" si="38"/>
        <v/>
      </c>
      <c r="DD12" s="47" t="str">
        <f t="shared" si="39"/>
        <v/>
      </c>
      <c r="DE12" s="48" t="str">
        <f t="shared" si="40"/>
        <v/>
      </c>
      <c r="DF12" s="83">
        <f t="shared" si="41"/>
        <v>0</v>
      </c>
      <c r="DG12" s="67">
        <f t="shared" si="0"/>
        <v>2018</v>
      </c>
      <c r="DH12" s="67" t="s">
        <v>284</v>
      </c>
      <c r="DI12" s="67">
        <f t="shared" si="1"/>
        <v>0</v>
      </c>
      <c r="DJ12" s="67" t="s">
        <v>284</v>
      </c>
      <c r="DK12" s="67">
        <v>6</v>
      </c>
      <c r="DL12" s="67" t="str">
        <f t="shared" si="2"/>
        <v>2018/0/6</v>
      </c>
      <c r="DM12" s="266" t="e">
        <f t="shared" si="3"/>
        <v>#VALUE!</v>
      </c>
    </row>
    <row r="13" spans="1:117" ht="21" customHeight="1">
      <c r="A13" s="82">
        <v>4</v>
      </c>
      <c r="B13" s="461"/>
      <c r="C13" s="358"/>
      <c r="D13" s="358"/>
      <c r="E13" s="358"/>
      <c r="F13" s="358"/>
      <c r="G13" s="358"/>
      <c r="H13" s="358"/>
      <c r="I13" s="358"/>
      <c r="J13" s="358"/>
      <c r="K13" s="358"/>
      <c r="L13" s="358"/>
      <c r="M13" s="358"/>
      <c r="N13" s="358"/>
      <c r="O13" s="358"/>
      <c r="P13" s="358"/>
      <c r="Q13" s="358"/>
      <c r="R13" s="358"/>
      <c r="S13" s="466"/>
      <c r="T13" s="69"/>
      <c r="U13" s="70"/>
      <c r="V13" s="70"/>
      <c r="W13" s="70"/>
      <c r="X13" s="70"/>
      <c r="Y13" s="70"/>
      <c r="Z13" s="71"/>
      <c r="AA13" s="69"/>
      <c r="AB13" s="70"/>
      <c r="AC13" s="70"/>
      <c r="AD13" s="70"/>
      <c r="AE13" s="70"/>
      <c r="AF13" s="70"/>
      <c r="AG13" s="71"/>
      <c r="AH13" s="69"/>
      <c r="AI13" s="70"/>
      <c r="AJ13" s="70"/>
      <c r="AK13" s="70"/>
      <c r="AL13" s="70"/>
      <c r="AM13" s="70"/>
      <c r="AN13" s="71"/>
      <c r="AO13" s="69"/>
      <c r="AP13" s="70"/>
      <c r="AQ13" s="70"/>
      <c r="AR13" s="70"/>
      <c r="AS13" s="70"/>
      <c r="AT13" s="70"/>
      <c r="AU13" s="71"/>
      <c r="AV13" s="362">
        <f t="shared" si="5"/>
        <v>0</v>
      </c>
      <c r="AW13" s="362"/>
      <c r="AX13" s="363"/>
      <c r="AY13" s="364">
        <f t="shared" si="6"/>
        <v>0</v>
      </c>
      <c r="AZ13" s="362"/>
      <c r="BA13" s="363"/>
      <c r="BB13" s="365" t="str">
        <f t="shared" si="11"/>
        <v>0.0</v>
      </c>
      <c r="BC13" s="366" t="str">
        <f t="shared" si="7"/>
        <v/>
      </c>
      <c r="BD13" s="367" t="str">
        <f t="shared" si="7"/>
        <v/>
      </c>
      <c r="BE13" s="76"/>
      <c r="BG13" s="67" t="str">
        <f t="shared" si="12"/>
        <v/>
      </c>
      <c r="BH13" s="82" t="s">
        <v>94</v>
      </c>
      <c r="BI13" s="77"/>
      <c r="BJ13" s="123" t="s">
        <v>88</v>
      </c>
      <c r="BK13" s="78"/>
      <c r="BL13" s="169" t="s">
        <v>81</v>
      </c>
      <c r="BM13" s="79"/>
      <c r="BN13" s="123" t="s">
        <v>88</v>
      </c>
      <c r="BO13" s="78"/>
      <c r="BP13" s="77"/>
      <c r="BQ13" s="123" t="s">
        <v>88</v>
      </c>
      <c r="BR13" s="78"/>
      <c r="BS13" s="169" t="s">
        <v>81</v>
      </c>
      <c r="BT13" s="79"/>
      <c r="BU13" s="123" t="s">
        <v>88</v>
      </c>
      <c r="BV13" s="78"/>
      <c r="BW13" s="77"/>
      <c r="BX13" s="123" t="s">
        <v>173</v>
      </c>
      <c r="BY13" s="80"/>
      <c r="BZ13" s="238" t="str">
        <f t="shared" si="8"/>
        <v/>
      </c>
      <c r="CA13" s="81" t="str">
        <f t="shared" si="9"/>
        <v/>
      </c>
      <c r="CC13" s="82">
        <v>4</v>
      </c>
      <c r="CD13" s="45" t="str">
        <f t="shared" si="13"/>
        <v/>
      </c>
      <c r="CE13" s="47" t="str">
        <f t="shared" si="14"/>
        <v/>
      </c>
      <c r="CF13" s="47" t="str">
        <f t="shared" si="15"/>
        <v/>
      </c>
      <c r="CG13" s="47" t="str">
        <f t="shared" si="16"/>
        <v/>
      </c>
      <c r="CH13" s="47" t="str">
        <f t="shared" si="17"/>
        <v/>
      </c>
      <c r="CI13" s="47" t="str">
        <f t="shared" si="18"/>
        <v/>
      </c>
      <c r="CJ13" s="214" t="str">
        <f t="shared" si="19"/>
        <v/>
      </c>
      <c r="CK13" s="45" t="str">
        <f t="shared" si="20"/>
        <v/>
      </c>
      <c r="CL13" s="47" t="str">
        <f t="shared" si="21"/>
        <v/>
      </c>
      <c r="CM13" s="47" t="str">
        <f t="shared" si="22"/>
        <v/>
      </c>
      <c r="CN13" s="47" t="str">
        <f t="shared" si="23"/>
        <v/>
      </c>
      <c r="CO13" s="47" t="str">
        <f t="shared" si="24"/>
        <v/>
      </c>
      <c r="CP13" s="47" t="str">
        <f t="shared" si="25"/>
        <v/>
      </c>
      <c r="CQ13" s="48" t="str">
        <f t="shared" si="26"/>
        <v/>
      </c>
      <c r="CR13" s="38" t="str">
        <f t="shared" si="27"/>
        <v/>
      </c>
      <c r="CS13" s="47" t="str">
        <f t="shared" si="28"/>
        <v/>
      </c>
      <c r="CT13" s="47" t="str">
        <f t="shared" si="29"/>
        <v/>
      </c>
      <c r="CU13" s="47" t="str">
        <f t="shared" si="30"/>
        <v/>
      </c>
      <c r="CV13" s="47" t="str">
        <f t="shared" si="31"/>
        <v/>
      </c>
      <c r="CW13" s="47" t="str">
        <f t="shared" si="32"/>
        <v/>
      </c>
      <c r="CX13" s="214" t="str">
        <f t="shared" si="33"/>
        <v/>
      </c>
      <c r="CY13" s="45" t="str">
        <f t="shared" si="34"/>
        <v/>
      </c>
      <c r="CZ13" s="47" t="str">
        <f t="shared" si="35"/>
        <v/>
      </c>
      <c r="DA13" s="47" t="str">
        <f t="shared" si="36"/>
        <v/>
      </c>
      <c r="DB13" s="47" t="str">
        <f t="shared" si="37"/>
        <v/>
      </c>
      <c r="DC13" s="47" t="str">
        <f t="shared" si="38"/>
        <v/>
      </c>
      <c r="DD13" s="47" t="str">
        <f t="shared" si="39"/>
        <v/>
      </c>
      <c r="DE13" s="48" t="str">
        <f t="shared" si="40"/>
        <v/>
      </c>
      <c r="DF13" s="83">
        <f t="shared" si="41"/>
        <v>0</v>
      </c>
      <c r="DG13" s="67">
        <f t="shared" si="0"/>
        <v>2018</v>
      </c>
      <c r="DH13" s="67" t="s">
        <v>284</v>
      </c>
      <c r="DI13" s="67">
        <f t="shared" si="1"/>
        <v>0</v>
      </c>
      <c r="DJ13" s="67" t="s">
        <v>284</v>
      </c>
      <c r="DK13" s="67">
        <v>7</v>
      </c>
      <c r="DL13" s="67" t="str">
        <f t="shared" si="2"/>
        <v>2018/0/7</v>
      </c>
      <c r="DM13" s="266" t="e">
        <f t="shared" si="3"/>
        <v>#VALUE!</v>
      </c>
    </row>
    <row r="14" spans="1:117" ht="21" customHeight="1">
      <c r="A14" s="82">
        <v>5</v>
      </c>
      <c r="B14" s="461"/>
      <c r="C14" s="358"/>
      <c r="D14" s="358"/>
      <c r="E14" s="358"/>
      <c r="F14" s="358"/>
      <c r="G14" s="358"/>
      <c r="H14" s="358"/>
      <c r="I14" s="358"/>
      <c r="J14" s="358"/>
      <c r="K14" s="358"/>
      <c r="L14" s="358"/>
      <c r="M14" s="358"/>
      <c r="N14" s="358"/>
      <c r="O14" s="358"/>
      <c r="P14" s="358"/>
      <c r="Q14" s="358"/>
      <c r="R14" s="358"/>
      <c r="S14" s="466"/>
      <c r="T14" s="69"/>
      <c r="U14" s="70"/>
      <c r="V14" s="70"/>
      <c r="W14" s="70"/>
      <c r="X14" s="70"/>
      <c r="Y14" s="70"/>
      <c r="Z14" s="71"/>
      <c r="AA14" s="69"/>
      <c r="AB14" s="70"/>
      <c r="AC14" s="70"/>
      <c r="AD14" s="70"/>
      <c r="AE14" s="70"/>
      <c r="AF14" s="70"/>
      <c r="AG14" s="71"/>
      <c r="AH14" s="69"/>
      <c r="AI14" s="70"/>
      <c r="AJ14" s="70"/>
      <c r="AK14" s="70"/>
      <c r="AL14" s="70"/>
      <c r="AM14" s="70"/>
      <c r="AN14" s="71"/>
      <c r="AO14" s="69"/>
      <c r="AP14" s="70"/>
      <c r="AQ14" s="70"/>
      <c r="AR14" s="70"/>
      <c r="AS14" s="70"/>
      <c r="AT14" s="70"/>
      <c r="AU14" s="71"/>
      <c r="AV14" s="362">
        <f t="shared" si="5"/>
        <v>0</v>
      </c>
      <c r="AW14" s="362"/>
      <c r="AX14" s="363"/>
      <c r="AY14" s="364">
        <f t="shared" si="6"/>
        <v>0</v>
      </c>
      <c r="AZ14" s="362"/>
      <c r="BA14" s="363"/>
      <c r="BB14" s="365" t="str">
        <f t="shared" si="11"/>
        <v>0.0</v>
      </c>
      <c r="BC14" s="366" t="str">
        <f t="shared" si="7"/>
        <v/>
      </c>
      <c r="BD14" s="367" t="str">
        <f t="shared" si="7"/>
        <v/>
      </c>
      <c r="BE14" s="76"/>
      <c r="BG14" s="67" t="str">
        <f t="shared" si="12"/>
        <v/>
      </c>
      <c r="BH14" s="82" t="s">
        <v>95</v>
      </c>
      <c r="BI14" s="77"/>
      <c r="BJ14" s="123" t="s">
        <v>88</v>
      </c>
      <c r="BK14" s="78"/>
      <c r="BL14" s="169" t="s">
        <v>81</v>
      </c>
      <c r="BM14" s="79"/>
      <c r="BN14" s="123" t="s">
        <v>88</v>
      </c>
      <c r="BO14" s="78"/>
      <c r="BP14" s="77"/>
      <c r="BQ14" s="123" t="s">
        <v>88</v>
      </c>
      <c r="BR14" s="78"/>
      <c r="BS14" s="169" t="s">
        <v>81</v>
      </c>
      <c r="BT14" s="79"/>
      <c r="BU14" s="123" t="s">
        <v>88</v>
      </c>
      <c r="BV14" s="78"/>
      <c r="BW14" s="77"/>
      <c r="BX14" s="123" t="s">
        <v>88</v>
      </c>
      <c r="BY14" s="80"/>
      <c r="BZ14" s="238" t="str">
        <f t="shared" si="8"/>
        <v/>
      </c>
      <c r="CA14" s="81" t="str">
        <f t="shared" si="9"/>
        <v/>
      </c>
      <c r="CC14" s="82">
        <v>5</v>
      </c>
      <c r="CD14" s="45" t="str">
        <f t="shared" si="13"/>
        <v/>
      </c>
      <c r="CE14" s="47" t="str">
        <f t="shared" si="14"/>
        <v/>
      </c>
      <c r="CF14" s="47" t="str">
        <f t="shared" si="15"/>
        <v/>
      </c>
      <c r="CG14" s="47" t="str">
        <f t="shared" si="16"/>
        <v/>
      </c>
      <c r="CH14" s="47" t="str">
        <f t="shared" si="17"/>
        <v/>
      </c>
      <c r="CI14" s="47" t="str">
        <f t="shared" si="18"/>
        <v/>
      </c>
      <c r="CJ14" s="214" t="str">
        <f t="shared" si="19"/>
        <v/>
      </c>
      <c r="CK14" s="45" t="str">
        <f t="shared" si="20"/>
        <v/>
      </c>
      <c r="CL14" s="47" t="str">
        <f t="shared" si="21"/>
        <v/>
      </c>
      <c r="CM14" s="47" t="str">
        <f t="shared" si="22"/>
        <v/>
      </c>
      <c r="CN14" s="47" t="str">
        <f t="shared" si="23"/>
        <v/>
      </c>
      <c r="CO14" s="47" t="str">
        <f t="shared" si="24"/>
        <v/>
      </c>
      <c r="CP14" s="47" t="str">
        <f t="shared" si="25"/>
        <v/>
      </c>
      <c r="CQ14" s="48" t="str">
        <f t="shared" si="26"/>
        <v/>
      </c>
      <c r="CR14" s="38" t="str">
        <f t="shared" si="27"/>
        <v/>
      </c>
      <c r="CS14" s="47" t="str">
        <f t="shared" si="28"/>
        <v/>
      </c>
      <c r="CT14" s="47" t="str">
        <f t="shared" si="29"/>
        <v/>
      </c>
      <c r="CU14" s="47" t="str">
        <f t="shared" si="30"/>
        <v/>
      </c>
      <c r="CV14" s="47" t="str">
        <f t="shared" si="31"/>
        <v/>
      </c>
      <c r="CW14" s="47" t="str">
        <f t="shared" si="32"/>
        <v/>
      </c>
      <c r="CX14" s="214" t="str">
        <f t="shared" si="33"/>
        <v/>
      </c>
      <c r="CY14" s="45" t="str">
        <f t="shared" si="34"/>
        <v/>
      </c>
      <c r="CZ14" s="47" t="str">
        <f t="shared" si="35"/>
        <v/>
      </c>
      <c r="DA14" s="47" t="str">
        <f t="shared" si="36"/>
        <v/>
      </c>
      <c r="DB14" s="47" t="str">
        <f t="shared" si="37"/>
        <v/>
      </c>
      <c r="DC14" s="47" t="str">
        <f t="shared" si="38"/>
        <v/>
      </c>
      <c r="DD14" s="47" t="str">
        <f t="shared" si="39"/>
        <v/>
      </c>
      <c r="DE14" s="48" t="str">
        <f t="shared" si="40"/>
        <v/>
      </c>
      <c r="DF14" s="83">
        <f t="shared" si="41"/>
        <v>0</v>
      </c>
      <c r="DG14" s="67">
        <f t="shared" si="0"/>
        <v>2018</v>
      </c>
      <c r="DH14" s="67" t="s">
        <v>284</v>
      </c>
      <c r="DI14" s="67">
        <f t="shared" si="1"/>
        <v>0</v>
      </c>
      <c r="DJ14" s="67" t="s">
        <v>284</v>
      </c>
      <c r="DK14" s="67">
        <v>8</v>
      </c>
      <c r="DL14" s="67" t="str">
        <f t="shared" si="2"/>
        <v>2018/0/8</v>
      </c>
      <c r="DM14" s="266" t="e">
        <f t="shared" si="3"/>
        <v>#VALUE!</v>
      </c>
    </row>
    <row r="15" spans="1:117" ht="21" customHeight="1">
      <c r="A15" s="82">
        <v>6</v>
      </c>
      <c r="B15" s="461"/>
      <c r="C15" s="358"/>
      <c r="D15" s="358"/>
      <c r="E15" s="358"/>
      <c r="F15" s="358"/>
      <c r="G15" s="358"/>
      <c r="H15" s="358"/>
      <c r="I15" s="358"/>
      <c r="J15" s="358"/>
      <c r="K15" s="358"/>
      <c r="L15" s="358"/>
      <c r="M15" s="358"/>
      <c r="N15" s="358"/>
      <c r="O15" s="358"/>
      <c r="P15" s="358"/>
      <c r="Q15" s="358"/>
      <c r="R15" s="358"/>
      <c r="S15" s="466"/>
      <c r="T15" s="69"/>
      <c r="U15" s="70"/>
      <c r="V15" s="70"/>
      <c r="W15" s="70"/>
      <c r="X15" s="70"/>
      <c r="Y15" s="70"/>
      <c r="Z15" s="71"/>
      <c r="AA15" s="69"/>
      <c r="AB15" s="70"/>
      <c r="AC15" s="70"/>
      <c r="AD15" s="70"/>
      <c r="AE15" s="70"/>
      <c r="AF15" s="70"/>
      <c r="AG15" s="71"/>
      <c r="AH15" s="69"/>
      <c r="AI15" s="70"/>
      <c r="AJ15" s="70"/>
      <c r="AK15" s="70"/>
      <c r="AL15" s="70"/>
      <c r="AM15" s="70"/>
      <c r="AN15" s="71"/>
      <c r="AO15" s="69"/>
      <c r="AP15" s="70"/>
      <c r="AQ15" s="70"/>
      <c r="AR15" s="70"/>
      <c r="AS15" s="70"/>
      <c r="AT15" s="70"/>
      <c r="AU15" s="71"/>
      <c r="AV15" s="362">
        <f t="shared" si="5"/>
        <v>0</v>
      </c>
      <c r="AW15" s="362"/>
      <c r="AX15" s="363"/>
      <c r="AY15" s="364">
        <f t="shared" si="6"/>
        <v>0</v>
      </c>
      <c r="AZ15" s="362"/>
      <c r="BA15" s="363"/>
      <c r="BB15" s="365" t="str">
        <f t="shared" si="11"/>
        <v>0.0</v>
      </c>
      <c r="BC15" s="366" t="str">
        <f t="shared" si="7"/>
        <v/>
      </c>
      <c r="BD15" s="367" t="str">
        <f t="shared" si="7"/>
        <v/>
      </c>
      <c r="BE15" s="76"/>
      <c r="BG15" s="67" t="str">
        <f t="shared" si="12"/>
        <v/>
      </c>
      <c r="BH15" s="82" t="s">
        <v>174</v>
      </c>
      <c r="BI15" s="77"/>
      <c r="BJ15" s="123" t="s">
        <v>173</v>
      </c>
      <c r="BK15" s="78"/>
      <c r="BL15" s="169" t="s">
        <v>172</v>
      </c>
      <c r="BM15" s="79"/>
      <c r="BN15" s="123" t="s">
        <v>173</v>
      </c>
      <c r="BO15" s="78"/>
      <c r="BP15" s="77"/>
      <c r="BQ15" s="123" t="s">
        <v>88</v>
      </c>
      <c r="BR15" s="78"/>
      <c r="BS15" s="169" t="s">
        <v>81</v>
      </c>
      <c r="BT15" s="79"/>
      <c r="BU15" s="123" t="s">
        <v>88</v>
      </c>
      <c r="BV15" s="78"/>
      <c r="BW15" s="77"/>
      <c r="BX15" s="123" t="s">
        <v>173</v>
      </c>
      <c r="BY15" s="80"/>
      <c r="BZ15" s="238" t="str">
        <f t="shared" si="8"/>
        <v/>
      </c>
      <c r="CA15" s="81" t="str">
        <f t="shared" si="9"/>
        <v/>
      </c>
      <c r="CC15" s="82">
        <v>6</v>
      </c>
      <c r="CD15" s="45" t="str">
        <f t="shared" si="13"/>
        <v/>
      </c>
      <c r="CE15" s="47" t="str">
        <f t="shared" si="14"/>
        <v/>
      </c>
      <c r="CF15" s="47" t="str">
        <f t="shared" si="15"/>
        <v/>
      </c>
      <c r="CG15" s="47" t="str">
        <f t="shared" si="16"/>
        <v/>
      </c>
      <c r="CH15" s="47" t="str">
        <f t="shared" si="17"/>
        <v/>
      </c>
      <c r="CI15" s="47" t="str">
        <f t="shared" si="18"/>
        <v/>
      </c>
      <c r="CJ15" s="214" t="str">
        <f t="shared" si="19"/>
        <v/>
      </c>
      <c r="CK15" s="45" t="str">
        <f t="shared" si="20"/>
        <v/>
      </c>
      <c r="CL15" s="47" t="str">
        <f t="shared" si="21"/>
        <v/>
      </c>
      <c r="CM15" s="47" t="str">
        <f t="shared" si="22"/>
        <v/>
      </c>
      <c r="CN15" s="47" t="str">
        <f t="shared" si="23"/>
        <v/>
      </c>
      <c r="CO15" s="47" t="str">
        <f t="shared" si="24"/>
        <v/>
      </c>
      <c r="CP15" s="47" t="str">
        <f t="shared" si="25"/>
        <v/>
      </c>
      <c r="CQ15" s="48" t="str">
        <f t="shared" si="26"/>
        <v/>
      </c>
      <c r="CR15" s="38" t="str">
        <f t="shared" si="27"/>
        <v/>
      </c>
      <c r="CS15" s="47" t="str">
        <f t="shared" si="28"/>
        <v/>
      </c>
      <c r="CT15" s="47" t="str">
        <f t="shared" si="29"/>
        <v/>
      </c>
      <c r="CU15" s="47" t="str">
        <f t="shared" si="30"/>
        <v/>
      </c>
      <c r="CV15" s="47" t="str">
        <f t="shared" si="31"/>
        <v/>
      </c>
      <c r="CW15" s="47" t="str">
        <f t="shared" si="32"/>
        <v/>
      </c>
      <c r="CX15" s="214" t="str">
        <f t="shared" si="33"/>
        <v/>
      </c>
      <c r="CY15" s="45" t="str">
        <f t="shared" si="34"/>
        <v/>
      </c>
      <c r="CZ15" s="47" t="str">
        <f t="shared" si="35"/>
        <v/>
      </c>
      <c r="DA15" s="47" t="str">
        <f t="shared" si="36"/>
        <v/>
      </c>
      <c r="DB15" s="47" t="str">
        <f t="shared" si="37"/>
        <v/>
      </c>
      <c r="DC15" s="47" t="str">
        <f t="shared" si="38"/>
        <v/>
      </c>
      <c r="DD15" s="47" t="str">
        <f t="shared" si="39"/>
        <v/>
      </c>
      <c r="DE15" s="48" t="str">
        <f t="shared" si="40"/>
        <v/>
      </c>
      <c r="DF15" s="83">
        <f t="shared" si="41"/>
        <v>0</v>
      </c>
      <c r="DG15" s="67">
        <f t="shared" si="0"/>
        <v>2018</v>
      </c>
      <c r="DH15" s="67" t="s">
        <v>284</v>
      </c>
      <c r="DI15" s="67">
        <f t="shared" si="1"/>
        <v>0</v>
      </c>
      <c r="DJ15" s="67" t="s">
        <v>284</v>
      </c>
      <c r="DK15" s="67">
        <v>9</v>
      </c>
      <c r="DL15" s="67" t="str">
        <f t="shared" si="2"/>
        <v>2018/0/9</v>
      </c>
      <c r="DM15" s="266" t="e">
        <f t="shared" si="3"/>
        <v>#VALUE!</v>
      </c>
    </row>
    <row r="16" spans="1:117" ht="21" customHeight="1">
      <c r="A16" s="82">
        <v>7</v>
      </c>
      <c r="B16" s="461"/>
      <c r="C16" s="358"/>
      <c r="D16" s="358"/>
      <c r="E16" s="358"/>
      <c r="F16" s="358"/>
      <c r="G16" s="358"/>
      <c r="H16" s="358"/>
      <c r="I16" s="358"/>
      <c r="J16" s="358"/>
      <c r="K16" s="358"/>
      <c r="L16" s="358"/>
      <c r="M16" s="358"/>
      <c r="N16" s="358"/>
      <c r="O16" s="358"/>
      <c r="P16" s="358"/>
      <c r="Q16" s="358"/>
      <c r="R16" s="358"/>
      <c r="S16" s="466"/>
      <c r="T16" s="69"/>
      <c r="U16" s="70"/>
      <c r="V16" s="70"/>
      <c r="W16" s="70"/>
      <c r="X16" s="70"/>
      <c r="Y16" s="70"/>
      <c r="Z16" s="71"/>
      <c r="AA16" s="69"/>
      <c r="AB16" s="70"/>
      <c r="AC16" s="70"/>
      <c r="AD16" s="70"/>
      <c r="AE16" s="70"/>
      <c r="AF16" s="70"/>
      <c r="AG16" s="71"/>
      <c r="AH16" s="69"/>
      <c r="AI16" s="70"/>
      <c r="AJ16" s="70"/>
      <c r="AK16" s="70"/>
      <c r="AL16" s="70"/>
      <c r="AM16" s="70"/>
      <c r="AN16" s="71"/>
      <c r="AO16" s="69"/>
      <c r="AP16" s="70"/>
      <c r="AQ16" s="70"/>
      <c r="AR16" s="70"/>
      <c r="AS16" s="70"/>
      <c r="AT16" s="70"/>
      <c r="AU16" s="71"/>
      <c r="AV16" s="362">
        <f t="shared" si="5"/>
        <v>0</v>
      </c>
      <c r="AW16" s="362"/>
      <c r="AX16" s="363"/>
      <c r="AY16" s="364">
        <f t="shared" si="6"/>
        <v>0</v>
      </c>
      <c r="AZ16" s="362"/>
      <c r="BA16" s="363"/>
      <c r="BB16" s="365" t="str">
        <f t="shared" si="11"/>
        <v>0.0</v>
      </c>
      <c r="BC16" s="366" t="str">
        <f t="shared" si="7"/>
        <v/>
      </c>
      <c r="BD16" s="367" t="str">
        <f t="shared" si="7"/>
        <v/>
      </c>
      <c r="BE16" s="76"/>
      <c r="BG16" s="67" t="str">
        <f t="shared" si="12"/>
        <v/>
      </c>
      <c r="BH16" s="82" t="s">
        <v>97</v>
      </c>
      <c r="BI16" s="77"/>
      <c r="BJ16" s="123" t="s">
        <v>88</v>
      </c>
      <c r="BK16" s="78"/>
      <c r="BL16" s="169" t="s">
        <v>81</v>
      </c>
      <c r="BM16" s="79"/>
      <c r="BN16" s="123" t="s">
        <v>88</v>
      </c>
      <c r="BO16" s="78"/>
      <c r="BP16" s="77"/>
      <c r="BQ16" s="123" t="s">
        <v>88</v>
      </c>
      <c r="BR16" s="78"/>
      <c r="BS16" s="169" t="s">
        <v>81</v>
      </c>
      <c r="BT16" s="79"/>
      <c r="BU16" s="123" t="s">
        <v>88</v>
      </c>
      <c r="BV16" s="78"/>
      <c r="BW16" s="77"/>
      <c r="BX16" s="123" t="s">
        <v>88</v>
      </c>
      <c r="BY16" s="80"/>
      <c r="BZ16" s="238" t="str">
        <f t="shared" si="8"/>
        <v/>
      </c>
      <c r="CA16" s="81" t="str">
        <f t="shared" si="9"/>
        <v/>
      </c>
      <c r="CC16" s="82">
        <v>7</v>
      </c>
      <c r="CD16" s="45" t="str">
        <f t="shared" si="13"/>
        <v/>
      </c>
      <c r="CE16" s="47" t="str">
        <f t="shared" si="14"/>
        <v/>
      </c>
      <c r="CF16" s="47" t="str">
        <f t="shared" si="15"/>
        <v/>
      </c>
      <c r="CG16" s="47" t="str">
        <f t="shared" si="16"/>
        <v/>
      </c>
      <c r="CH16" s="47" t="str">
        <f t="shared" si="17"/>
        <v/>
      </c>
      <c r="CI16" s="47" t="str">
        <f t="shared" si="18"/>
        <v/>
      </c>
      <c r="CJ16" s="214" t="str">
        <f t="shared" si="19"/>
        <v/>
      </c>
      <c r="CK16" s="45" t="str">
        <f t="shared" si="20"/>
        <v/>
      </c>
      <c r="CL16" s="47" t="str">
        <f t="shared" si="21"/>
        <v/>
      </c>
      <c r="CM16" s="47" t="str">
        <f t="shared" si="22"/>
        <v/>
      </c>
      <c r="CN16" s="47" t="str">
        <f t="shared" si="23"/>
        <v/>
      </c>
      <c r="CO16" s="47" t="str">
        <f t="shared" si="24"/>
        <v/>
      </c>
      <c r="CP16" s="47" t="str">
        <f t="shared" si="25"/>
        <v/>
      </c>
      <c r="CQ16" s="48" t="str">
        <f t="shared" si="26"/>
        <v/>
      </c>
      <c r="CR16" s="38" t="str">
        <f t="shared" si="27"/>
        <v/>
      </c>
      <c r="CS16" s="47" t="str">
        <f t="shared" si="28"/>
        <v/>
      </c>
      <c r="CT16" s="47" t="str">
        <f t="shared" si="29"/>
        <v/>
      </c>
      <c r="CU16" s="47" t="str">
        <f t="shared" si="30"/>
        <v/>
      </c>
      <c r="CV16" s="47" t="str">
        <f t="shared" si="31"/>
        <v/>
      </c>
      <c r="CW16" s="47" t="str">
        <f t="shared" si="32"/>
        <v/>
      </c>
      <c r="CX16" s="214" t="str">
        <f t="shared" si="33"/>
        <v/>
      </c>
      <c r="CY16" s="45" t="str">
        <f t="shared" si="34"/>
        <v/>
      </c>
      <c r="CZ16" s="47" t="str">
        <f t="shared" si="35"/>
        <v/>
      </c>
      <c r="DA16" s="47" t="str">
        <f t="shared" si="36"/>
        <v/>
      </c>
      <c r="DB16" s="47" t="str">
        <f t="shared" si="37"/>
        <v/>
      </c>
      <c r="DC16" s="47" t="str">
        <f t="shared" si="38"/>
        <v/>
      </c>
      <c r="DD16" s="47" t="str">
        <f t="shared" si="39"/>
        <v/>
      </c>
      <c r="DE16" s="48" t="str">
        <f t="shared" si="40"/>
        <v/>
      </c>
      <c r="DF16" s="83">
        <f t="shared" si="41"/>
        <v>0</v>
      </c>
      <c r="DG16" s="67">
        <f t="shared" si="0"/>
        <v>2018</v>
      </c>
      <c r="DH16" s="67" t="s">
        <v>284</v>
      </c>
      <c r="DI16" s="67">
        <f t="shared" si="1"/>
        <v>0</v>
      </c>
      <c r="DJ16" s="67" t="s">
        <v>284</v>
      </c>
      <c r="DK16" s="67">
        <v>10</v>
      </c>
      <c r="DL16" s="67" t="str">
        <f t="shared" si="2"/>
        <v>2018/0/10</v>
      </c>
      <c r="DM16" s="266" t="e">
        <f t="shared" si="3"/>
        <v>#VALUE!</v>
      </c>
    </row>
    <row r="17" spans="1:117" ht="21" customHeight="1">
      <c r="A17" s="82">
        <v>8</v>
      </c>
      <c r="B17" s="461"/>
      <c r="C17" s="358"/>
      <c r="D17" s="358"/>
      <c r="E17" s="358"/>
      <c r="F17" s="358"/>
      <c r="G17" s="358"/>
      <c r="H17" s="358"/>
      <c r="I17" s="358"/>
      <c r="J17" s="358"/>
      <c r="K17" s="358"/>
      <c r="L17" s="358"/>
      <c r="M17" s="358"/>
      <c r="N17" s="358"/>
      <c r="O17" s="358"/>
      <c r="P17" s="358"/>
      <c r="Q17" s="358"/>
      <c r="R17" s="358"/>
      <c r="S17" s="466"/>
      <c r="T17" s="69"/>
      <c r="U17" s="70"/>
      <c r="V17" s="70"/>
      <c r="W17" s="70"/>
      <c r="X17" s="70"/>
      <c r="Y17" s="70"/>
      <c r="Z17" s="71"/>
      <c r="AA17" s="69"/>
      <c r="AB17" s="70"/>
      <c r="AC17" s="70"/>
      <c r="AD17" s="70"/>
      <c r="AE17" s="70"/>
      <c r="AF17" s="70"/>
      <c r="AG17" s="71"/>
      <c r="AH17" s="69"/>
      <c r="AI17" s="70"/>
      <c r="AJ17" s="70"/>
      <c r="AK17" s="70"/>
      <c r="AL17" s="70"/>
      <c r="AM17" s="70"/>
      <c r="AN17" s="71"/>
      <c r="AO17" s="69"/>
      <c r="AP17" s="70"/>
      <c r="AQ17" s="70"/>
      <c r="AR17" s="70"/>
      <c r="AS17" s="70"/>
      <c r="AT17" s="70"/>
      <c r="AU17" s="71"/>
      <c r="AV17" s="362">
        <f t="shared" si="5"/>
        <v>0</v>
      </c>
      <c r="AW17" s="362"/>
      <c r="AX17" s="363"/>
      <c r="AY17" s="364">
        <f t="shared" si="6"/>
        <v>0</v>
      </c>
      <c r="AZ17" s="362"/>
      <c r="BA17" s="363"/>
      <c r="BB17" s="365" t="str">
        <f t="shared" si="11"/>
        <v>0.0</v>
      </c>
      <c r="BC17" s="366" t="str">
        <f t="shared" si="7"/>
        <v/>
      </c>
      <c r="BD17" s="367" t="str">
        <f t="shared" si="7"/>
        <v/>
      </c>
      <c r="BE17" s="76"/>
      <c r="BG17" s="67" t="str">
        <f t="shared" si="12"/>
        <v/>
      </c>
      <c r="BH17" s="82" t="s">
        <v>175</v>
      </c>
      <c r="BI17" s="77"/>
      <c r="BJ17" s="123" t="s">
        <v>173</v>
      </c>
      <c r="BK17" s="78"/>
      <c r="BL17" s="169" t="s">
        <v>81</v>
      </c>
      <c r="BM17" s="79"/>
      <c r="BN17" s="123" t="s">
        <v>173</v>
      </c>
      <c r="BO17" s="78"/>
      <c r="BP17" s="77"/>
      <c r="BQ17" s="123" t="s">
        <v>88</v>
      </c>
      <c r="BR17" s="78"/>
      <c r="BS17" s="169" t="s">
        <v>81</v>
      </c>
      <c r="BT17" s="79"/>
      <c r="BU17" s="123" t="s">
        <v>88</v>
      </c>
      <c r="BV17" s="78"/>
      <c r="BW17" s="77"/>
      <c r="BX17" s="123" t="s">
        <v>173</v>
      </c>
      <c r="BY17" s="80"/>
      <c r="BZ17" s="238" t="str">
        <f t="shared" si="8"/>
        <v/>
      </c>
      <c r="CA17" s="81" t="str">
        <f t="shared" si="9"/>
        <v/>
      </c>
      <c r="CC17" s="82">
        <v>8</v>
      </c>
      <c r="CD17" s="45" t="str">
        <f t="shared" si="13"/>
        <v/>
      </c>
      <c r="CE17" s="47" t="str">
        <f t="shared" si="14"/>
        <v/>
      </c>
      <c r="CF17" s="47" t="str">
        <f t="shared" si="15"/>
        <v/>
      </c>
      <c r="CG17" s="47" t="str">
        <f t="shared" si="16"/>
        <v/>
      </c>
      <c r="CH17" s="47" t="str">
        <f t="shared" si="17"/>
        <v/>
      </c>
      <c r="CI17" s="47" t="str">
        <f t="shared" si="18"/>
        <v/>
      </c>
      <c r="CJ17" s="214" t="str">
        <f t="shared" si="19"/>
        <v/>
      </c>
      <c r="CK17" s="45" t="str">
        <f t="shared" si="20"/>
        <v/>
      </c>
      <c r="CL17" s="47" t="str">
        <f t="shared" si="21"/>
        <v/>
      </c>
      <c r="CM17" s="47" t="str">
        <f t="shared" si="22"/>
        <v/>
      </c>
      <c r="CN17" s="47" t="str">
        <f t="shared" si="23"/>
        <v/>
      </c>
      <c r="CO17" s="47" t="str">
        <f t="shared" si="24"/>
        <v/>
      </c>
      <c r="CP17" s="47" t="str">
        <f t="shared" si="25"/>
        <v/>
      </c>
      <c r="CQ17" s="48" t="str">
        <f t="shared" si="26"/>
        <v/>
      </c>
      <c r="CR17" s="38" t="str">
        <f t="shared" si="27"/>
        <v/>
      </c>
      <c r="CS17" s="47" t="str">
        <f t="shared" si="28"/>
        <v/>
      </c>
      <c r="CT17" s="47" t="str">
        <f t="shared" si="29"/>
        <v/>
      </c>
      <c r="CU17" s="47" t="str">
        <f t="shared" si="30"/>
        <v/>
      </c>
      <c r="CV17" s="47" t="str">
        <f t="shared" si="31"/>
        <v/>
      </c>
      <c r="CW17" s="47" t="str">
        <f t="shared" si="32"/>
        <v/>
      </c>
      <c r="CX17" s="214" t="str">
        <f t="shared" si="33"/>
        <v/>
      </c>
      <c r="CY17" s="45" t="str">
        <f t="shared" si="34"/>
        <v/>
      </c>
      <c r="CZ17" s="47" t="str">
        <f t="shared" si="35"/>
        <v/>
      </c>
      <c r="DA17" s="47" t="str">
        <f t="shared" si="36"/>
        <v/>
      </c>
      <c r="DB17" s="47" t="str">
        <f t="shared" si="37"/>
        <v/>
      </c>
      <c r="DC17" s="47" t="str">
        <f t="shared" si="38"/>
        <v/>
      </c>
      <c r="DD17" s="47" t="str">
        <f t="shared" si="39"/>
        <v/>
      </c>
      <c r="DE17" s="48" t="str">
        <f t="shared" si="40"/>
        <v/>
      </c>
      <c r="DF17" s="83">
        <f t="shared" si="41"/>
        <v>0</v>
      </c>
      <c r="DG17" s="67">
        <f t="shared" si="0"/>
        <v>2018</v>
      </c>
      <c r="DH17" s="67" t="s">
        <v>284</v>
      </c>
      <c r="DI17" s="67">
        <f t="shared" si="1"/>
        <v>0</v>
      </c>
      <c r="DJ17" s="67" t="s">
        <v>284</v>
      </c>
      <c r="DK17" s="67">
        <v>11</v>
      </c>
      <c r="DL17" s="67" t="str">
        <f t="shared" si="2"/>
        <v>2018/0/11</v>
      </c>
      <c r="DM17" s="266" t="e">
        <f t="shared" si="3"/>
        <v>#VALUE!</v>
      </c>
    </row>
    <row r="18" spans="1:117" ht="21" customHeight="1">
      <c r="A18" s="82">
        <v>9</v>
      </c>
      <c r="B18" s="461"/>
      <c r="C18" s="358"/>
      <c r="D18" s="358"/>
      <c r="E18" s="358"/>
      <c r="F18" s="358"/>
      <c r="G18" s="358"/>
      <c r="H18" s="358"/>
      <c r="I18" s="358"/>
      <c r="J18" s="358"/>
      <c r="K18" s="358"/>
      <c r="L18" s="358"/>
      <c r="M18" s="358"/>
      <c r="N18" s="358"/>
      <c r="O18" s="358"/>
      <c r="P18" s="358"/>
      <c r="Q18" s="358"/>
      <c r="R18" s="358"/>
      <c r="S18" s="466"/>
      <c r="T18" s="69"/>
      <c r="U18" s="70"/>
      <c r="V18" s="70"/>
      <c r="W18" s="70"/>
      <c r="X18" s="70"/>
      <c r="Y18" s="70"/>
      <c r="Z18" s="71"/>
      <c r="AA18" s="69"/>
      <c r="AB18" s="70"/>
      <c r="AC18" s="70"/>
      <c r="AD18" s="70"/>
      <c r="AE18" s="70"/>
      <c r="AF18" s="70"/>
      <c r="AG18" s="71"/>
      <c r="AH18" s="69"/>
      <c r="AI18" s="70"/>
      <c r="AJ18" s="70"/>
      <c r="AK18" s="70"/>
      <c r="AL18" s="70"/>
      <c r="AM18" s="70"/>
      <c r="AN18" s="71"/>
      <c r="AO18" s="69"/>
      <c r="AP18" s="70"/>
      <c r="AQ18" s="70"/>
      <c r="AR18" s="70"/>
      <c r="AS18" s="70"/>
      <c r="AT18" s="70"/>
      <c r="AU18" s="71"/>
      <c r="AV18" s="362">
        <f t="shared" si="5"/>
        <v>0</v>
      </c>
      <c r="AW18" s="362"/>
      <c r="AX18" s="363"/>
      <c r="AY18" s="364">
        <f t="shared" si="6"/>
        <v>0</v>
      </c>
      <c r="AZ18" s="362"/>
      <c r="BA18" s="363"/>
      <c r="BB18" s="365" t="str">
        <f t="shared" si="11"/>
        <v>0.0</v>
      </c>
      <c r="BC18" s="366" t="str">
        <f t="shared" si="7"/>
        <v/>
      </c>
      <c r="BD18" s="367" t="str">
        <f t="shared" si="7"/>
        <v/>
      </c>
      <c r="BE18" s="76"/>
      <c r="BG18" s="67" t="str">
        <f t="shared" si="12"/>
        <v/>
      </c>
      <c r="BH18" s="82" t="s">
        <v>99</v>
      </c>
      <c r="BI18" s="77"/>
      <c r="BJ18" s="123" t="s">
        <v>88</v>
      </c>
      <c r="BK18" s="78"/>
      <c r="BL18" s="169" t="s">
        <v>172</v>
      </c>
      <c r="BM18" s="79"/>
      <c r="BN18" s="123" t="s">
        <v>88</v>
      </c>
      <c r="BO18" s="78"/>
      <c r="BP18" s="77"/>
      <c r="BQ18" s="123" t="s">
        <v>88</v>
      </c>
      <c r="BR18" s="78"/>
      <c r="BS18" s="169" t="s">
        <v>81</v>
      </c>
      <c r="BT18" s="79"/>
      <c r="BU18" s="123" t="s">
        <v>88</v>
      </c>
      <c r="BV18" s="78"/>
      <c r="BW18" s="77"/>
      <c r="BX18" s="123" t="s">
        <v>88</v>
      </c>
      <c r="BY18" s="80"/>
      <c r="BZ18" s="238" t="str">
        <f t="shared" si="8"/>
        <v/>
      </c>
      <c r="CA18" s="81" t="str">
        <f t="shared" si="9"/>
        <v/>
      </c>
      <c r="CC18" s="82">
        <v>9</v>
      </c>
      <c r="CD18" s="45" t="str">
        <f t="shared" si="13"/>
        <v/>
      </c>
      <c r="CE18" s="47" t="str">
        <f t="shared" si="14"/>
        <v/>
      </c>
      <c r="CF18" s="47" t="str">
        <f t="shared" si="15"/>
        <v/>
      </c>
      <c r="CG18" s="47" t="str">
        <f t="shared" si="16"/>
        <v/>
      </c>
      <c r="CH18" s="47" t="str">
        <f t="shared" si="17"/>
        <v/>
      </c>
      <c r="CI18" s="47" t="str">
        <f t="shared" si="18"/>
        <v/>
      </c>
      <c r="CJ18" s="214" t="str">
        <f t="shared" si="19"/>
        <v/>
      </c>
      <c r="CK18" s="45" t="str">
        <f t="shared" si="20"/>
        <v/>
      </c>
      <c r="CL18" s="47" t="str">
        <f t="shared" si="21"/>
        <v/>
      </c>
      <c r="CM18" s="47" t="str">
        <f t="shared" si="22"/>
        <v/>
      </c>
      <c r="CN18" s="47" t="str">
        <f t="shared" si="23"/>
        <v/>
      </c>
      <c r="CO18" s="47" t="str">
        <f t="shared" si="24"/>
        <v/>
      </c>
      <c r="CP18" s="47" t="str">
        <f t="shared" si="25"/>
        <v/>
      </c>
      <c r="CQ18" s="48" t="str">
        <f t="shared" si="26"/>
        <v/>
      </c>
      <c r="CR18" s="38" t="str">
        <f t="shared" si="27"/>
        <v/>
      </c>
      <c r="CS18" s="47" t="str">
        <f t="shared" si="28"/>
        <v/>
      </c>
      <c r="CT18" s="47" t="str">
        <f t="shared" si="29"/>
        <v/>
      </c>
      <c r="CU18" s="47" t="str">
        <f t="shared" si="30"/>
        <v/>
      </c>
      <c r="CV18" s="47" t="str">
        <f t="shared" si="31"/>
        <v/>
      </c>
      <c r="CW18" s="47" t="str">
        <f t="shared" si="32"/>
        <v/>
      </c>
      <c r="CX18" s="214" t="str">
        <f t="shared" si="33"/>
        <v/>
      </c>
      <c r="CY18" s="45" t="str">
        <f t="shared" si="34"/>
        <v/>
      </c>
      <c r="CZ18" s="47" t="str">
        <f t="shared" si="35"/>
        <v/>
      </c>
      <c r="DA18" s="47" t="str">
        <f t="shared" si="36"/>
        <v/>
      </c>
      <c r="DB18" s="47" t="str">
        <f t="shared" si="37"/>
        <v/>
      </c>
      <c r="DC18" s="47" t="str">
        <f t="shared" si="38"/>
        <v/>
      </c>
      <c r="DD18" s="47" t="str">
        <f t="shared" si="39"/>
        <v/>
      </c>
      <c r="DE18" s="48" t="str">
        <f t="shared" si="40"/>
        <v/>
      </c>
      <c r="DF18" s="83">
        <f t="shared" si="41"/>
        <v>0</v>
      </c>
      <c r="DG18" s="67">
        <f t="shared" si="0"/>
        <v>2018</v>
      </c>
      <c r="DH18" s="67" t="s">
        <v>284</v>
      </c>
      <c r="DI18" s="67">
        <f t="shared" si="1"/>
        <v>0</v>
      </c>
      <c r="DJ18" s="67" t="s">
        <v>284</v>
      </c>
      <c r="DK18" s="67">
        <v>12</v>
      </c>
      <c r="DL18" s="67" t="str">
        <f t="shared" si="2"/>
        <v>2018/0/12</v>
      </c>
      <c r="DM18" s="266" t="e">
        <f t="shared" si="3"/>
        <v>#VALUE!</v>
      </c>
    </row>
    <row r="19" spans="1:117" ht="21" customHeight="1">
      <c r="A19" s="82">
        <v>10</v>
      </c>
      <c r="B19" s="461"/>
      <c r="C19" s="358"/>
      <c r="D19" s="358"/>
      <c r="E19" s="358"/>
      <c r="F19" s="358"/>
      <c r="G19" s="358"/>
      <c r="H19" s="358"/>
      <c r="I19" s="358"/>
      <c r="J19" s="358"/>
      <c r="K19" s="358"/>
      <c r="L19" s="358"/>
      <c r="M19" s="358"/>
      <c r="N19" s="358"/>
      <c r="O19" s="358"/>
      <c r="P19" s="358"/>
      <c r="Q19" s="358"/>
      <c r="R19" s="358"/>
      <c r="S19" s="466"/>
      <c r="T19" s="69"/>
      <c r="U19" s="70"/>
      <c r="V19" s="70"/>
      <c r="W19" s="70"/>
      <c r="X19" s="70"/>
      <c r="Y19" s="70"/>
      <c r="Z19" s="71"/>
      <c r="AA19" s="69"/>
      <c r="AB19" s="70"/>
      <c r="AC19" s="70"/>
      <c r="AD19" s="70"/>
      <c r="AE19" s="70"/>
      <c r="AF19" s="70"/>
      <c r="AG19" s="71"/>
      <c r="AH19" s="69"/>
      <c r="AI19" s="70"/>
      <c r="AJ19" s="70"/>
      <c r="AK19" s="70"/>
      <c r="AL19" s="70"/>
      <c r="AM19" s="70"/>
      <c r="AN19" s="71"/>
      <c r="AO19" s="69"/>
      <c r="AP19" s="70"/>
      <c r="AQ19" s="70"/>
      <c r="AR19" s="70"/>
      <c r="AS19" s="70"/>
      <c r="AT19" s="70"/>
      <c r="AU19" s="71"/>
      <c r="AV19" s="362">
        <f t="shared" si="5"/>
        <v>0</v>
      </c>
      <c r="AW19" s="362"/>
      <c r="AX19" s="363"/>
      <c r="AY19" s="364">
        <f t="shared" si="6"/>
        <v>0</v>
      </c>
      <c r="AZ19" s="362"/>
      <c r="BA19" s="363"/>
      <c r="BB19" s="365" t="str">
        <f t="shared" si="11"/>
        <v>0.0</v>
      </c>
      <c r="BC19" s="366" t="str">
        <f t="shared" si="7"/>
        <v/>
      </c>
      <c r="BD19" s="367" t="str">
        <f t="shared" si="7"/>
        <v/>
      </c>
      <c r="BE19" s="76"/>
      <c r="BG19" s="67" t="str">
        <f t="shared" si="12"/>
        <v/>
      </c>
      <c r="BH19" s="82" t="s">
        <v>100</v>
      </c>
      <c r="BI19" s="77"/>
      <c r="BJ19" s="123" t="s">
        <v>88</v>
      </c>
      <c r="BK19" s="78"/>
      <c r="BL19" s="169" t="s">
        <v>81</v>
      </c>
      <c r="BM19" s="79"/>
      <c r="BN19" s="123" t="s">
        <v>173</v>
      </c>
      <c r="BO19" s="78"/>
      <c r="BP19" s="77"/>
      <c r="BQ19" s="123" t="s">
        <v>88</v>
      </c>
      <c r="BR19" s="78"/>
      <c r="BS19" s="169" t="s">
        <v>81</v>
      </c>
      <c r="BT19" s="79"/>
      <c r="BU19" s="123" t="s">
        <v>88</v>
      </c>
      <c r="BV19" s="78"/>
      <c r="BW19" s="77"/>
      <c r="BX19" s="123" t="s">
        <v>173</v>
      </c>
      <c r="BY19" s="80"/>
      <c r="BZ19" s="238" t="str">
        <f t="shared" si="8"/>
        <v/>
      </c>
      <c r="CA19" s="81" t="str">
        <f t="shared" si="9"/>
        <v/>
      </c>
      <c r="CC19" s="82">
        <v>10</v>
      </c>
      <c r="CD19" s="45" t="str">
        <f t="shared" si="13"/>
        <v/>
      </c>
      <c r="CE19" s="47" t="str">
        <f t="shared" si="14"/>
        <v/>
      </c>
      <c r="CF19" s="47" t="str">
        <f t="shared" si="15"/>
        <v/>
      </c>
      <c r="CG19" s="47" t="str">
        <f t="shared" si="16"/>
        <v/>
      </c>
      <c r="CH19" s="47" t="str">
        <f t="shared" si="17"/>
        <v/>
      </c>
      <c r="CI19" s="47" t="str">
        <f t="shared" si="18"/>
        <v/>
      </c>
      <c r="CJ19" s="214" t="str">
        <f t="shared" si="19"/>
        <v/>
      </c>
      <c r="CK19" s="45" t="str">
        <f t="shared" si="20"/>
        <v/>
      </c>
      <c r="CL19" s="47" t="str">
        <f t="shared" si="21"/>
        <v/>
      </c>
      <c r="CM19" s="47" t="str">
        <f t="shared" si="22"/>
        <v/>
      </c>
      <c r="CN19" s="47" t="str">
        <f t="shared" si="23"/>
        <v/>
      </c>
      <c r="CO19" s="47" t="str">
        <f t="shared" si="24"/>
        <v/>
      </c>
      <c r="CP19" s="47" t="str">
        <f t="shared" si="25"/>
        <v/>
      </c>
      <c r="CQ19" s="48" t="str">
        <f t="shared" si="26"/>
        <v/>
      </c>
      <c r="CR19" s="38" t="str">
        <f t="shared" si="27"/>
        <v/>
      </c>
      <c r="CS19" s="47" t="str">
        <f t="shared" si="28"/>
        <v/>
      </c>
      <c r="CT19" s="47" t="str">
        <f t="shared" si="29"/>
        <v/>
      </c>
      <c r="CU19" s="47" t="str">
        <f t="shared" si="30"/>
        <v/>
      </c>
      <c r="CV19" s="47" t="str">
        <f t="shared" si="31"/>
        <v/>
      </c>
      <c r="CW19" s="47" t="str">
        <f t="shared" si="32"/>
        <v/>
      </c>
      <c r="CX19" s="214" t="str">
        <f t="shared" si="33"/>
        <v/>
      </c>
      <c r="CY19" s="45" t="str">
        <f t="shared" si="34"/>
        <v/>
      </c>
      <c r="CZ19" s="47" t="str">
        <f t="shared" si="35"/>
        <v/>
      </c>
      <c r="DA19" s="47" t="str">
        <f t="shared" si="36"/>
        <v/>
      </c>
      <c r="DB19" s="47" t="str">
        <f t="shared" si="37"/>
        <v/>
      </c>
      <c r="DC19" s="47" t="str">
        <f t="shared" si="38"/>
        <v/>
      </c>
      <c r="DD19" s="47" t="str">
        <f t="shared" si="39"/>
        <v/>
      </c>
      <c r="DE19" s="48" t="str">
        <f t="shared" si="40"/>
        <v/>
      </c>
      <c r="DF19" s="83">
        <f t="shared" si="41"/>
        <v>0</v>
      </c>
      <c r="DG19" s="67">
        <f t="shared" si="0"/>
        <v>2018</v>
      </c>
      <c r="DH19" s="67" t="s">
        <v>284</v>
      </c>
      <c r="DI19" s="67">
        <f t="shared" si="1"/>
        <v>0</v>
      </c>
      <c r="DJ19" s="67" t="s">
        <v>284</v>
      </c>
      <c r="DK19" s="67">
        <v>13</v>
      </c>
      <c r="DL19" s="67" t="str">
        <f t="shared" si="2"/>
        <v>2018/0/13</v>
      </c>
      <c r="DM19" s="266" t="e">
        <f t="shared" si="3"/>
        <v>#VALUE!</v>
      </c>
    </row>
    <row r="20" spans="1:117" ht="21" customHeight="1">
      <c r="A20" s="82">
        <v>11</v>
      </c>
      <c r="B20" s="461"/>
      <c r="C20" s="358"/>
      <c r="D20" s="358"/>
      <c r="E20" s="358"/>
      <c r="F20" s="358"/>
      <c r="G20" s="358"/>
      <c r="H20" s="358"/>
      <c r="I20" s="358"/>
      <c r="J20" s="358"/>
      <c r="K20" s="358"/>
      <c r="L20" s="358"/>
      <c r="M20" s="358"/>
      <c r="N20" s="358"/>
      <c r="O20" s="358"/>
      <c r="P20" s="358"/>
      <c r="Q20" s="358"/>
      <c r="R20" s="358"/>
      <c r="S20" s="466"/>
      <c r="T20" s="69"/>
      <c r="U20" s="70"/>
      <c r="V20" s="70"/>
      <c r="W20" s="70"/>
      <c r="X20" s="70"/>
      <c r="Y20" s="70"/>
      <c r="Z20" s="71"/>
      <c r="AA20" s="69"/>
      <c r="AB20" s="70"/>
      <c r="AC20" s="70"/>
      <c r="AD20" s="70"/>
      <c r="AE20" s="70"/>
      <c r="AF20" s="70"/>
      <c r="AG20" s="71"/>
      <c r="AH20" s="69"/>
      <c r="AI20" s="70"/>
      <c r="AJ20" s="70"/>
      <c r="AK20" s="70"/>
      <c r="AL20" s="70"/>
      <c r="AM20" s="70"/>
      <c r="AN20" s="71"/>
      <c r="AO20" s="69"/>
      <c r="AP20" s="70"/>
      <c r="AQ20" s="70"/>
      <c r="AR20" s="70"/>
      <c r="AS20" s="70"/>
      <c r="AT20" s="70"/>
      <c r="AU20" s="71"/>
      <c r="AV20" s="362">
        <f t="shared" si="5"/>
        <v>0</v>
      </c>
      <c r="AW20" s="362"/>
      <c r="AX20" s="363"/>
      <c r="AY20" s="364">
        <f t="shared" si="6"/>
        <v>0</v>
      </c>
      <c r="AZ20" s="362"/>
      <c r="BA20" s="363"/>
      <c r="BB20" s="365" t="str">
        <f t="shared" si="11"/>
        <v>0.0</v>
      </c>
      <c r="BC20" s="366" t="str">
        <f t="shared" si="7"/>
        <v/>
      </c>
      <c r="BD20" s="367" t="str">
        <f t="shared" si="7"/>
        <v/>
      </c>
      <c r="BE20" s="76"/>
      <c r="BG20" s="67" t="str">
        <f t="shared" si="12"/>
        <v/>
      </c>
      <c r="BH20" s="82" t="s">
        <v>101</v>
      </c>
      <c r="BI20" s="77"/>
      <c r="BJ20" s="123" t="s">
        <v>173</v>
      </c>
      <c r="BK20" s="78"/>
      <c r="BL20" s="169" t="s">
        <v>81</v>
      </c>
      <c r="BM20" s="79"/>
      <c r="BN20" s="123" t="s">
        <v>88</v>
      </c>
      <c r="BO20" s="78"/>
      <c r="BP20" s="77"/>
      <c r="BQ20" s="123" t="s">
        <v>88</v>
      </c>
      <c r="BR20" s="78"/>
      <c r="BS20" s="169" t="s">
        <v>81</v>
      </c>
      <c r="BT20" s="79"/>
      <c r="BU20" s="123" t="s">
        <v>88</v>
      </c>
      <c r="BV20" s="78"/>
      <c r="BW20" s="77"/>
      <c r="BX20" s="123" t="s">
        <v>88</v>
      </c>
      <c r="BY20" s="80"/>
      <c r="BZ20" s="238" t="str">
        <f t="shared" si="8"/>
        <v/>
      </c>
      <c r="CA20" s="81" t="str">
        <f t="shared" si="9"/>
        <v/>
      </c>
      <c r="CC20" s="82">
        <v>11</v>
      </c>
      <c r="CD20" s="45" t="str">
        <f t="shared" si="13"/>
        <v/>
      </c>
      <c r="CE20" s="47" t="str">
        <f t="shared" si="14"/>
        <v/>
      </c>
      <c r="CF20" s="47" t="str">
        <f t="shared" si="15"/>
        <v/>
      </c>
      <c r="CG20" s="47" t="str">
        <f t="shared" si="16"/>
        <v/>
      </c>
      <c r="CH20" s="47" t="str">
        <f t="shared" si="17"/>
        <v/>
      </c>
      <c r="CI20" s="47" t="str">
        <f t="shared" si="18"/>
        <v/>
      </c>
      <c r="CJ20" s="214" t="str">
        <f t="shared" si="19"/>
        <v/>
      </c>
      <c r="CK20" s="45" t="str">
        <f t="shared" si="20"/>
        <v/>
      </c>
      <c r="CL20" s="47" t="str">
        <f t="shared" si="21"/>
        <v/>
      </c>
      <c r="CM20" s="47" t="str">
        <f t="shared" si="22"/>
        <v/>
      </c>
      <c r="CN20" s="47" t="str">
        <f t="shared" si="23"/>
        <v/>
      </c>
      <c r="CO20" s="47" t="str">
        <f t="shared" si="24"/>
        <v/>
      </c>
      <c r="CP20" s="47" t="str">
        <f t="shared" si="25"/>
        <v/>
      </c>
      <c r="CQ20" s="48" t="str">
        <f t="shared" si="26"/>
        <v/>
      </c>
      <c r="CR20" s="38" t="str">
        <f t="shared" si="27"/>
        <v/>
      </c>
      <c r="CS20" s="47" t="str">
        <f t="shared" si="28"/>
        <v/>
      </c>
      <c r="CT20" s="47" t="str">
        <f t="shared" si="29"/>
        <v/>
      </c>
      <c r="CU20" s="47" t="str">
        <f t="shared" si="30"/>
        <v/>
      </c>
      <c r="CV20" s="47" t="str">
        <f t="shared" si="31"/>
        <v/>
      </c>
      <c r="CW20" s="47" t="str">
        <f t="shared" si="32"/>
        <v/>
      </c>
      <c r="CX20" s="214" t="str">
        <f t="shared" si="33"/>
        <v/>
      </c>
      <c r="CY20" s="45" t="str">
        <f t="shared" si="34"/>
        <v/>
      </c>
      <c r="CZ20" s="47" t="str">
        <f t="shared" si="35"/>
        <v/>
      </c>
      <c r="DA20" s="47" t="str">
        <f t="shared" si="36"/>
        <v/>
      </c>
      <c r="DB20" s="47" t="str">
        <f t="shared" si="37"/>
        <v/>
      </c>
      <c r="DC20" s="47" t="str">
        <f t="shared" si="38"/>
        <v/>
      </c>
      <c r="DD20" s="47" t="str">
        <f t="shared" si="39"/>
        <v/>
      </c>
      <c r="DE20" s="48" t="str">
        <f t="shared" si="40"/>
        <v/>
      </c>
      <c r="DF20" s="83">
        <f t="shared" si="41"/>
        <v>0</v>
      </c>
      <c r="DG20" s="67">
        <f t="shared" si="0"/>
        <v>2018</v>
      </c>
      <c r="DH20" s="67" t="s">
        <v>284</v>
      </c>
      <c r="DI20" s="67">
        <f t="shared" si="1"/>
        <v>0</v>
      </c>
      <c r="DJ20" s="67" t="s">
        <v>284</v>
      </c>
      <c r="DK20" s="67">
        <v>14</v>
      </c>
      <c r="DL20" s="67" t="str">
        <f t="shared" si="2"/>
        <v>2018/0/14</v>
      </c>
      <c r="DM20" s="266" t="e">
        <f t="shared" si="3"/>
        <v>#VALUE!</v>
      </c>
    </row>
    <row r="21" spans="1:117" ht="21" customHeight="1">
      <c r="A21" s="82">
        <v>12</v>
      </c>
      <c r="B21" s="461"/>
      <c r="C21" s="358"/>
      <c r="D21" s="358"/>
      <c r="E21" s="358"/>
      <c r="F21" s="358"/>
      <c r="G21" s="358"/>
      <c r="H21" s="358"/>
      <c r="I21" s="358"/>
      <c r="J21" s="358"/>
      <c r="K21" s="358"/>
      <c r="L21" s="358"/>
      <c r="M21" s="358"/>
      <c r="N21" s="358"/>
      <c r="O21" s="358"/>
      <c r="P21" s="358"/>
      <c r="Q21" s="358"/>
      <c r="R21" s="358"/>
      <c r="S21" s="466"/>
      <c r="T21" s="69"/>
      <c r="U21" s="70"/>
      <c r="V21" s="70"/>
      <c r="W21" s="70"/>
      <c r="X21" s="70"/>
      <c r="Y21" s="70"/>
      <c r="Z21" s="71"/>
      <c r="AA21" s="69"/>
      <c r="AB21" s="70"/>
      <c r="AC21" s="70"/>
      <c r="AD21" s="70"/>
      <c r="AE21" s="70"/>
      <c r="AF21" s="70"/>
      <c r="AG21" s="71"/>
      <c r="AH21" s="69"/>
      <c r="AI21" s="70"/>
      <c r="AJ21" s="70"/>
      <c r="AK21" s="70"/>
      <c r="AL21" s="70"/>
      <c r="AM21" s="70"/>
      <c r="AN21" s="71"/>
      <c r="AO21" s="69"/>
      <c r="AP21" s="70"/>
      <c r="AQ21" s="70"/>
      <c r="AR21" s="70"/>
      <c r="AS21" s="70"/>
      <c r="AT21" s="70"/>
      <c r="AU21" s="71"/>
      <c r="AV21" s="362">
        <f t="shared" si="5"/>
        <v>0</v>
      </c>
      <c r="AW21" s="362"/>
      <c r="AX21" s="363"/>
      <c r="AY21" s="364">
        <f t="shared" si="6"/>
        <v>0</v>
      </c>
      <c r="AZ21" s="362"/>
      <c r="BA21" s="363"/>
      <c r="BB21" s="365" t="str">
        <f t="shared" si="11"/>
        <v>0.0</v>
      </c>
      <c r="BC21" s="366" t="str">
        <f t="shared" si="7"/>
        <v/>
      </c>
      <c r="BD21" s="367" t="str">
        <f t="shared" si="7"/>
        <v/>
      </c>
      <c r="BE21" s="76"/>
      <c r="BG21" s="67" t="str">
        <f t="shared" si="12"/>
        <v/>
      </c>
      <c r="BH21" s="82" t="s">
        <v>102</v>
      </c>
      <c r="BI21" s="77"/>
      <c r="BJ21" s="123" t="s">
        <v>88</v>
      </c>
      <c r="BK21" s="78"/>
      <c r="BL21" s="169" t="s">
        <v>81</v>
      </c>
      <c r="BM21" s="79"/>
      <c r="BN21" s="123" t="s">
        <v>88</v>
      </c>
      <c r="BO21" s="78"/>
      <c r="BP21" s="77"/>
      <c r="BQ21" s="123" t="s">
        <v>88</v>
      </c>
      <c r="BR21" s="78"/>
      <c r="BS21" s="169" t="s">
        <v>81</v>
      </c>
      <c r="BT21" s="79"/>
      <c r="BU21" s="123" t="s">
        <v>88</v>
      </c>
      <c r="BV21" s="78"/>
      <c r="BW21" s="77"/>
      <c r="BX21" s="123" t="s">
        <v>88</v>
      </c>
      <c r="BY21" s="80"/>
      <c r="BZ21" s="238" t="str">
        <f t="shared" si="8"/>
        <v/>
      </c>
      <c r="CA21" s="81" t="str">
        <f t="shared" si="9"/>
        <v/>
      </c>
      <c r="CC21" s="82">
        <v>12</v>
      </c>
      <c r="CD21" s="45" t="str">
        <f t="shared" si="13"/>
        <v/>
      </c>
      <c r="CE21" s="47" t="str">
        <f t="shared" si="14"/>
        <v/>
      </c>
      <c r="CF21" s="47" t="str">
        <f t="shared" si="15"/>
        <v/>
      </c>
      <c r="CG21" s="47" t="str">
        <f t="shared" si="16"/>
        <v/>
      </c>
      <c r="CH21" s="47" t="str">
        <f t="shared" si="17"/>
        <v/>
      </c>
      <c r="CI21" s="47" t="str">
        <f t="shared" si="18"/>
        <v/>
      </c>
      <c r="CJ21" s="214" t="str">
        <f t="shared" si="19"/>
        <v/>
      </c>
      <c r="CK21" s="45" t="str">
        <f t="shared" si="20"/>
        <v/>
      </c>
      <c r="CL21" s="47" t="str">
        <f t="shared" si="21"/>
        <v/>
      </c>
      <c r="CM21" s="47" t="str">
        <f t="shared" si="22"/>
        <v/>
      </c>
      <c r="CN21" s="47" t="str">
        <f t="shared" si="23"/>
        <v/>
      </c>
      <c r="CO21" s="47" t="str">
        <f t="shared" si="24"/>
        <v/>
      </c>
      <c r="CP21" s="47" t="str">
        <f t="shared" si="25"/>
        <v/>
      </c>
      <c r="CQ21" s="48" t="str">
        <f t="shared" si="26"/>
        <v/>
      </c>
      <c r="CR21" s="38" t="str">
        <f t="shared" si="27"/>
        <v/>
      </c>
      <c r="CS21" s="47" t="str">
        <f t="shared" si="28"/>
        <v/>
      </c>
      <c r="CT21" s="47" t="str">
        <f t="shared" si="29"/>
        <v/>
      </c>
      <c r="CU21" s="47" t="str">
        <f t="shared" si="30"/>
        <v/>
      </c>
      <c r="CV21" s="47" t="str">
        <f t="shared" si="31"/>
        <v/>
      </c>
      <c r="CW21" s="47" t="str">
        <f t="shared" si="32"/>
        <v/>
      </c>
      <c r="CX21" s="214" t="str">
        <f t="shared" si="33"/>
        <v/>
      </c>
      <c r="CY21" s="45" t="str">
        <f t="shared" si="34"/>
        <v/>
      </c>
      <c r="CZ21" s="47" t="str">
        <f t="shared" si="35"/>
        <v/>
      </c>
      <c r="DA21" s="47" t="str">
        <f t="shared" si="36"/>
        <v/>
      </c>
      <c r="DB21" s="47" t="str">
        <f t="shared" si="37"/>
        <v/>
      </c>
      <c r="DC21" s="47" t="str">
        <f t="shared" si="38"/>
        <v/>
      </c>
      <c r="DD21" s="47" t="str">
        <f t="shared" si="39"/>
        <v/>
      </c>
      <c r="DE21" s="48" t="str">
        <f t="shared" si="40"/>
        <v/>
      </c>
      <c r="DF21" s="83">
        <f t="shared" si="41"/>
        <v>0</v>
      </c>
      <c r="DG21" s="67">
        <f t="shared" si="0"/>
        <v>2018</v>
      </c>
      <c r="DH21" s="67" t="s">
        <v>284</v>
      </c>
      <c r="DI21" s="67">
        <f t="shared" si="1"/>
        <v>0</v>
      </c>
      <c r="DJ21" s="67" t="s">
        <v>284</v>
      </c>
      <c r="DK21" s="67">
        <v>15</v>
      </c>
      <c r="DL21" s="67" t="str">
        <f t="shared" si="2"/>
        <v>2018/0/15</v>
      </c>
      <c r="DM21" s="266" t="e">
        <f t="shared" si="3"/>
        <v>#VALUE!</v>
      </c>
    </row>
    <row r="22" spans="1:117" ht="21" customHeight="1">
      <c r="A22" s="82">
        <v>13</v>
      </c>
      <c r="B22" s="461"/>
      <c r="C22" s="358"/>
      <c r="D22" s="358"/>
      <c r="E22" s="358"/>
      <c r="F22" s="358"/>
      <c r="G22" s="358"/>
      <c r="H22" s="358"/>
      <c r="I22" s="358"/>
      <c r="J22" s="358"/>
      <c r="K22" s="358"/>
      <c r="L22" s="358"/>
      <c r="M22" s="358"/>
      <c r="N22" s="358"/>
      <c r="O22" s="358"/>
      <c r="P22" s="358"/>
      <c r="Q22" s="358"/>
      <c r="R22" s="358"/>
      <c r="S22" s="466"/>
      <c r="T22" s="69"/>
      <c r="U22" s="70"/>
      <c r="V22" s="70"/>
      <c r="W22" s="70"/>
      <c r="X22" s="70"/>
      <c r="Y22" s="70"/>
      <c r="Z22" s="71"/>
      <c r="AA22" s="69"/>
      <c r="AB22" s="70"/>
      <c r="AC22" s="70"/>
      <c r="AD22" s="70"/>
      <c r="AE22" s="70"/>
      <c r="AF22" s="70"/>
      <c r="AG22" s="71"/>
      <c r="AH22" s="69"/>
      <c r="AI22" s="70"/>
      <c r="AJ22" s="70"/>
      <c r="AK22" s="70"/>
      <c r="AL22" s="70"/>
      <c r="AM22" s="70"/>
      <c r="AN22" s="71"/>
      <c r="AO22" s="69"/>
      <c r="AP22" s="70"/>
      <c r="AQ22" s="70"/>
      <c r="AR22" s="70"/>
      <c r="AS22" s="70"/>
      <c r="AT22" s="70"/>
      <c r="AU22" s="71"/>
      <c r="AV22" s="362">
        <f t="shared" si="5"/>
        <v>0</v>
      </c>
      <c r="AW22" s="362"/>
      <c r="AX22" s="363"/>
      <c r="AY22" s="364">
        <f t="shared" si="6"/>
        <v>0</v>
      </c>
      <c r="AZ22" s="362"/>
      <c r="BA22" s="363"/>
      <c r="BB22" s="365" t="str">
        <f t="shared" si="11"/>
        <v>0.0</v>
      </c>
      <c r="BC22" s="366" t="str">
        <f t="shared" si="7"/>
        <v/>
      </c>
      <c r="BD22" s="367" t="str">
        <f t="shared" si="7"/>
        <v/>
      </c>
      <c r="BE22" s="76"/>
      <c r="BG22" s="67" t="str">
        <f t="shared" si="12"/>
        <v/>
      </c>
      <c r="BH22" s="82" t="s">
        <v>103</v>
      </c>
      <c r="BI22" s="77"/>
      <c r="BJ22" s="123" t="s">
        <v>173</v>
      </c>
      <c r="BK22" s="78"/>
      <c r="BL22" s="169" t="s">
        <v>81</v>
      </c>
      <c r="BM22" s="79"/>
      <c r="BN22" s="123" t="s">
        <v>88</v>
      </c>
      <c r="BO22" s="78"/>
      <c r="BP22" s="77"/>
      <c r="BQ22" s="123" t="s">
        <v>88</v>
      </c>
      <c r="BR22" s="78"/>
      <c r="BS22" s="169" t="s">
        <v>81</v>
      </c>
      <c r="BT22" s="79"/>
      <c r="BU22" s="123" t="s">
        <v>88</v>
      </c>
      <c r="BV22" s="78"/>
      <c r="BW22" s="77"/>
      <c r="BX22" s="123" t="s">
        <v>88</v>
      </c>
      <c r="BY22" s="80"/>
      <c r="BZ22" s="238" t="str">
        <f t="shared" si="8"/>
        <v/>
      </c>
      <c r="CA22" s="81" t="str">
        <f t="shared" si="9"/>
        <v/>
      </c>
      <c r="CC22" s="82">
        <v>13</v>
      </c>
      <c r="CD22" s="45" t="str">
        <f t="shared" si="13"/>
        <v/>
      </c>
      <c r="CE22" s="47" t="str">
        <f t="shared" si="14"/>
        <v/>
      </c>
      <c r="CF22" s="47" t="str">
        <f t="shared" si="15"/>
        <v/>
      </c>
      <c r="CG22" s="47" t="str">
        <f t="shared" si="16"/>
        <v/>
      </c>
      <c r="CH22" s="47" t="str">
        <f t="shared" si="17"/>
        <v/>
      </c>
      <c r="CI22" s="47" t="str">
        <f t="shared" si="18"/>
        <v/>
      </c>
      <c r="CJ22" s="214" t="str">
        <f t="shared" si="19"/>
        <v/>
      </c>
      <c r="CK22" s="45" t="str">
        <f t="shared" si="20"/>
        <v/>
      </c>
      <c r="CL22" s="47" t="str">
        <f t="shared" si="21"/>
        <v/>
      </c>
      <c r="CM22" s="47" t="str">
        <f t="shared" si="22"/>
        <v/>
      </c>
      <c r="CN22" s="47" t="str">
        <f t="shared" si="23"/>
        <v/>
      </c>
      <c r="CO22" s="47" t="str">
        <f t="shared" si="24"/>
        <v/>
      </c>
      <c r="CP22" s="47" t="str">
        <f t="shared" si="25"/>
        <v/>
      </c>
      <c r="CQ22" s="48" t="str">
        <f t="shared" si="26"/>
        <v/>
      </c>
      <c r="CR22" s="38" t="str">
        <f t="shared" si="27"/>
        <v/>
      </c>
      <c r="CS22" s="47" t="str">
        <f t="shared" si="28"/>
        <v/>
      </c>
      <c r="CT22" s="47" t="str">
        <f t="shared" si="29"/>
        <v/>
      </c>
      <c r="CU22" s="47" t="str">
        <f t="shared" si="30"/>
        <v/>
      </c>
      <c r="CV22" s="47" t="str">
        <f t="shared" si="31"/>
        <v/>
      </c>
      <c r="CW22" s="47" t="str">
        <f t="shared" si="32"/>
        <v/>
      </c>
      <c r="CX22" s="214" t="str">
        <f t="shared" si="33"/>
        <v/>
      </c>
      <c r="CY22" s="45" t="str">
        <f t="shared" si="34"/>
        <v/>
      </c>
      <c r="CZ22" s="47" t="str">
        <f t="shared" si="35"/>
        <v/>
      </c>
      <c r="DA22" s="47" t="str">
        <f t="shared" si="36"/>
        <v/>
      </c>
      <c r="DB22" s="47" t="str">
        <f t="shared" si="37"/>
        <v/>
      </c>
      <c r="DC22" s="47" t="str">
        <f t="shared" si="38"/>
        <v/>
      </c>
      <c r="DD22" s="47" t="str">
        <f t="shared" si="39"/>
        <v/>
      </c>
      <c r="DE22" s="48" t="str">
        <f t="shared" si="40"/>
        <v/>
      </c>
      <c r="DF22" s="83">
        <f t="shared" si="41"/>
        <v>0</v>
      </c>
      <c r="DG22" s="67">
        <f t="shared" si="0"/>
        <v>2018</v>
      </c>
      <c r="DH22" s="67" t="s">
        <v>284</v>
      </c>
      <c r="DI22" s="67">
        <f t="shared" si="1"/>
        <v>0</v>
      </c>
      <c r="DJ22" s="67" t="s">
        <v>284</v>
      </c>
      <c r="DK22" s="67">
        <v>16</v>
      </c>
      <c r="DL22" s="67" t="str">
        <f t="shared" si="2"/>
        <v>2018/0/16</v>
      </c>
      <c r="DM22" s="266" t="e">
        <f t="shared" si="3"/>
        <v>#VALUE!</v>
      </c>
    </row>
    <row r="23" spans="1:117" ht="21" customHeight="1">
      <c r="A23" s="82">
        <v>14</v>
      </c>
      <c r="B23" s="461"/>
      <c r="C23" s="358"/>
      <c r="D23" s="358"/>
      <c r="E23" s="358"/>
      <c r="F23" s="358"/>
      <c r="G23" s="358"/>
      <c r="H23" s="358"/>
      <c r="I23" s="358"/>
      <c r="J23" s="358"/>
      <c r="K23" s="358"/>
      <c r="L23" s="358"/>
      <c r="M23" s="358"/>
      <c r="N23" s="358"/>
      <c r="O23" s="358"/>
      <c r="P23" s="358"/>
      <c r="Q23" s="358"/>
      <c r="R23" s="358"/>
      <c r="S23" s="466"/>
      <c r="T23" s="69"/>
      <c r="U23" s="70"/>
      <c r="V23" s="70"/>
      <c r="W23" s="70"/>
      <c r="X23" s="70"/>
      <c r="Y23" s="70"/>
      <c r="Z23" s="71"/>
      <c r="AA23" s="69"/>
      <c r="AB23" s="70"/>
      <c r="AC23" s="70"/>
      <c r="AD23" s="70"/>
      <c r="AE23" s="70"/>
      <c r="AF23" s="70"/>
      <c r="AG23" s="71"/>
      <c r="AH23" s="69"/>
      <c r="AI23" s="70"/>
      <c r="AJ23" s="70"/>
      <c r="AK23" s="70"/>
      <c r="AL23" s="70"/>
      <c r="AM23" s="70"/>
      <c r="AN23" s="71"/>
      <c r="AO23" s="69"/>
      <c r="AP23" s="70"/>
      <c r="AQ23" s="70"/>
      <c r="AR23" s="70"/>
      <c r="AS23" s="70"/>
      <c r="AT23" s="70"/>
      <c r="AU23" s="71"/>
      <c r="AV23" s="362">
        <f t="shared" si="5"/>
        <v>0</v>
      </c>
      <c r="AW23" s="362"/>
      <c r="AX23" s="363"/>
      <c r="AY23" s="364">
        <f t="shared" si="6"/>
        <v>0</v>
      </c>
      <c r="AZ23" s="362"/>
      <c r="BA23" s="363"/>
      <c r="BB23" s="365" t="str">
        <f t="shared" si="11"/>
        <v>0.0</v>
      </c>
      <c r="BC23" s="366" t="str">
        <f t="shared" si="7"/>
        <v/>
      </c>
      <c r="BD23" s="367" t="str">
        <f t="shared" si="7"/>
        <v/>
      </c>
      <c r="BE23" s="76"/>
      <c r="BG23" s="67" t="str">
        <f t="shared" si="12"/>
        <v/>
      </c>
      <c r="BH23" s="82" t="s">
        <v>104</v>
      </c>
      <c r="BI23" s="77"/>
      <c r="BJ23" s="123" t="s">
        <v>88</v>
      </c>
      <c r="BK23" s="78"/>
      <c r="BL23" s="169" t="s">
        <v>172</v>
      </c>
      <c r="BM23" s="79"/>
      <c r="BN23" s="123" t="s">
        <v>88</v>
      </c>
      <c r="BO23" s="78"/>
      <c r="BP23" s="77"/>
      <c r="BQ23" s="123" t="s">
        <v>88</v>
      </c>
      <c r="BR23" s="78"/>
      <c r="BS23" s="169" t="s">
        <v>81</v>
      </c>
      <c r="BT23" s="79"/>
      <c r="BU23" s="123" t="s">
        <v>88</v>
      </c>
      <c r="BV23" s="78"/>
      <c r="BW23" s="77"/>
      <c r="BX23" s="123" t="s">
        <v>88</v>
      </c>
      <c r="BY23" s="80"/>
      <c r="BZ23" s="238" t="str">
        <f t="shared" si="8"/>
        <v/>
      </c>
      <c r="CA23" s="81" t="str">
        <f t="shared" si="9"/>
        <v/>
      </c>
      <c r="CC23" s="82">
        <v>14</v>
      </c>
      <c r="CD23" s="45" t="str">
        <f t="shared" si="13"/>
        <v/>
      </c>
      <c r="CE23" s="47" t="str">
        <f t="shared" si="14"/>
        <v/>
      </c>
      <c r="CF23" s="47" t="str">
        <f t="shared" si="15"/>
        <v/>
      </c>
      <c r="CG23" s="47" t="str">
        <f t="shared" si="16"/>
        <v/>
      </c>
      <c r="CH23" s="47" t="str">
        <f t="shared" si="17"/>
        <v/>
      </c>
      <c r="CI23" s="47" t="str">
        <f t="shared" si="18"/>
        <v/>
      </c>
      <c r="CJ23" s="214" t="str">
        <f t="shared" si="19"/>
        <v/>
      </c>
      <c r="CK23" s="45" t="str">
        <f t="shared" si="20"/>
        <v/>
      </c>
      <c r="CL23" s="47" t="str">
        <f t="shared" si="21"/>
        <v/>
      </c>
      <c r="CM23" s="47" t="str">
        <f t="shared" si="22"/>
        <v/>
      </c>
      <c r="CN23" s="47" t="str">
        <f t="shared" si="23"/>
        <v/>
      </c>
      <c r="CO23" s="47" t="str">
        <f t="shared" si="24"/>
        <v/>
      </c>
      <c r="CP23" s="47" t="str">
        <f t="shared" si="25"/>
        <v/>
      </c>
      <c r="CQ23" s="48" t="str">
        <f t="shared" si="26"/>
        <v/>
      </c>
      <c r="CR23" s="38" t="str">
        <f t="shared" si="27"/>
        <v/>
      </c>
      <c r="CS23" s="47" t="str">
        <f t="shared" si="28"/>
        <v/>
      </c>
      <c r="CT23" s="47" t="str">
        <f t="shared" si="29"/>
        <v/>
      </c>
      <c r="CU23" s="47" t="str">
        <f t="shared" si="30"/>
        <v/>
      </c>
      <c r="CV23" s="47" t="str">
        <f t="shared" si="31"/>
        <v/>
      </c>
      <c r="CW23" s="47" t="str">
        <f t="shared" si="32"/>
        <v/>
      </c>
      <c r="CX23" s="214" t="str">
        <f t="shared" si="33"/>
        <v/>
      </c>
      <c r="CY23" s="45" t="str">
        <f t="shared" si="34"/>
        <v/>
      </c>
      <c r="CZ23" s="47" t="str">
        <f t="shared" si="35"/>
        <v/>
      </c>
      <c r="DA23" s="47" t="str">
        <f t="shared" si="36"/>
        <v/>
      </c>
      <c r="DB23" s="47" t="str">
        <f t="shared" si="37"/>
        <v/>
      </c>
      <c r="DC23" s="47" t="str">
        <f t="shared" si="38"/>
        <v/>
      </c>
      <c r="DD23" s="47" t="str">
        <f t="shared" si="39"/>
        <v/>
      </c>
      <c r="DE23" s="48" t="str">
        <f t="shared" si="40"/>
        <v/>
      </c>
      <c r="DF23" s="83">
        <f t="shared" si="41"/>
        <v>0</v>
      </c>
      <c r="DG23" s="67">
        <f t="shared" si="0"/>
        <v>2018</v>
      </c>
      <c r="DH23" s="67" t="s">
        <v>284</v>
      </c>
      <c r="DI23" s="67">
        <f t="shared" si="1"/>
        <v>0</v>
      </c>
      <c r="DJ23" s="67" t="s">
        <v>284</v>
      </c>
      <c r="DK23" s="67">
        <v>17</v>
      </c>
      <c r="DL23" s="67" t="str">
        <f t="shared" si="2"/>
        <v>2018/0/17</v>
      </c>
      <c r="DM23" s="266" t="e">
        <f t="shared" si="3"/>
        <v>#VALUE!</v>
      </c>
    </row>
    <row r="24" spans="1:117" ht="21" customHeight="1" thickBot="1">
      <c r="A24" s="82">
        <v>15</v>
      </c>
      <c r="B24" s="461"/>
      <c r="C24" s="358"/>
      <c r="D24" s="358"/>
      <c r="E24" s="358"/>
      <c r="F24" s="358"/>
      <c r="G24" s="358"/>
      <c r="H24" s="358"/>
      <c r="I24" s="358"/>
      <c r="J24" s="358"/>
      <c r="K24" s="358"/>
      <c r="L24" s="358"/>
      <c r="M24" s="358"/>
      <c r="N24" s="358"/>
      <c r="O24" s="358"/>
      <c r="P24" s="358"/>
      <c r="Q24" s="358"/>
      <c r="R24" s="358"/>
      <c r="S24" s="465"/>
      <c r="T24" s="69"/>
      <c r="U24" s="70"/>
      <c r="V24" s="70"/>
      <c r="W24" s="70"/>
      <c r="X24" s="70"/>
      <c r="Y24" s="70"/>
      <c r="Z24" s="71"/>
      <c r="AA24" s="69"/>
      <c r="AB24" s="70"/>
      <c r="AC24" s="70"/>
      <c r="AD24" s="70"/>
      <c r="AE24" s="70"/>
      <c r="AF24" s="70"/>
      <c r="AG24" s="71"/>
      <c r="AH24" s="69"/>
      <c r="AI24" s="70"/>
      <c r="AJ24" s="70"/>
      <c r="AK24" s="70"/>
      <c r="AL24" s="70"/>
      <c r="AM24" s="70"/>
      <c r="AN24" s="71"/>
      <c r="AO24" s="69"/>
      <c r="AP24" s="70"/>
      <c r="AQ24" s="70"/>
      <c r="AR24" s="70"/>
      <c r="AS24" s="70"/>
      <c r="AT24" s="70"/>
      <c r="AU24" s="71"/>
      <c r="AV24" s="362">
        <f t="shared" si="5"/>
        <v>0</v>
      </c>
      <c r="AW24" s="362"/>
      <c r="AX24" s="363"/>
      <c r="AY24" s="364">
        <f>ROUNDDOWN(AV24/4,1)</f>
        <v>0</v>
      </c>
      <c r="AZ24" s="362"/>
      <c r="BA24" s="363"/>
      <c r="BB24" s="365" t="str">
        <f t="shared" si="11"/>
        <v>0.0</v>
      </c>
      <c r="BC24" s="366" t="str">
        <f t="shared" si="7"/>
        <v/>
      </c>
      <c r="BD24" s="367" t="str">
        <f t="shared" si="7"/>
        <v/>
      </c>
      <c r="BE24" s="76"/>
      <c r="BG24" s="67" t="str">
        <f t="shared" si="12"/>
        <v/>
      </c>
      <c r="BH24" s="172" t="s">
        <v>176</v>
      </c>
      <c r="BI24" s="72"/>
      <c r="BJ24" s="126" t="s">
        <v>88</v>
      </c>
      <c r="BK24" s="73"/>
      <c r="BL24" s="173" t="s">
        <v>81</v>
      </c>
      <c r="BM24" s="74"/>
      <c r="BN24" s="126" t="s">
        <v>173</v>
      </c>
      <c r="BO24" s="73"/>
      <c r="BP24" s="72"/>
      <c r="BQ24" s="126" t="s">
        <v>88</v>
      </c>
      <c r="BR24" s="73"/>
      <c r="BS24" s="173" t="s">
        <v>81</v>
      </c>
      <c r="BT24" s="74"/>
      <c r="BU24" s="126" t="s">
        <v>88</v>
      </c>
      <c r="BV24" s="73"/>
      <c r="BW24" s="72"/>
      <c r="BX24" s="126" t="s">
        <v>88</v>
      </c>
      <c r="BY24" s="75"/>
      <c r="BZ24" s="239" t="str">
        <f t="shared" si="8"/>
        <v/>
      </c>
      <c r="CA24" s="84" t="str">
        <f t="shared" si="9"/>
        <v/>
      </c>
      <c r="CC24" s="82">
        <v>15</v>
      </c>
      <c r="CD24" s="45" t="str">
        <f t="shared" si="13"/>
        <v/>
      </c>
      <c r="CE24" s="47" t="str">
        <f t="shared" si="14"/>
        <v/>
      </c>
      <c r="CF24" s="47" t="str">
        <f t="shared" si="15"/>
        <v/>
      </c>
      <c r="CG24" s="47" t="str">
        <f t="shared" si="16"/>
        <v/>
      </c>
      <c r="CH24" s="47" t="str">
        <f t="shared" si="17"/>
        <v/>
      </c>
      <c r="CI24" s="47" t="str">
        <f t="shared" si="18"/>
        <v/>
      </c>
      <c r="CJ24" s="214" t="str">
        <f t="shared" si="19"/>
        <v/>
      </c>
      <c r="CK24" s="45" t="str">
        <f t="shared" si="20"/>
        <v/>
      </c>
      <c r="CL24" s="47" t="str">
        <f t="shared" si="21"/>
        <v/>
      </c>
      <c r="CM24" s="47" t="str">
        <f t="shared" si="22"/>
        <v/>
      </c>
      <c r="CN24" s="47" t="str">
        <f t="shared" si="23"/>
        <v/>
      </c>
      <c r="CO24" s="47" t="str">
        <f t="shared" si="24"/>
        <v/>
      </c>
      <c r="CP24" s="47" t="str">
        <f t="shared" si="25"/>
        <v/>
      </c>
      <c r="CQ24" s="48" t="str">
        <f t="shared" si="26"/>
        <v/>
      </c>
      <c r="CR24" s="38" t="str">
        <f t="shared" si="27"/>
        <v/>
      </c>
      <c r="CS24" s="47" t="str">
        <f t="shared" si="28"/>
        <v/>
      </c>
      <c r="CT24" s="47" t="str">
        <f t="shared" si="29"/>
        <v/>
      </c>
      <c r="CU24" s="47" t="str">
        <f t="shared" si="30"/>
        <v/>
      </c>
      <c r="CV24" s="47" t="str">
        <f t="shared" si="31"/>
        <v/>
      </c>
      <c r="CW24" s="47" t="str">
        <f t="shared" si="32"/>
        <v/>
      </c>
      <c r="CX24" s="214" t="str">
        <f t="shared" si="33"/>
        <v/>
      </c>
      <c r="CY24" s="45" t="str">
        <f t="shared" si="34"/>
        <v/>
      </c>
      <c r="CZ24" s="47" t="str">
        <f t="shared" si="35"/>
        <v/>
      </c>
      <c r="DA24" s="47" t="str">
        <f t="shared" si="36"/>
        <v/>
      </c>
      <c r="DB24" s="47" t="str">
        <f t="shared" si="37"/>
        <v/>
      </c>
      <c r="DC24" s="47" t="str">
        <f t="shared" si="38"/>
        <v/>
      </c>
      <c r="DD24" s="47" t="str">
        <f t="shared" si="39"/>
        <v/>
      </c>
      <c r="DE24" s="48" t="str">
        <f t="shared" si="40"/>
        <v/>
      </c>
      <c r="DF24" s="83">
        <f t="shared" si="41"/>
        <v>0</v>
      </c>
      <c r="DG24" s="67">
        <f t="shared" si="0"/>
        <v>2018</v>
      </c>
      <c r="DH24" s="67" t="s">
        <v>284</v>
      </c>
      <c r="DI24" s="67">
        <f t="shared" si="1"/>
        <v>0</v>
      </c>
      <c r="DJ24" s="67" t="s">
        <v>284</v>
      </c>
      <c r="DK24" s="67">
        <v>18</v>
      </c>
      <c r="DL24" s="67" t="str">
        <f t="shared" si="2"/>
        <v>2018/0/18</v>
      </c>
      <c r="DM24" s="266" t="e">
        <f t="shared" si="3"/>
        <v>#VALUE!</v>
      </c>
    </row>
    <row r="25" spans="1:117" ht="21" hidden="1" customHeight="1">
      <c r="A25" s="82">
        <v>16</v>
      </c>
      <c r="B25" s="461"/>
      <c r="C25" s="358"/>
      <c r="D25" s="358"/>
      <c r="E25" s="358"/>
      <c r="F25" s="358"/>
      <c r="G25" s="358"/>
      <c r="H25" s="462"/>
      <c r="I25" s="462"/>
      <c r="J25" s="462"/>
      <c r="K25" s="462"/>
      <c r="L25" s="462"/>
      <c r="M25" s="462"/>
      <c r="N25" s="462"/>
      <c r="O25" s="462"/>
      <c r="P25" s="462"/>
      <c r="Q25" s="462"/>
      <c r="R25" s="462"/>
      <c r="S25" s="463"/>
      <c r="T25" s="156"/>
      <c r="U25" s="157"/>
      <c r="V25" s="157"/>
      <c r="W25" s="157"/>
      <c r="X25" s="157"/>
      <c r="Y25" s="157"/>
      <c r="Z25" s="158"/>
      <c r="AA25" s="156"/>
      <c r="AB25" s="157"/>
      <c r="AC25" s="157"/>
      <c r="AD25" s="157"/>
      <c r="AE25" s="157"/>
      <c r="AF25" s="157"/>
      <c r="AG25" s="158"/>
      <c r="AH25" s="156"/>
      <c r="AI25" s="157"/>
      <c r="AJ25" s="157"/>
      <c r="AK25" s="157"/>
      <c r="AL25" s="157"/>
      <c r="AM25" s="157"/>
      <c r="AN25" s="158"/>
      <c r="AO25" s="156"/>
      <c r="AP25" s="157"/>
      <c r="AQ25" s="157"/>
      <c r="AR25" s="157"/>
      <c r="AS25" s="157"/>
      <c r="AT25" s="157"/>
      <c r="AU25" s="158"/>
      <c r="AV25" s="362">
        <f t="shared" si="5"/>
        <v>0</v>
      </c>
      <c r="AW25" s="362"/>
      <c r="AX25" s="363"/>
      <c r="AY25" s="364">
        <f t="shared" si="6"/>
        <v>0</v>
      </c>
      <c r="AZ25" s="362"/>
      <c r="BA25" s="363"/>
      <c r="BB25" s="365" t="str">
        <f t="shared" si="11"/>
        <v>0.0</v>
      </c>
      <c r="BC25" s="366" t="str">
        <f t="shared" si="7"/>
        <v/>
      </c>
      <c r="BD25" s="367" t="str">
        <f t="shared" si="7"/>
        <v/>
      </c>
      <c r="BE25" s="166"/>
      <c r="BG25" s="67" t="str">
        <f t="shared" si="12"/>
        <v/>
      </c>
      <c r="BH25" s="174" t="s">
        <v>106</v>
      </c>
      <c r="BI25" s="150"/>
      <c r="BJ25" s="175" t="s">
        <v>88</v>
      </c>
      <c r="BK25" s="152"/>
      <c r="BL25" s="176" t="s">
        <v>172</v>
      </c>
      <c r="BM25" s="153"/>
      <c r="BN25" s="175" t="s">
        <v>88</v>
      </c>
      <c r="BO25" s="152"/>
      <c r="BP25" s="150"/>
      <c r="BQ25" s="175" t="s">
        <v>88</v>
      </c>
      <c r="BR25" s="152"/>
      <c r="BS25" s="176" t="s">
        <v>81</v>
      </c>
      <c r="BT25" s="153"/>
      <c r="BU25" s="175" t="s">
        <v>88</v>
      </c>
      <c r="BV25" s="152"/>
      <c r="BW25" s="150"/>
      <c r="BX25" s="175" t="s">
        <v>88</v>
      </c>
      <c r="BY25" s="154"/>
      <c r="BZ25" s="240" t="str">
        <f t="shared" si="8"/>
        <v/>
      </c>
      <c r="CA25" s="85" t="str">
        <f t="shared" si="9"/>
        <v/>
      </c>
      <c r="CC25" s="82">
        <v>16</v>
      </c>
      <c r="CD25" s="45" t="str">
        <f t="shared" si="13"/>
        <v/>
      </c>
      <c r="CE25" s="47" t="str">
        <f t="shared" si="14"/>
        <v/>
      </c>
      <c r="CF25" s="47" t="str">
        <f t="shared" si="15"/>
        <v/>
      </c>
      <c r="CG25" s="47" t="str">
        <f t="shared" si="16"/>
        <v/>
      </c>
      <c r="CH25" s="47" t="str">
        <f t="shared" si="17"/>
        <v/>
      </c>
      <c r="CI25" s="47" t="str">
        <f t="shared" si="18"/>
        <v/>
      </c>
      <c r="CJ25" s="214" t="str">
        <f t="shared" si="19"/>
        <v/>
      </c>
      <c r="CK25" s="45" t="str">
        <f t="shared" si="20"/>
        <v/>
      </c>
      <c r="CL25" s="47" t="str">
        <f t="shared" si="21"/>
        <v/>
      </c>
      <c r="CM25" s="47" t="str">
        <f t="shared" si="22"/>
        <v/>
      </c>
      <c r="CN25" s="47" t="str">
        <f t="shared" si="23"/>
        <v/>
      </c>
      <c r="CO25" s="47" t="str">
        <f t="shared" si="24"/>
        <v/>
      </c>
      <c r="CP25" s="47" t="str">
        <f t="shared" si="25"/>
        <v/>
      </c>
      <c r="CQ25" s="48" t="str">
        <f t="shared" si="26"/>
        <v/>
      </c>
      <c r="CR25" s="38" t="str">
        <f t="shared" si="27"/>
        <v/>
      </c>
      <c r="CS25" s="47" t="str">
        <f t="shared" si="28"/>
        <v/>
      </c>
      <c r="CT25" s="47" t="str">
        <f t="shared" si="29"/>
        <v/>
      </c>
      <c r="CU25" s="47" t="str">
        <f t="shared" si="30"/>
        <v/>
      </c>
      <c r="CV25" s="47" t="str">
        <f t="shared" si="31"/>
        <v/>
      </c>
      <c r="CW25" s="47" t="str">
        <f t="shared" si="32"/>
        <v/>
      </c>
      <c r="CX25" s="214" t="str">
        <f t="shared" si="33"/>
        <v/>
      </c>
      <c r="CY25" s="45" t="str">
        <f t="shared" si="34"/>
        <v/>
      </c>
      <c r="CZ25" s="47" t="str">
        <f t="shared" si="35"/>
        <v/>
      </c>
      <c r="DA25" s="47" t="str">
        <f t="shared" si="36"/>
        <v/>
      </c>
      <c r="DB25" s="47" t="str">
        <f t="shared" si="37"/>
        <v/>
      </c>
      <c r="DC25" s="47" t="str">
        <f t="shared" si="38"/>
        <v/>
      </c>
      <c r="DD25" s="47" t="str">
        <f t="shared" si="39"/>
        <v/>
      </c>
      <c r="DE25" s="48" t="str">
        <f t="shared" si="40"/>
        <v/>
      </c>
      <c r="DF25" s="83">
        <f t="shared" si="41"/>
        <v>0</v>
      </c>
      <c r="DG25" s="67">
        <f t="shared" si="0"/>
        <v>2018</v>
      </c>
      <c r="DH25" s="67" t="s">
        <v>284</v>
      </c>
      <c r="DI25" s="67">
        <f t="shared" si="1"/>
        <v>0</v>
      </c>
      <c r="DJ25" s="67" t="s">
        <v>284</v>
      </c>
      <c r="DK25" s="67">
        <v>19</v>
      </c>
      <c r="DL25" s="67" t="str">
        <f t="shared" si="2"/>
        <v>2018/0/19</v>
      </c>
      <c r="DM25" s="266" t="e">
        <f t="shared" si="3"/>
        <v>#VALUE!</v>
      </c>
    </row>
    <row r="26" spans="1:117" ht="21" hidden="1" customHeight="1">
      <c r="A26" s="82">
        <v>17</v>
      </c>
      <c r="B26" s="461"/>
      <c r="C26" s="358"/>
      <c r="D26" s="358"/>
      <c r="E26" s="358"/>
      <c r="F26" s="358"/>
      <c r="G26" s="358"/>
      <c r="H26" s="462"/>
      <c r="I26" s="462"/>
      <c r="J26" s="462"/>
      <c r="K26" s="462"/>
      <c r="L26" s="462"/>
      <c r="M26" s="462"/>
      <c r="N26" s="462"/>
      <c r="O26" s="462"/>
      <c r="P26" s="462"/>
      <c r="Q26" s="462"/>
      <c r="R26" s="462"/>
      <c r="S26" s="463"/>
      <c r="T26" s="156"/>
      <c r="U26" s="157"/>
      <c r="V26" s="157"/>
      <c r="W26" s="157"/>
      <c r="X26" s="157"/>
      <c r="Y26" s="157"/>
      <c r="Z26" s="158"/>
      <c r="AA26" s="156"/>
      <c r="AB26" s="157"/>
      <c r="AC26" s="157"/>
      <c r="AD26" s="157"/>
      <c r="AE26" s="157"/>
      <c r="AF26" s="157"/>
      <c r="AG26" s="158"/>
      <c r="AH26" s="156"/>
      <c r="AI26" s="157"/>
      <c r="AJ26" s="157"/>
      <c r="AK26" s="157"/>
      <c r="AL26" s="157"/>
      <c r="AM26" s="157"/>
      <c r="AN26" s="158"/>
      <c r="AO26" s="156"/>
      <c r="AP26" s="157"/>
      <c r="AQ26" s="157"/>
      <c r="AR26" s="157"/>
      <c r="AS26" s="157"/>
      <c r="AT26" s="157"/>
      <c r="AU26" s="158"/>
      <c r="AV26" s="362">
        <f t="shared" si="5"/>
        <v>0</v>
      </c>
      <c r="AW26" s="362"/>
      <c r="AX26" s="363"/>
      <c r="AY26" s="364">
        <f t="shared" si="6"/>
        <v>0</v>
      </c>
      <c r="AZ26" s="362"/>
      <c r="BA26" s="363"/>
      <c r="BB26" s="365" t="str">
        <f t="shared" si="11"/>
        <v>0.0</v>
      </c>
      <c r="BC26" s="366" t="str">
        <f t="shared" si="7"/>
        <v/>
      </c>
      <c r="BD26" s="367" t="str">
        <f t="shared" si="7"/>
        <v/>
      </c>
      <c r="BE26" s="166"/>
      <c r="BG26" s="67" t="str">
        <f t="shared" si="12"/>
        <v/>
      </c>
      <c r="BH26" s="82" t="s">
        <v>177</v>
      </c>
      <c r="BI26" s="167"/>
      <c r="BJ26" s="123" t="s">
        <v>88</v>
      </c>
      <c r="BK26" s="168"/>
      <c r="BL26" s="169" t="s">
        <v>81</v>
      </c>
      <c r="BM26" s="170"/>
      <c r="BN26" s="123" t="s">
        <v>88</v>
      </c>
      <c r="BO26" s="168"/>
      <c r="BP26" s="167"/>
      <c r="BQ26" s="123" t="s">
        <v>88</v>
      </c>
      <c r="BR26" s="168"/>
      <c r="BS26" s="169" t="s">
        <v>81</v>
      </c>
      <c r="BT26" s="170"/>
      <c r="BU26" s="123" t="s">
        <v>88</v>
      </c>
      <c r="BV26" s="168"/>
      <c r="BW26" s="167"/>
      <c r="BX26" s="123" t="s">
        <v>88</v>
      </c>
      <c r="BY26" s="171"/>
      <c r="BZ26" s="238" t="str">
        <f t="shared" si="8"/>
        <v/>
      </c>
      <c r="CA26" s="81" t="str">
        <f t="shared" si="9"/>
        <v/>
      </c>
      <c r="CC26" s="82">
        <v>17</v>
      </c>
      <c r="CD26" s="45" t="str">
        <f t="shared" si="13"/>
        <v/>
      </c>
      <c r="CE26" s="47" t="str">
        <f t="shared" si="14"/>
        <v/>
      </c>
      <c r="CF26" s="47" t="str">
        <f t="shared" si="15"/>
        <v/>
      </c>
      <c r="CG26" s="47" t="str">
        <f t="shared" si="16"/>
        <v/>
      </c>
      <c r="CH26" s="47" t="str">
        <f t="shared" si="17"/>
        <v/>
      </c>
      <c r="CI26" s="47" t="str">
        <f t="shared" si="18"/>
        <v/>
      </c>
      <c r="CJ26" s="214" t="str">
        <f t="shared" si="19"/>
        <v/>
      </c>
      <c r="CK26" s="45" t="str">
        <f t="shared" si="20"/>
        <v/>
      </c>
      <c r="CL26" s="47" t="str">
        <f t="shared" si="21"/>
        <v/>
      </c>
      <c r="CM26" s="47" t="str">
        <f t="shared" si="22"/>
        <v/>
      </c>
      <c r="CN26" s="47" t="str">
        <f t="shared" si="23"/>
        <v/>
      </c>
      <c r="CO26" s="47" t="str">
        <f t="shared" si="24"/>
        <v/>
      </c>
      <c r="CP26" s="47" t="str">
        <f t="shared" si="25"/>
        <v/>
      </c>
      <c r="CQ26" s="48" t="str">
        <f t="shared" si="26"/>
        <v/>
      </c>
      <c r="CR26" s="38" t="str">
        <f t="shared" si="27"/>
        <v/>
      </c>
      <c r="CS26" s="47" t="str">
        <f t="shared" si="28"/>
        <v/>
      </c>
      <c r="CT26" s="47" t="str">
        <f t="shared" si="29"/>
        <v/>
      </c>
      <c r="CU26" s="47" t="str">
        <f t="shared" si="30"/>
        <v/>
      </c>
      <c r="CV26" s="47" t="str">
        <f t="shared" si="31"/>
        <v/>
      </c>
      <c r="CW26" s="47" t="str">
        <f t="shared" si="32"/>
        <v/>
      </c>
      <c r="CX26" s="214" t="str">
        <f t="shared" si="33"/>
        <v/>
      </c>
      <c r="CY26" s="45" t="str">
        <f t="shared" si="34"/>
        <v/>
      </c>
      <c r="CZ26" s="47" t="str">
        <f t="shared" si="35"/>
        <v/>
      </c>
      <c r="DA26" s="47" t="str">
        <f t="shared" si="36"/>
        <v/>
      </c>
      <c r="DB26" s="47" t="str">
        <f t="shared" si="37"/>
        <v/>
      </c>
      <c r="DC26" s="47" t="str">
        <f t="shared" si="38"/>
        <v/>
      </c>
      <c r="DD26" s="47" t="str">
        <f t="shared" si="39"/>
        <v/>
      </c>
      <c r="DE26" s="48" t="str">
        <f t="shared" si="40"/>
        <v/>
      </c>
      <c r="DF26" s="83">
        <f t="shared" si="41"/>
        <v>0</v>
      </c>
      <c r="DG26" s="67">
        <f t="shared" si="0"/>
        <v>2018</v>
      </c>
      <c r="DH26" s="67" t="s">
        <v>284</v>
      </c>
      <c r="DI26" s="67">
        <f t="shared" si="1"/>
        <v>0</v>
      </c>
      <c r="DJ26" s="67" t="s">
        <v>284</v>
      </c>
      <c r="DK26" s="67">
        <v>20</v>
      </c>
      <c r="DL26" s="67" t="str">
        <f t="shared" si="2"/>
        <v>2018/0/20</v>
      </c>
      <c r="DM26" s="266" t="e">
        <f t="shared" si="3"/>
        <v>#VALUE!</v>
      </c>
    </row>
    <row r="27" spans="1:117" ht="21" hidden="1" customHeight="1">
      <c r="A27" s="82">
        <v>18</v>
      </c>
      <c r="B27" s="461"/>
      <c r="C27" s="358"/>
      <c r="D27" s="358"/>
      <c r="E27" s="358"/>
      <c r="F27" s="358"/>
      <c r="G27" s="358"/>
      <c r="H27" s="462"/>
      <c r="I27" s="462"/>
      <c r="J27" s="462"/>
      <c r="K27" s="462"/>
      <c r="L27" s="462"/>
      <c r="M27" s="462"/>
      <c r="N27" s="462"/>
      <c r="O27" s="462"/>
      <c r="P27" s="462"/>
      <c r="Q27" s="462"/>
      <c r="R27" s="462"/>
      <c r="S27" s="463"/>
      <c r="T27" s="156"/>
      <c r="U27" s="157"/>
      <c r="V27" s="157"/>
      <c r="W27" s="157"/>
      <c r="X27" s="157"/>
      <c r="Y27" s="157"/>
      <c r="Z27" s="158"/>
      <c r="AA27" s="156"/>
      <c r="AB27" s="157"/>
      <c r="AC27" s="157"/>
      <c r="AD27" s="157"/>
      <c r="AE27" s="157"/>
      <c r="AF27" s="157"/>
      <c r="AG27" s="158"/>
      <c r="AH27" s="156"/>
      <c r="AI27" s="157"/>
      <c r="AJ27" s="157"/>
      <c r="AK27" s="157"/>
      <c r="AL27" s="157"/>
      <c r="AM27" s="157"/>
      <c r="AN27" s="158"/>
      <c r="AO27" s="156"/>
      <c r="AP27" s="157"/>
      <c r="AQ27" s="157"/>
      <c r="AR27" s="157"/>
      <c r="AS27" s="157"/>
      <c r="AT27" s="157"/>
      <c r="AU27" s="158"/>
      <c r="AV27" s="362">
        <f t="shared" si="5"/>
        <v>0</v>
      </c>
      <c r="AW27" s="362"/>
      <c r="AX27" s="363"/>
      <c r="AY27" s="364">
        <f t="shared" si="6"/>
        <v>0</v>
      </c>
      <c r="AZ27" s="362"/>
      <c r="BA27" s="363"/>
      <c r="BB27" s="365" t="str">
        <f t="shared" si="11"/>
        <v>0.0</v>
      </c>
      <c r="BC27" s="366" t="str">
        <f t="shared" si="7"/>
        <v/>
      </c>
      <c r="BD27" s="367" t="str">
        <f t="shared" si="7"/>
        <v/>
      </c>
      <c r="BE27" s="166"/>
      <c r="BG27" s="67" t="str">
        <f t="shared" si="12"/>
        <v/>
      </c>
      <c r="BH27" s="82" t="s">
        <v>108</v>
      </c>
      <c r="BI27" s="167"/>
      <c r="BJ27" s="123" t="s">
        <v>88</v>
      </c>
      <c r="BK27" s="168"/>
      <c r="BL27" s="169" t="s">
        <v>172</v>
      </c>
      <c r="BM27" s="170"/>
      <c r="BN27" s="123" t="s">
        <v>173</v>
      </c>
      <c r="BO27" s="168"/>
      <c r="BP27" s="167"/>
      <c r="BQ27" s="123" t="s">
        <v>88</v>
      </c>
      <c r="BR27" s="168"/>
      <c r="BS27" s="169" t="s">
        <v>81</v>
      </c>
      <c r="BT27" s="170"/>
      <c r="BU27" s="123" t="s">
        <v>88</v>
      </c>
      <c r="BV27" s="168"/>
      <c r="BW27" s="167"/>
      <c r="BX27" s="123" t="s">
        <v>88</v>
      </c>
      <c r="BY27" s="171"/>
      <c r="BZ27" s="238" t="str">
        <f t="shared" si="8"/>
        <v/>
      </c>
      <c r="CA27" s="81" t="str">
        <f t="shared" si="9"/>
        <v/>
      </c>
      <c r="CC27" s="82">
        <v>18</v>
      </c>
      <c r="CD27" s="45" t="str">
        <f t="shared" si="13"/>
        <v/>
      </c>
      <c r="CE27" s="47" t="str">
        <f t="shared" si="14"/>
        <v/>
      </c>
      <c r="CF27" s="47" t="str">
        <f t="shared" si="15"/>
        <v/>
      </c>
      <c r="CG27" s="47" t="str">
        <f t="shared" si="16"/>
        <v/>
      </c>
      <c r="CH27" s="47" t="str">
        <f t="shared" si="17"/>
        <v/>
      </c>
      <c r="CI27" s="47" t="str">
        <f t="shared" si="18"/>
        <v/>
      </c>
      <c r="CJ27" s="214" t="str">
        <f t="shared" si="19"/>
        <v/>
      </c>
      <c r="CK27" s="45" t="str">
        <f t="shared" si="20"/>
        <v/>
      </c>
      <c r="CL27" s="47" t="str">
        <f t="shared" si="21"/>
        <v/>
      </c>
      <c r="CM27" s="47" t="str">
        <f t="shared" si="22"/>
        <v/>
      </c>
      <c r="CN27" s="47" t="str">
        <f t="shared" si="23"/>
        <v/>
      </c>
      <c r="CO27" s="47" t="str">
        <f t="shared" si="24"/>
        <v/>
      </c>
      <c r="CP27" s="47" t="str">
        <f t="shared" si="25"/>
        <v/>
      </c>
      <c r="CQ27" s="48" t="str">
        <f t="shared" si="26"/>
        <v/>
      </c>
      <c r="CR27" s="38" t="str">
        <f t="shared" si="27"/>
        <v/>
      </c>
      <c r="CS27" s="47" t="str">
        <f t="shared" si="28"/>
        <v/>
      </c>
      <c r="CT27" s="47" t="str">
        <f t="shared" si="29"/>
        <v/>
      </c>
      <c r="CU27" s="47" t="str">
        <f t="shared" si="30"/>
        <v/>
      </c>
      <c r="CV27" s="47" t="str">
        <f t="shared" si="31"/>
        <v/>
      </c>
      <c r="CW27" s="47" t="str">
        <f t="shared" si="32"/>
        <v/>
      </c>
      <c r="CX27" s="214" t="str">
        <f t="shared" si="33"/>
        <v/>
      </c>
      <c r="CY27" s="45" t="str">
        <f t="shared" si="34"/>
        <v/>
      </c>
      <c r="CZ27" s="47" t="str">
        <f t="shared" si="35"/>
        <v/>
      </c>
      <c r="DA27" s="47" t="str">
        <f t="shared" si="36"/>
        <v/>
      </c>
      <c r="DB27" s="47" t="str">
        <f t="shared" si="37"/>
        <v/>
      </c>
      <c r="DC27" s="47" t="str">
        <f t="shared" si="38"/>
        <v/>
      </c>
      <c r="DD27" s="47" t="str">
        <f t="shared" si="39"/>
        <v/>
      </c>
      <c r="DE27" s="48" t="str">
        <f t="shared" si="40"/>
        <v/>
      </c>
      <c r="DF27" s="83">
        <f t="shared" si="41"/>
        <v>0</v>
      </c>
      <c r="DG27" s="67">
        <f t="shared" si="0"/>
        <v>2018</v>
      </c>
      <c r="DH27" s="67" t="s">
        <v>284</v>
      </c>
      <c r="DI27" s="67">
        <f t="shared" si="1"/>
        <v>0</v>
      </c>
      <c r="DJ27" s="67" t="s">
        <v>284</v>
      </c>
      <c r="DK27" s="67">
        <v>21</v>
      </c>
      <c r="DL27" s="67" t="str">
        <f t="shared" si="2"/>
        <v>2018/0/21</v>
      </c>
      <c r="DM27" s="266" t="e">
        <f t="shared" si="3"/>
        <v>#VALUE!</v>
      </c>
    </row>
    <row r="28" spans="1:117" ht="21" hidden="1" customHeight="1">
      <c r="A28" s="82">
        <v>19</v>
      </c>
      <c r="B28" s="461"/>
      <c r="C28" s="358"/>
      <c r="D28" s="358"/>
      <c r="E28" s="358"/>
      <c r="F28" s="358"/>
      <c r="G28" s="358"/>
      <c r="H28" s="462"/>
      <c r="I28" s="462"/>
      <c r="J28" s="462"/>
      <c r="K28" s="462"/>
      <c r="L28" s="462"/>
      <c r="M28" s="462"/>
      <c r="N28" s="462"/>
      <c r="O28" s="462"/>
      <c r="P28" s="462"/>
      <c r="Q28" s="462"/>
      <c r="R28" s="462"/>
      <c r="S28" s="463"/>
      <c r="T28" s="156"/>
      <c r="U28" s="157"/>
      <c r="V28" s="157"/>
      <c r="W28" s="157"/>
      <c r="X28" s="157"/>
      <c r="Y28" s="157"/>
      <c r="Z28" s="158"/>
      <c r="AA28" s="156"/>
      <c r="AB28" s="157"/>
      <c r="AC28" s="157"/>
      <c r="AD28" s="157"/>
      <c r="AE28" s="157"/>
      <c r="AF28" s="157"/>
      <c r="AG28" s="158"/>
      <c r="AH28" s="156"/>
      <c r="AI28" s="157"/>
      <c r="AJ28" s="157"/>
      <c r="AK28" s="157"/>
      <c r="AL28" s="157"/>
      <c r="AM28" s="157"/>
      <c r="AN28" s="158"/>
      <c r="AO28" s="156"/>
      <c r="AP28" s="157"/>
      <c r="AQ28" s="157"/>
      <c r="AR28" s="157"/>
      <c r="AS28" s="157"/>
      <c r="AT28" s="157"/>
      <c r="AU28" s="158"/>
      <c r="AV28" s="362">
        <f t="shared" si="5"/>
        <v>0</v>
      </c>
      <c r="AW28" s="362"/>
      <c r="AX28" s="363"/>
      <c r="AY28" s="364">
        <f t="shared" si="6"/>
        <v>0</v>
      </c>
      <c r="AZ28" s="362"/>
      <c r="BA28" s="363"/>
      <c r="BB28" s="365" t="str">
        <f t="shared" si="11"/>
        <v>0.0</v>
      </c>
      <c r="BC28" s="366" t="str">
        <f t="shared" si="7"/>
        <v/>
      </c>
      <c r="BD28" s="367" t="str">
        <f t="shared" si="7"/>
        <v/>
      </c>
      <c r="BE28" s="166"/>
      <c r="BG28" s="67" t="str">
        <f t="shared" si="12"/>
        <v/>
      </c>
      <c r="BH28" s="82" t="s">
        <v>109</v>
      </c>
      <c r="BI28" s="167"/>
      <c r="BJ28" s="123" t="s">
        <v>88</v>
      </c>
      <c r="BK28" s="168"/>
      <c r="BL28" s="169" t="s">
        <v>172</v>
      </c>
      <c r="BM28" s="170"/>
      <c r="BN28" s="123" t="s">
        <v>88</v>
      </c>
      <c r="BO28" s="168"/>
      <c r="BP28" s="167"/>
      <c r="BQ28" s="123" t="s">
        <v>88</v>
      </c>
      <c r="BR28" s="168"/>
      <c r="BS28" s="169" t="s">
        <v>81</v>
      </c>
      <c r="BT28" s="170"/>
      <c r="BU28" s="123" t="s">
        <v>88</v>
      </c>
      <c r="BV28" s="168"/>
      <c r="BW28" s="167"/>
      <c r="BX28" s="123" t="s">
        <v>88</v>
      </c>
      <c r="BY28" s="171"/>
      <c r="BZ28" s="238" t="str">
        <f t="shared" si="8"/>
        <v/>
      </c>
      <c r="CA28" s="81" t="str">
        <f t="shared" si="9"/>
        <v/>
      </c>
      <c r="CC28" s="82">
        <v>19</v>
      </c>
      <c r="CD28" s="45" t="str">
        <f t="shared" si="13"/>
        <v/>
      </c>
      <c r="CE28" s="47" t="str">
        <f t="shared" si="14"/>
        <v/>
      </c>
      <c r="CF28" s="47" t="str">
        <f t="shared" si="15"/>
        <v/>
      </c>
      <c r="CG28" s="47" t="str">
        <f t="shared" si="16"/>
        <v/>
      </c>
      <c r="CH28" s="47" t="str">
        <f t="shared" si="17"/>
        <v/>
      </c>
      <c r="CI28" s="47" t="str">
        <f t="shared" si="18"/>
        <v/>
      </c>
      <c r="CJ28" s="214" t="str">
        <f t="shared" si="19"/>
        <v/>
      </c>
      <c r="CK28" s="45" t="str">
        <f t="shared" si="20"/>
        <v/>
      </c>
      <c r="CL28" s="47" t="str">
        <f t="shared" si="21"/>
        <v/>
      </c>
      <c r="CM28" s="47" t="str">
        <f t="shared" si="22"/>
        <v/>
      </c>
      <c r="CN28" s="47" t="str">
        <f t="shared" si="23"/>
        <v/>
      </c>
      <c r="CO28" s="47" t="str">
        <f t="shared" si="24"/>
        <v/>
      </c>
      <c r="CP28" s="47" t="str">
        <f t="shared" si="25"/>
        <v/>
      </c>
      <c r="CQ28" s="48" t="str">
        <f t="shared" si="26"/>
        <v/>
      </c>
      <c r="CR28" s="38" t="str">
        <f t="shared" si="27"/>
        <v/>
      </c>
      <c r="CS28" s="47" t="str">
        <f t="shared" si="28"/>
        <v/>
      </c>
      <c r="CT28" s="47" t="str">
        <f t="shared" si="29"/>
        <v/>
      </c>
      <c r="CU28" s="47" t="str">
        <f t="shared" si="30"/>
        <v/>
      </c>
      <c r="CV28" s="47" t="str">
        <f t="shared" si="31"/>
        <v/>
      </c>
      <c r="CW28" s="47" t="str">
        <f t="shared" si="32"/>
        <v/>
      </c>
      <c r="CX28" s="214" t="str">
        <f t="shared" si="33"/>
        <v/>
      </c>
      <c r="CY28" s="45" t="str">
        <f t="shared" si="34"/>
        <v/>
      </c>
      <c r="CZ28" s="47" t="str">
        <f t="shared" si="35"/>
        <v/>
      </c>
      <c r="DA28" s="47" t="str">
        <f t="shared" si="36"/>
        <v/>
      </c>
      <c r="DB28" s="47" t="str">
        <f t="shared" si="37"/>
        <v/>
      </c>
      <c r="DC28" s="47" t="str">
        <f t="shared" si="38"/>
        <v/>
      </c>
      <c r="DD28" s="47" t="str">
        <f t="shared" si="39"/>
        <v/>
      </c>
      <c r="DE28" s="48" t="str">
        <f t="shared" si="40"/>
        <v/>
      </c>
      <c r="DF28" s="83">
        <f t="shared" si="41"/>
        <v>0</v>
      </c>
      <c r="DG28" s="67">
        <f t="shared" si="0"/>
        <v>2018</v>
      </c>
      <c r="DH28" s="67" t="s">
        <v>284</v>
      </c>
      <c r="DI28" s="67">
        <f t="shared" si="1"/>
        <v>0</v>
      </c>
      <c r="DJ28" s="67" t="s">
        <v>284</v>
      </c>
      <c r="DK28" s="67">
        <v>22</v>
      </c>
      <c r="DL28" s="67" t="str">
        <f t="shared" si="2"/>
        <v>2018/0/22</v>
      </c>
      <c r="DM28" s="266" t="e">
        <f t="shared" si="3"/>
        <v>#VALUE!</v>
      </c>
    </row>
    <row r="29" spans="1:117" ht="21" hidden="1" customHeight="1">
      <c r="A29" s="82">
        <v>20</v>
      </c>
      <c r="B29" s="461"/>
      <c r="C29" s="358"/>
      <c r="D29" s="358"/>
      <c r="E29" s="358"/>
      <c r="F29" s="358"/>
      <c r="G29" s="358"/>
      <c r="H29" s="462"/>
      <c r="I29" s="462"/>
      <c r="J29" s="462"/>
      <c r="K29" s="462"/>
      <c r="L29" s="462"/>
      <c r="M29" s="462"/>
      <c r="N29" s="462"/>
      <c r="O29" s="462"/>
      <c r="P29" s="462"/>
      <c r="Q29" s="462"/>
      <c r="R29" s="462"/>
      <c r="S29" s="463"/>
      <c r="T29" s="156"/>
      <c r="U29" s="157"/>
      <c r="V29" s="157"/>
      <c r="W29" s="157"/>
      <c r="X29" s="157"/>
      <c r="Y29" s="157"/>
      <c r="Z29" s="158"/>
      <c r="AA29" s="156"/>
      <c r="AB29" s="157"/>
      <c r="AC29" s="157"/>
      <c r="AD29" s="157"/>
      <c r="AE29" s="157"/>
      <c r="AF29" s="157"/>
      <c r="AG29" s="158"/>
      <c r="AH29" s="156"/>
      <c r="AI29" s="157"/>
      <c r="AJ29" s="157"/>
      <c r="AK29" s="157"/>
      <c r="AL29" s="157"/>
      <c r="AM29" s="157"/>
      <c r="AN29" s="158"/>
      <c r="AO29" s="156"/>
      <c r="AP29" s="157"/>
      <c r="AQ29" s="157"/>
      <c r="AR29" s="157"/>
      <c r="AS29" s="157"/>
      <c r="AT29" s="157"/>
      <c r="AU29" s="158"/>
      <c r="AV29" s="362">
        <f t="shared" si="5"/>
        <v>0</v>
      </c>
      <c r="AW29" s="362"/>
      <c r="AX29" s="363"/>
      <c r="AY29" s="364">
        <f t="shared" si="6"/>
        <v>0</v>
      </c>
      <c r="AZ29" s="362"/>
      <c r="BA29" s="363"/>
      <c r="BB29" s="365" t="str">
        <f t="shared" si="11"/>
        <v>0.0</v>
      </c>
      <c r="BC29" s="366" t="str">
        <f t="shared" si="7"/>
        <v/>
      </c>
      <c r="BD29" s="367" t="str">
        <f t="shared" si="7"/>
        <v/>
      </c>
      <c r="BE29" s="166"/>
      <c r="BG29" s="67" t="str">
        <f t="shared" si="12"/>
        <v/>
      </c>
      <c r="BH29" s="82" t="s">
        <v>110</v>
      </c>
      <c r="BI29" s="167"/>
      <c r="BJ29" s="123" t="s">
        <v>173</v>
      </c>
      <c r="BK29" s="168"/>
      <c r="BL29" s="169" t="s">
        <v>172</v>
      </c>
      <c r="BM29" s="170"/>
      <c r="BN29" s="123" t="s">
        <v>88</v>
      </c>
      <c r="BO29" s="168"/>
      <c r="BP29" s="167"/>
      <c r="BQ29" s="123" t="s">
        <v>88</v>
      </c>
      <c r="BR29" s="168"/>
      <c r="BS29" s="169" t="s">
        <v>81</v>
      </c>
      <c r="BT29" s="170"/>
      <c r="BU29" s="123" t="s">
        <v>88</v>
      </c>
      <c r="BV29" s="168"/>
      <c r="BW29" s="167"/>
      <c r="BX29" s="123" t="s">
        <v>88</v>
      </c>
      <c r="BY29" s="171"/>
      <c r="BZ29" s="238" t="str">
        <f t="shared" si="8"/>
        <v/>
      </c>
      <c r="CA29" s="81" t="str">
        <f t="shared" si="9"/>
        <v/>
      </c>
      <c r="CC29" s="82">
        <v>20</v>
      </c>
      <c r="CD29" s="45" t="str">
        <f t="shared" si="13"/>
        <v/>
      </c>
      <c r="CE29" s="47" t="str">
        <f t="shared" si="14"/>
        <v/>
      </c>
      <c r="CF29" s="47" t="str">
        <f t="shared" si="15"/>
        <v/>
      </c>
      <c r="CG29" s="47" t="str">
        <f t="shared" si="16"/>
        <v/>
      </c>
      <c r="CH29" s="47" t="str">
        <f t="shared" si="17"/>
        <v/>
      </c>
      <c r="CI29" s="47" t="str">
        <f t="shared" si="18"/>
        <v/>
      </c>
      <c r="CJ29" s="214" t="str">
        <f t="shared" si="19"/>
        <v/>
      </c>
      <c r="CK29" s="45" t="str">
        <f t="shared" si="20"/>
        <v/>
      </c>
      <c r="CL29" s="47" t="str">
        <f t="shared" si="21"/>
        <v/>
      </c>
      <c r="CM29" s="47" t="str">
        <f t="shared" si="22"/>
        <v/>
      </c>
      <c r="CN29" s="47" t="str">
        <f t="shared" si="23"/>
        <v/>
      </c>
      <c r="CO29" s="47" t="str">
        <f t="shared" si="24"/>
        <v/>
      </c>
      <c r="CP29" s="47" t="str">
        <f t="shared" si="25"/>
        <v/>
      </c>
      <c r="CQ29" s="48" t="str">
        <f t="shared" si="26"/>
        <v/>
      </c>
      <c r="CR29" s="38" t="str">
        <f t="shared" si="27"/>
        <v/>
      </c>
      <c r="CS29" s="47" t="str">
        <f t="shared" si="28"/>
        <v/>
      </c>
      <c r="CT29" s="47" t="str">
        <f t="shared" si="29"/>
        <v/>
      </c>
      <c r="CU29" s="47" t="str">
        <f t="shared" si="30"/>
        <v/>
      </c>
      <c r="CV29" s="47" t="str">
        <f t="shared" si="31"/>
        <v/>
      </c>
      <c r="CW29" s="47" t="str">
        <f t="shared" si="32"/>
        <v/>
      </c>
      <c r="CX29" s="214" t="str">
        <f t="shared" si="33"/>
        <v/>
      </c>
      <c r="CY29" s="45" t="str">
        <f t="shared" si="34"/>
        <v/>
      </c>
      <c r="CZ29" s="47" t="str">
        <f t="shared" si="35"/>
        <v/>
      </c>
      <c r="DA29" s="47" t="str">
        <f t="shared" si="36"/>
        <v/>
      </c>
      <c r="DB29" s="47" t="str">
        <f t="shared" si="37"/>
        <v/>
      </c>
      <c r="DC29" s="47" t="str">
        <f t="shared" si="38"/>
        <v/>
      </c>
      <c r="DD29" s="47" t="str">
        <f t="shared" si="39"/>
        <v/>
      </c>
      <c r="DE29" s="48" t="str">
        <f t="shared" si="40"/>
        <v/>
      </c>
      <c r="DF29" s="83">
        <f t="shared" si="41"/>
        <v>0</v>
      </c>
      <c r="DG29" s="67">
        <f t="shared" si="0"/>
        <v>2018</v>
      </c>
      <c r="DH29" s="67" t="s">
        <v>284</v>
      </c>
      <c r="DI29" s="67">
        <f t="shared" si="1"/>
        <v>0</v>
      </c>
      <c r="DJ29" s="67" t="s">
        <v>284</v>
      </c>
      <c r="DK29" s="67">
        <v>23</v>
      </c>
      <c r="DL29" s="67" t="str">
        <f t="shared" si="2"/>
        <v>2018/0/23</v>
      </c>
      <c r="DM29" s="266" t="e">
        <f t="shared" si="3"/>
        <v>#VALUE!</v>
      </c>
    </row>
    <row r="30" spans="1:117" ht="21" hidden="1" customHeight="1">
      <c r="A30" s="82">
        <v>21</v>
      </c>
      <c r="B30" s="461"/>
      <c r="C30" s="358"/>
      <c r="D30" s="358"/>
      <c r="E30" s="358"/>
      <c r="F30" s="358"/>
      <c r="G30" s="358"/>
      <c r="H30" s="462"/>
      <c r="I30" s="462"/>
      <c r="J30" s="462"/>
      <c r="K30" s="462"/>
      <c r="L30" s="462"/>
      <c r="M30" s="462"/>
      <c r="N30" s="462"/>
      <c r="O30" s="462"/>
      <c r="P30" s="462"/>
      <c r="Q30" s="462"/>
      <c r="R30" s="462"/>
      <c r="S30" s="463"/>
      <c r="T30" s="156"/>
      <c r="U30" s="157"/>
      <c r="V30" s="157"/>
      <c r="W30" s="157"/>
      <c r="X30" s="157"/>
      <c r="Y30" s="157"/>
      <c r="Z30" s="158"/>
      <c r="AA30" s="156"/>
      <c r="AB30" s="157"/>
      <c r="AC30" s="157"/>
      <c r="AD30" s="157"/>
      <c r="AE30" s="157"/>
      <c r="AF30" s="157"/>
      <c r="AG30" s="158"/>
      <c r="AH30" s="156"/>
      <c r="AI30" s="157"/>
      <c r="AJ30" s="157"/>
      <c r="AK30" s="157"/>
      <c r="AL30" s="157"/>
      <c r="AM30" s="157"/>
      <c r="AN30" s="158"/>
      <c r="AO30" s="156"/>
      <c r="AP30" s="157"/>
      <c r="AQ30" s="157"/>
      <c r="AR30" s="157"/>
      <c r="AS30" s="157"/>
      <c r="AT30" s="157"/>
      <c r="AU30" s="158"/>
      <c r="AV30" s="362">
        <f t="shared" si="5"/>
        <v>0</v>
      </c>
      <c r="AW30" s="362"/>
      <c r="AX30" s="363"/>
      <c r="AY30" s="364">
        <f t="shared" si="6"/>
        <v>0</v>
      </c>
      <c r="AZ30" s="362"/>
      <c r="BA30" s="363"/>
      <c r="BB30" s="365" t="str">
        <f t="shared" si="11"/>
        <v>0.0</v>
      </c>
      <c r="BC30" s="366" t="str">
        <f t="shared" ref="BC30:BD49" si="42">IF($AI$118="","",ROUNDDOWN(BB30/$AI$118,1))</f>
        <v/>
      </c>
      <c r="BD30" s="367" t="str">
        <f t="shared" si="42"/>
        <v/>
      </c>
      <c r="BE30" s="166"/>
      <c r="BG30" s="67" t="str">
        <f t="shared" si="12"/>
        <v/>
      </c>
      <c r="BH30" s="82" t="s">
        <v>111</v>
      </c>
      <c r="BI30" s="167"/>
      <c r="BJ30" s="123" t="s">
        <v>88</v>
      </c>
      <c r="BK30" s="168"/>
      <c r="BL30" s="169" t="s">
        <v>81</v>
      </c>
      <c r="BM30" s="170"/>
      <c r="BN30" s="123" t="s">
        <v>173</v>
      </c>
      <c r="BO30" s="168"/>
      <c r="BP30" s="167"/>
      <c r="BQ30" s="123" t="s">
        <v>88</v>
      </c>
      <c r="BR30" s="168"/>
      <c r="BS30" s="169" t="s">
        <v>81</v>
      </c>
      <c r="BT30" s="170"/>
      <c r="BU30" s="123" t="s">
        <v>88</v>
      </c>
      <c r="BV30" s="168"/>
      <c r="BW30" s="167"/>
      <c r="BX30" s="123" t="s">
        <v>88</v>
      </c>
      <c r="BY30" s="171"/>
      <c r="BZ30" s="238" t="str">
        <f t="shared" si="8"/>
        <v/>
      </c>
      <c r="CA30" s="81" t="str">
        <f t="shared" si="9"/>
        <v/>
      </c>
      <c r="CC30" s="82">
        <v>21</v>
      </c>
      <c r="CD30" s="45" t="str">
        <f t="shared" si="13"/>
        <v/>
      </c>
      <c r="CE30" s="47" t="str">
        <f t="shared" si="14"/>
        <v/>
      </c>
      <c r="CF30" s="47" t="str">
        <f t="shared" si="15"/>
        <v/>
      </c>
      <c r="CG30" s="47" t="str">
        <f t="shared" si="16"/>
        <v/>
      </c>
      <c r="CH30" s="47" t="str">
        <f t="shared" si="17"/>
        <v/>
      </c>
      <c r="CI30" s="47" t="str">
        <f t="shared" si="18"/>
        <v/>
      </c>
      <c r="CJ30" s="214" t="str">
        <f t="shared" si="19"/>
        <v/>
      </c>
      <c r="CK30" s="45" t="str">
        <f t="shared" si="20"/>
        <v/>
      </c>
      <c r="CL30" s="47" t="str">
        <f t="shared" si="21"/>
        <v/>
      </c>
      <c r="CM30" s="47" t="str">
        <f t="shared" si="22"/>
        <v/>
      </c>
      <c r="CN30" s="47" t="str">
        <f t="shared" si="23"/>
        <v/>
      </c>
      <c r="CO30" s="47" t="str">
        <f t="shared" si="24"/>
        <v/>
      </c>
      <c r="CP30" s="47" t="str">
        <f t="shared" si="25"/>
        <v/>
      </c>
      <c r="CQ30" s="48" t="str">
        <f t="shared" si="26"/>
        <v/>
      </c>
      <c r="CR30" s="38" t="str">
        <f t="shared" si="27"/>
        <v/>
      </c>
      <c r="CS30" s="47" t="str">
        <f t="shared" si="28"/>
        <v/>
      </c>
      <c r="CT30" s="47" t="str">
        <f t="shared" si="29"/>
        <v/>
      </c>
      <c r="CU30" s="47" t="str">
        <f t="shared" si="30"/>
        <v/>
      </c>
      <c r="CV30" s="47" t="str">
        <f t="shared" si="31"/>
        <v/>
      </c>
      <c r="CW30" s="47" t="str">
        <f t="shared" si="32"/>
        <v/>
      </c>
      <c r="CX30" s="214" t="str">
        <f t="shared" si="33"/>
        <v/>
      </c>
      <c r="CY30" s="45" t="str">
        <f t="shared" si="34"/>
        <v/>
      </c>
      <c r="CZ30" s="47" t="str">
        <f t="shared" si="35"/>
        <v/>
      </c>
      <c r="DA30" s="47" t="str">
        <f t="shared" si="36"/>
        <v/>
      </c>
      <c r="DB30" s="47" t="str">
        <f t="shared" si="37"/>
        <v/>
      </c>
      <c r="DC30" s="47" t="str">
        <f t="shared" si="38"/>
        <v/>
      </c>
      <c r="DD30" s="47" t="str">
        <f t="shared" si="39"/>
        <v/>
      </c>
      <c r="DE30" s="48" t="str">
        <f t="shared" si="40"/>
        <v/>
      </c>
      <c r="DF30" s="83">
        <f t="shared" si="41"/>
        <v>0</v>
      </c>
      <c r="DG30" s="67">
        <f t="shared" si="0"/>
        <v>2018</v>
      </c>
      <c r="DH30" s="67" t="s">
        <v>284</v>
      </c>
      <c r="DI30" s="67">
        <f t="shared" si="1"/>
        <v>0</v>
      </c>
      <c r="DJ30" s="67" t="s">
        <v>284</v>
      </c>
      <c r="DK30" s="67">
        <v>24</v>
      </c>
      <c r="DL30" s="67" t="str">
        <f t="shared" si="2"/>
        <v>2018/0/24</v>
      </c>
      <c r="DM30" s="266" t="e">
        <f t="shared" si="3"/>
        <v>#VALUE!</v>
      </c>
    </row>
    <row r="31" spans="1:117" ht="21" hidden="1" customHeight="1">
      <c r="A31" s="82">
        <v>22</v>
      </c>
      <c r="B31" s="461"/>
      <c r="C31" s="358"/>
      <c r="D31" s="358"/>
      <c r="E31" s="358"/>
      <c r="F31" s="358"/>
      <c r="G31" s="358"/>
      <c r="H31" s="462"/>
      <c r="I31" s="462"/>
      <c r="J31" s="462"/>
      <c r="K31" s="462"/>
      <c r="L31" s="462"/>
      <c r="M31" s="462"/>
      <c r="N31" s="462"/>
      <c r="O31" s="462"/>
      <c r="P31" s="462"/>
      <c r="Q31" s="462"/>
      <c r="R31" s="462"/>
      <c r="S31" s="463"/>
      <c r="T31" s="156"/>
      <c r="U31" s="157"/>
      <c r="V31" s="157"/>
      <c r="W31" s="157"/>
      <c r="X31" s="157"/>
      <c r="Y31" s="157"/>
      <c r="Z31" s="158"/>
      <c r="AA31" s="156"/>
      <c r="AB31" s="157"/>
      <c r="AC31" s="157"/>
      <c r="AD31" s="157"/>
      <c r="AE31" s="157"/>
      <c r="AF31" s="157"/>
      <c r="AG31" s="158"/>
      <c r="AH31" s="156"/>
      <c r="AI31" s="157"/>
      <c r="AJ31" s="157"/>
      <c r="AK31" s="157"/>
      <c r="AL31" s="157"/>
      <c r="AM31" s="157"/>
      <c r="AN31" s="158"/>
      <c r="AO31" s="156"/>
      <c r="AP31" s="157"/>
      <c r="AQ31" s="157"/>
      <c r="AR31" s="157"/>
      <c r="AS31" s="157"/>
      <c r="AT31" s="157"/>
      <c r="AU31" s="158"/>
      <c r="AV31" s="362">
        <f t="shared" si="5"/>
        <v>0</v>
      </c>
      <c r="AW31" s="362"/>
      <c r="AX31" s="363"/>
      <c r="AY31" s="364">
        <f t="shared" si="6"/>
        <v>0</v>
      </c>
      <c r="AZ31" s="362"/>
      <c r="BA31" s="363"/>
      <c r="BB31" s="365" t="str">
        <f t="shared" si="11"/>
        <v>0.0</v>
      </c>
      <c r="BC31" s="366" t="str">
        <f t="shared" si="42"/>
        <v/>
      </c>
      <c r="BD31" s="367" t="str">
        <f t="shared" si="42"/>
        <v/>
      </c>
      <c r="BE31" s="166"/>
      <c r="BG31" s="67" t="str">
        <f t="shared" si="12"/>
        <v/>
      </c>
      <c r="BH31" s="82" t="s">
        <v>112</v>
      </c>
      <c r="BI31" s="167"/>
      <c r="BJ31" s="123" t="s">
        <v>88</v>
      </c>
      <c r="BK31" s="168"/>
      <c r="BL31" s="169" t="s">
        <v>81</v>
      </c>
      <c r="BM31" s="170"/>
      <c r="BN31" s="123" t="s">
        <v>88</v>
      </c>
      <c r="BO31" s="168"/>
      <c r="BP31" s="167"/>
      <c r="BQ31" s="123" t="s">
        <v>88</v>
      </c>
      <c r="BR31" s="168"/>
      <c r="BS31" s="169" t="s">
        <v>81</v>
      </c>
      <c r="BT31" s="170"/>
      <c r="BU31" s="123" t="s">
        <v>88</v>
      </c>
      <c r="BV31" s="168"/>
      <c r="BW31" s="167"/>
      <c r="BX31" s="123" t="s">
        <v>88</v>
      </c>
      <c r="BY31" s="171"/>
      <c r="BZ31" s="238" t="str">
        <f t="shared" si="8"/>
        <v/>
      </c>
      <c r="CA31" s="81" t="str">
        <f t="shared" si="9"/>
        <v/>
      </c>
      <c r="CC31" s="82">
        <v>22</v>
      </c>
      <c r="CD31" s="45" t="str">
        <f t="shared" si="13"/>
        <v/>
      </c>
      <c r="CE31" s="47" t="str">
        <f t="shared" si="14"/>
        <v/>
      </c>
      <c r="CF31" s="47" t="str">
        <f t="shared" si="15"/>
        <v/>
      </c>
      <c r="CG31" s="47" t="str">
        <f t="shared" si="16"/>
        <v/>
      </c>
      <c r="CH31" s="47" t="str">
        <f t="shared" si="17"/>
        <v/>
      </c>
      <c r="CI31" s="47" t="str">
        <f t="shared" si="18"/>
        <v/>
      </c>
      <c r="CJ31" s="214" t="str">
        <f t="shared" si="19"/>
        <v/>
      </c>
      <c r="CK31" s="45" t="str">
        <f t="shared" si="20"/>
        <v/>
      </c>
      <c r="CL31" s="47" t="str">
        <f t="shared" si="21"/>
        <v/>
      </c>
      <c r="CM31" s="47" t="str">
        <f t="shared" si="22"/>
        <v/>
      </c>
      <c r="CN31" s="47" t="str">
        <f t="shared" si="23"/>
        <v/>
      </c>
      <c r="CO31" s="47" t="str">
        <f t="shared" si="24"/>
        <v/>
      </c>
      <c r="CP31" s="47" t="str">
        <f t="shared" si="25"/>
        <v/>
      </c>
      <c r="CQ31" s="48" t="str">
        <f t="shared" si="26"/>
        <v/>
      </c>
      <c r="CR31" s="38" t="str">
        <f t="shared" si="27"/>
        <v/>
      </c>
      <c r="CS31" s="47" t="str">
        <f t="shared" si="28"/>
        <v/>
      </c>
      <c r="CT31" s="47" t="str">
        <f t="shared" si="29"/>
        <v/>
      </c>
      <c r="CU31" s="47" t="str">
        <f t="shared" si="30"/>
        <v/>
      </c>
      <c r="CV31" s="47" t="str">
        <f t="shared" si="31"/>
        <v/>
      </c>
      <c r="CW31" s="47" t="str">
        <f t="shared" si="32"/>
        <v/>
      </c>
      <c r="CX31" s="214" t="str">
        <f t="shared" si="33"/>
        <v/>
      </c>
      <c r="CY31" s="45" t="str">
        <f t="shared" si="34"/>
        <v/>
      </c>
      <c r="CZ31" s="47" t="str">
        <f t="shared" si="35"/>
        <v/>
      </c>
      <c r="DA31" s="47" t="str">
        <f t="shared" si="36"/>
        <v/>
      </c>
      <c r="DB31" s="47" t="str">
        <f t="shared" si="37"/>
        <v/>
      </c>
      <c r="DC31" s="47" t="str">
        <f t="shared" si="38"/>
        <v/>
      </c>
      <c r="DD31" s="47" t="str">
        <f t="shared" si="39"/>
        <v/>
      </c>
      <c r="DE31" s="48" t="str">
        <f t="shared" si="40"/>
        <v/>
      </c>
      <c r="DF31" s="83">
        <f t="shared" si="41"/>
        <v>0</v>
      </c>
      <c r="DG31" s="67">
        <f t="shared" si="0"/>
        <v>2018</v>
      </c>
      <c r="DH31" s="67" t="s">
        <v>284</v>
      </c>
      <c r="DI31" s="67">
        <f t="shared" si="1"/>
        <v>0</v>
      </c>
      <c r="DJ31" s="67" t="s">
        <v>284</v>
      </c>
      <c r="DK31" s="67">
        <v>25</v>
      </c>
      <c r="DL31" s="67" t="str">
        <f t="shared" si="2"/>
        <v>2018/0/25</v>
      </c>
      <c r="DM31" s="266" t="e">
        <f t="shared" si="3"/>
        <v>#VALUE!</v>
      </c>
    </row>
    <row r="32" spans="1:117" ht="21" hidden="1" customHeight="1">
      <c r="A32" s="82">
        <v>23</v>
      </c>
      <c r="B32" s="461"/>
      <c r="C32" s="358"/>
      <c r="D32" s="358"/>
      <c r="E32" s="358"/>
      <c r="F32" s="358"/>
      <c r="G32" s="358"/>
      <c r="H32" s="462"/>
      <c r="I32" s="462"/>
      <c r="J32" s="462"/>
      <c r="K32" s="462"/>
      <c r="L32" s="462"/>
      <c r="M32" s="462"/>
      <c r="N32" s="462"/>
      <c r="O32" s="462"/>
      <c r="P32" s="462"/>
      <c r="Q32" s="462"/>
      <c r="R32" s="462"/>
      <c r="S32" s="463"/>
      <c r="T32" s="156"/>
      <c r="U32" s="157"/>
      <c r="V32" s="157"/>
      <c r="W32" s="157"/>
      <c r="X32" s="157"/>
      <c r="Y32" s="157"/>
      <c r="Z32" s="158"/>
      <c r="AA32" s="156"/>
      <c r="AB32" s="157"/>
      <c r="AC32" s="157"/>
      <c r="AD32" s="157"/>
      <c r="AE32" s="157"/>
      <c r="AF32" s="157"/>
      <c r="AG32" s="158"/>
      <c r="AH32" s="156"/>
      <c r="AI32" s="157"/>
      <c r="AJ32" s="157"/>
      <c r="AK32" s="157"/>
      <c r="AL32" s="157"/>
      <c r="AM32" s="157"/>
      <c r="AN32" s="158"/>
      <c r="AO32" s="156"/>
      <c r="AP32" s="157"/>
      <c r="AQ32" s="157"/>
      <c r="AR32" s="157"/>
      <c r="AS32" s="157"/>
      <c r="AT32" s="157"/>
      <c r="AU32" s="158"/>
      <c r="AV32" s="362">
        <f t="shared" si="5"/>
        <v>0</v>
      </c>
      <c r="AW32" s="362"/>
      <c r="AX32" s="363"/>
      <c r="AY32" s="364">
        <f t="shared" si="6"/>
        <v>0</v>
      </c>
      <c r="AZ32" s="362"/>
      <c r="BA32" s="363"/>
      <c r="BB32" s="365" t="str">
        <f t="shared" si="11"/>
        <v>0.0</v>
      </c>
      <c r="BC32" s="366" t="str">
        <f t="shared" si="42"/>
        <v/>
      </c>
      <c r="BD32" s="367" t="str">
        <f t="shared" si="42"/>
        <v/>
      </c>
      <c r="BE32" s="166"/>
      <c r="BG32" s="67" t="str">
        <f t="shared" si="12"/>
        <v/>
      </c>
      <c r="BH32" s="82" t="s">
        <v>113</v>
      </c>
      <c r="BI32" s="167"/>
      <c r="BJ32" s="123" t="s">
        <v>88</v>
      </c>
      <c r="BK32" s="168"/>
      <c r="BL32" s="169" t="s">
        <v>172</v>
      </c>
      <c r="BM32" s="170"/>
      <c r="BN32" s="123" t="s">
        <v>88</v>
      </c>
      <c r="BO32" s="168"/>
      <c r="BP32" s="167"/>
      <c r="BQ32" s="123" t="s">
        <v>88</v>
      </c>
      <c r="BR32" s="168"/>
      <c r="BS32" s="169" t="s">
        <v>81</v>
      </c>
      <c r="BT32" s="170"/>
      <c r="BU32" s="123" t="s">
        <v>88</v>
      </c>
      <c r="BV32" s="168"/>
      <c r="BW32" s="167"/>
      <c r="BX32" s="123" t="s">
        <v>88</v>
      </c>
      <c r="BY32" s="171"/>
      <c r="BZ32" s="238" t="str">
        <f t="shared" si="8"/>
        <v/>
      </c>
      <c r="CA32" s="81" t="str">
        <f t="shared" si="9"/>
        <v/>
      </c>
      <c r="CC32" s="82">
        <v>23</v>
      </c>
      <c r="CD32" s="45" t="str">
        <f t="shared" si="13"/>
        <v/>
      </c>
      <c r="CE32" s="47" t="str">
        <f t="shared" si="14"/>
        <v/>
      </c>
      <c r="CF32" s="47" t="str">
        <f t="shared" si="15"/>
        <v/>
      </c>
      <c r="CG32" s="47" t="str">
        <f t="shared" si="16"/>
        <v/>
      </c>
      <c r="CH32" s="47" t="str">
        <f t="shared" si="17"/>
        <v/>
      </c>
      <c r="CI32" s="47" t="str">
        <f t="shared" si="18"/>
        <v/>
      </c>
      <c r="CJ32" s="214" t="str">
        <f t="shared" si="19"/>
        <v/>
      </c>
      <c r="CK32" s="45" t="str">
        <f t="shared" si="20"/>
        <v/>
      </c>
      <c r="CL32" s="47" t="str">
        <f t="shared" si="21"/>
        <v/>
      </c>
      <c r="CM32" s="47" t="str">
        <f t="shared" si="22"/>
        <v/>
      </c>
      <c r="CN32" s="47" t="str">
        <f t="shared" si="23"/>
        <v/>
      </c>
      <c r="CO32" s="47" t="str">
        <f t="shared" si="24"/>
        <v/>
      </c>
      <c r="CP32" s="47" t="str">
        <f t="shared" si="25"/>
        <v/>
      </c>
      <c r="CQ32" s="48" t="str">
        <f t="shared" si="26"/>
        <v/>
      </c>
      <c r="CR32" s="38" t="str">
        <f t="shared" si="27"/>
        <v/>
      </c>
      <c r="CS32" s="47" t="str">
        <f t="shared" si="28"/>
        <v/>
      </c>
      <c r="CT32" s="47" t="str">
        <f t="shared" si="29"/>
        <v/>
      </c>
      <c r="CU32" s="47" t="str">
        <f t="shared" si="30"/>
        <v/>
      </c>
      <c r="CV32" s="47" t="str">
        <f t="shared" si="31"/>
        <v/>
      </c>
      <c r="CW32" s="47" t="str">
        <f t="shared" si="32"/>
        <v/>
      </c>
      <c r="CX32" s="214" t="str">
        <f t="shared" si="33"/>
        <v/>
      </c>
      <c r="CY32" s="45" t="str">
        <f t="shared" si="34"/>
        <v/>
      </c>
      <c r="CZ32" s="47" t="str">
        <f t="shared" si="35"/>
        <v/>
      </c>
      <c r="DA32" s="47" t="str">
        <f t="shared" si="36"/>
        <v/>
      </c>
      <c r="DB32" s="47" t="str">
        <f t="shared" si="37"/>
        <v/>
      </c>
      <c r="DC32" s="47" t="str">
        <f t="shared" si="38"/>
        <v/>
      </c>
      <c r="DD32" s="47" t="str">
        <f t="shared" si="39"/>
        <v/>
      </c>
      <c r="DE32" s="48" t="str">
        <f t="shared" si="40"/>
        <v/>
      </c>
      <c r="DF32" s="83">
        <f t="shared" si="41"/>
        <v>0</v>
      </c>
      <c r="DG32" s="67">
        <f t="shared" si="0"/>
        <v>2018</v>
      </c>
      <c r="DH32" s="67" t="s">
        <v>284</v>
      </c>
      <c r="DI32" s="67">
        <f t="shared" si="1"/>
        <v>0</v>
      </c>
      <c r="DJ32" s="67" t="s">
        <v>284</v>
      </c>
      <c r="DK32" s="67">
        <v>26</v>
      </c>
      <c r="DL32" s="67" t="str">
        <f t="shared" si="2"/>
        <v>2018/0/26</v>
      </c>
      <c r="DM32" s="266" t="e">
        <f t="shared" si="3"/>
        <v>#VALUE!</v>
      </c>
    </row>
    <row r="33" spans="1:117" ht="21" hidden="1" customHeight="1">
      <c r="A33" s="82">
        <v>24</v>
      </c>
      <c r="B33" s="461"/>
      <c r="C33" s="358"/>
      <c r="D33" s="358"/>
      <c r="E33" s="358"/>
      <c r="F33" s="358"/>
      <c r="G33" s="358"/>
      <c r="H33" s="462"/>
      <c r="I33" s="462"/>
      <c r="J33" s="462"/>
      <c r="K33" s="462"/>
      <c r="L33" s="462"/>
      <c r="M33" s="462"/>
      <c r="N33" s="462"/>
      <c r="O33" s="462"/>
      <c r="P33" s="462"/>
      <c r="Q33" s="462"/>
      <c r="R33" s="462"/>
      <c r="S33" s="463"/>
      <c r="T33" s="156"/>
      <c r="U33" s="157"/>
      <c r="V33" s="157"/>
      <c r="W33" s="157"/>
      <c r="X33" s="157"/>
      <c r="Y33" s="157"/>
      <c r="Z33" s="158"/>
      <c r="AA33" s="156"/>
      <c r="AB33" s="157"/>
      <c r="AC33" s="157"/>
      <c r="AD33" s="157"/>
      <c r="AE33" s="157"/>
      <c r="AF33" s="157"/>
      <c r="AG33" s="158"/>
      <c r="AH33" s="156"/>
      <c r="AI33" s="157"/>
      <c r="AJ33" s="157"/>
      <c r="AK33" s="157"/>
      <c r="AL33" s="157"/>
      <c r="AM33" s="157"/>
      <c r="AN33" s="158"/>
      <c r="AO33" s="156"/>
      <c r="AP33" s="157"/>
      <c r="AQ33" s="157"/>
      <c r="AR33" s="157"/>
      <c r="AS33" s="157"/>
      <c r="AT33" s="157"/>
      <c r="AU33" s="158"/>
      <c r="AV33" s="362">
        <f t="shared" si="5"/>
        <v>0</v>
      </c>
      <c r="AW33" s="362"/>
      <c r="AX33" s="363"/>
      <c r="AY33" s="364">
        <f t="shared" si="6"/>
        <v>0</v>
      </c>
      <c r="AZ33" s="362"/>
      <c r="BA33" s="363"/>
      <c r="BB33" s="365" t="str">
        <f t="shared" si="11"/>
        <v>0.0</v>
      </c>
      <c r="BC33" s="366" t="str">
        <f t="shared" si="42"/>
        <v/>
      </c>
      <c r="BD33" s="367" t="str">
        <f t="shared" si="42"/>
        <v/>
      </c>
      <c r="BE33" s="166"/>
      <c r="BG33" s="67" t="str">
        <f t="shared" si="12"/>
        <v/>
      </c>
      <c r="BH33" s="82" t="s">
        <v>178</v>
      </c>
      <c r="BI33" s="167"/>
      <c r="BJ33" s="123" t="s">
        <v>88</v>
      </c>
      <c r="BK33" s="168"/>
      <c r="BL33" s="169" t="s">
        <v>81</v>
      </c>
      <c r="BM33" s="170"/>
      <c r="BN33" s="123" t="s">
        <v>88</v>
      </c>
      <c r="BO33" s="168"/>
      <c r="BP33" s="167"/>
      <c r="BQ33" s="123" t="s">
        <v>88</v>
      </c>
      <c r="BR33" s="168"/>
      <c r="BS33" s="169" t="s">
        <v>81</v>
      </c>
      <c r="BT33" s="170"/>
      <c r="BU33" s="123" t="s">
        <v>88</v>
      </c>
      <c r="BV33" s="168"/>
      <c r="BW33" s="167"/>
      <c r="BX33" s="123" t="s">
        <v>88</v>
      </c>
      <c r="BY33" s="171"/>
      <c r="BZ33" s="238" t="str">
        <f t="shared" si="8"/>
        <v/>
      </c>
      <c r="CA33" s="81" t="str">
        <f t="shared" si="9"/>
        <v/>
      </c>
      <c r="CC33" s="82">
        <v>24</v>
      </c>
      <c r="CD33" s="45" t="str">
        <f t="shared" si="13"/>
        <v/>
      </c>
      <c r="CE33" s="47" t="str">
        <f t="shared" si="14"/>
        <v/>
      </c>
      <c r="CF33" s="47" t="str">
        <f t="shared" si="15"/>
        <v/>
      </c>
      <c r="CG33" s="47" t="str">
        <f t="shared" si="16"/>
        <v/>
      </c>
      <c r="CH33" s="47" t="str">
        <f t="shared" si="17"/>
        <v/>
      </c>
      <c r="CI33" s="47" t="str">
        <f t="shared" si="18"/>
        <v/>
      </c>
      <c r="CJ33" s="214" t="str">
        <f t="shared" si="19"/>
        <v/>
      </c>
      <c r="CK33" s="45" t="str">
        <f t="shared" si="20"/>
        <v/>
      </c>
      <c r="CL33" s="47" t="str">
        <f t="shared" si="21"/>
        <v/>
      </c>
      <c r="CM33" s="47" t="str">
        <f t="shared" si="22"/>
        <v/>
      </c>
      <c r="CN33" s="47" t="str">
        <f t="shared" si="23"/>
        <v/>
      </c>
      <c r="CO33" s="47" t="str">
        <f t="shared" si="24"/>
        <v/>
      </c>
      <c r="CP33" s="47" t="str">
        <f t="shared" si="25"/>
        <v/>
      </c>
      <c r="CQ33" s="48" t="str">
        <f t="shared" si="26"/>
        <v/>
      </c>
      <c r="CR33" s="38" t="str">
        <f t="shared" si="27"/>
        <v/>
      </c>
      <c r="CS33" s="47" t="str">
        <f t="shared" si="28"/>
        <v/>
      </c>
      <c r="CT33" s="47" t="str">
        <f t="shared" si="29"/>
        <v/>
      </c>
      <c r="CU33" s="47" t="str">
        <f t="shared" si="30"/>
        <v/>
      </c>
      <c r="CV33" s="47" t="str">
        <f t="shared" si="31"/>
        <v/>
      </c>
      <c r="CW33" s="47" t="str">
        <f t="shared" si="32"/>
        <v/>
      </c>
      <c r="CX33" s="214" t="str">
        <f t="shared" si="33"/>
        <v/>
      </c>
      <c r="CY33" s="45" t="str">
        <f t="shared" si="34"/>
        <v/>
      </c>
      <c r="CZ33" s="47" t="str">
        <f t="shared" si="35"/>
        <v/>
      </c>
      <c r="DA33" s="47" t="str">
        <f t="shared" si="36"/>
        <v/>
      </c>
      <c r="DB33" s="47" t="str">
        <f t="shared" si="37"/>
        <v/>
      </c>
      <c r="DC33" s="47" t="str">
        <f t="shared" si="38"/>
        <v/>
      </c>
      <c r="DD33" s="47" t="str">
        <f t="shared" si="39"/>
        <v/>
      </c>
      <c r="DE33" s="48" t="str">
        <f t="shared" si="40"/>
        <v/>
      </c>
      <c r="DF33" s="83">
        <f t="shared" si="41"/>
        <v>0</v>
      </c>
      <c r="DG33" s="67">
        <f t="shared" si="0"/>
        <v>2018</v>
      </c>
      <c r="DH33" s="67" t="s">
        <v>284</v>
      </c>
      <c r="DI33" s="67">
        <f t="shared" si="1"/>
        <v>0</v>
      </c>
      <c r="DJ33" s="67" t="s">
        <v>284</v>
      </c>
      <c r="DK33" s="67">
        <v>27</v>
      </c>
      <c r="DL33" s="67" t="str">
        <f t="shared" si="2"/>
        <v>2018/0/27</v>
      </c>
      <c r="DM33" s="266" t="e">
        <f t="shared" si="3"/>
        <v>#VALUE!</v>
      </c>
    </row>
    <row r="34" spans="1:117" ht="21" hidden="1" customHeight="1">
      <c r="A34" s="82">
        <v>25</v>
      </c>
      <c r="B34" s="461"/>
      <c r="C34" s="358"/>
      <c r="D34" s="358"/>
      <c r="E34" s="358"/>
      <c r="F34" s="358"/>
      <c r="G34" s="358"/>
      <c r="H34" s="462"/>
      <c r="I34" s="462"/>
      <c r="J34" s="462"/>
      <c r="K34" s="462"/>
      <c r="L34" s="462"/>
      <c r="M34" s="462"/>
      <c r="N34" s="462"/>
      <c r="O34" s="462"/>
      <c r="P34" s="462"/>
      <c r="Q34" s="462"/>
      <c r="R34" s="462"/>
      <c r="S34" s="463"/>
      <c r="T34" s="156"/>
      <c r="U34" s="157"/>
      <c r="V34" s="157"/>
      <c r="W34" s="157"/>
      <c r="X34" s="157"/>
      <c r="Y34" s="157"/>
      <c r="Z34" s="158"/>
      <c r="AA34" s="156"/>
      <c r="AB34" s="157"/>
      <c r="AC34" s="157"/>
      <c r="AD34" s="157"/>
      <c r="AE34" s="157"/>
      <c r="AF34" s="157"/>
      <c r="AG34" s="158"/>
      <c r="AH34" s="156"/>
      <c r="AI34" s="157"/>
      <c r="AJ34" s="157"/>
      <c r="AK34" s="157"/>
      <c r="AL34" s="157"/>
      <c r="AM34" s="157"/>
      <c r="AN34" s="158"/>
      <c r="AO34" s="156"/>
      <c r="AP34" s="157"/>
      <c r="AQ34" s="157"/>
      <c r="AR34" s="157"/>
      <c r="AS34" s="157"/>
      <c r="AT34" s="157"/>
      <c r="AU34" s="158"/>
      <c r="AV34" s="362">
        <f t="shared" si="5"/>
        <v>0</v>
      </c>
      <c r="AW34" s="362"/>
      <c r="AX34" s="363"/>
      <c r="AY34" s="364">
        <f t="shared" si="6"/>
        <v>0</v>
      </c>
      <c r="AZ34" s="362"/>
      <c r="BA34" s="363"/>
      <c r="BB34" s="365" t="str">
        <f t="shared" si="11"/>
        <v>0.0</v>
      </c>
      <c r="BC34" s="366" t="str">
        <f t="shared" si="42"/>
        <v/>
      </c>
      <c r="BD34" s="367" t="str">
        <f t="shared" si="42"/>
        <v/>
      </c>
      <c r="BE34" s="166"/>
      <c r="BG34" s="67" t="str">
        <f t="shared" si="12"/>
        <v/>
      </c>
      <c r="BH34" s="82" t="s">
        <v>115</v>
      </c>
      <c r="BI34" s="167"/>
      <c r="BJ34" s="123" t="s">
        <v>88</v>
      </c>
      <c r="BK34" s="168"/>
      <c r="BL34" s="169" t="s">
        <v>172</v>
      </c>
      <c r="BM34" s="170"/>
      <c r="BN34" s="123" t="s">
        <v>88</v>
      </c>
      <c r="BO34" s="168"/>
      <c r="BP34" s="167"/>
      <c r="BQ34" s="123" t="s">
        <v>88</v>
      </c>
      <c r="BR34" s="168"/>
      <c r="BS34" s="169" t="s">
        <v>81</v>
      </c>
      <c r="BT34" s="170"/>
      <c r="BU34" s="123" t="s">
        <v>88</v>
      </c>
      <c r="BV34" s="168"/>
      <c r="BW34" s="167"/>
      <c r="BX34" s="123" t="s">
        <v>173</v>
      </c>
      <c r="BY34" s="171"/>
      <c r="BZ34" s="238" t="str">
        <f t="shared" si="8"/>
        <v/>
      </c>
      <c r="CA34" s="81" t="str">
        <f t="shared" si="9"/>
        <v/>
      </c>
      <c r="CC34" s="82">
        <v>25</v>
      </c>
      <c r="CD34" s="45" t="str">
        <f t="shared" si="13"/>
        <v/>
      </c>
      <c r="CE34" s="47" t="str">
        <f t="shared" si="14"/>
        <v/>
      </c>
      <c r="CF34" s="47" t="str">
        <f t="shared" si="15"/>
        <v/>
      </c>
      <c r="CG34" s="47" t="str">
        <f t="shared" si="16"/>
        <v/>
      </c>
      <c r="CH34" s="47" t="str">
        <f t="shared" si="17"/>
        <v/>
      </c>
      <c r="CI34" s="47" t="str">
        <f t="shared" si="18"/>
        <v/>
      </c>
      <c r="CJ34" s="214" t="str">
        <f t="shared" si="19"/>
        <v/>
      </c>
      <c r="CK34" s="45" t="str">
        <f t="shared" si="20"/>
        <v/>
      </c>
      <c r="CL34" s="47" t="str">
        <f t="shared" si="21"/>
        <v/>
      </c>
      <c r="CM34" s="47" t="str">
        <f t="shared" si="22"/>
        <v/>
      </c>
      <c r="CN34" s="47" t="str">
        <f t="shared" si="23"/>
        <v/>
      </c>
      <c r="CO34" s="47" t="str">
        <f t="shared" si="24"/>
        <v/>
      </c>
      <c r="CP34" s="47" t="str">
        <f t="shared" si="25"/>
        <v/>
      </c>
      <c r="CQ34" s="48" t="str">
        <f t="shared" si="26"/>
        <v/>
      </c>
      <c r="CR34" s="38" t="str">
        <f t="shared" si="27"/>
        <v/>
      </c>
      <c r="CS34" s="47" t="str">
        <f t="shared" si="28"/>
        <v/>
      </c>
      <c r="CT34" s="47" t="str">
        <f t="shared" si="29"/>
        <v/>
      </c>
      <c r="CU34" s="47" t="str">
        <f t="shared" si="30"/>
        <v/>
      </c>
      <c r="CV34" s="47" t="str">
        <f t="shared" si="31"/>
        <v/>
      </c>
      <c r="CW34" s="47" t="str">
        <f t="shared" si="32"/>
        <v/>
      </c>
      <c r="CX34" s="214" t="str">
        <f t="shared" si="33"/>
        <v/>
      </c>
      <c r="CY34" s="45" t="str">
        <f t="shared" si="34"/>
        <v/>
      </c>
      <c r="CZ34" s="47" t="str">
        <f t="shared" si="35"/>
        <v/>
      </c>
      <c r="DA34" s="47" t="str">
        <f t="shared" si="36"/>
        <v/>
      </c>
      <c r="DB34" s="47" t="str">
        <f t="shared" si="37"/>
        <v/>
      </c>
      <c r="DC34" s="47" t="str">
        <f t="shared" si="38"/>
        <v/>
      </c>
      <c r="DD34" s="47" t="str">
        <f t="shared" si="39"/>
        <v/>
      </c>
      <c r="DE34" s="48" t="str">
        <f t="shared" si="40"/>
        <v/>
      </c>
      <c r="DF34" s="83">
        <f t="shared" si="41"/>
        <v>0</v>
      </c>
      <c r="DG34" s="67">
        <f t="shared" si="0"/>
        <v>2018</v>
      </c>
      <c r="DH34" s="67" t="s">
        <v>284</v>
      </c>
      <c r="DI34" s="67">
        <f t="shared" si="1"/>
        <v>0</v>
      </c>
      <c r="DJ34" s="67" t="s">
        <v>284</v>
      </c>
      <c r="DK34" s="67">
        <v>28</v>
      </c>
      <c r="DL34" s="67" t="str">
        <f t="shared" si="2"/>
        <v>2018/0/28</v>
      </c>
      <c r="DM34" s="266" t="e">
        <f t="shared" si="3"/>
        <v>#VALUE!</v>
      </c>
    </row>
    <row r="35" spans="1:117" ht="21" hidden="1" customHeight="1">
      <c r="A35" s="82">
        <v>26</v>
      </c>
      <c r="B35" s="461"/>
      <c r="C35" s="358"/>
      <c r="D35" s="358"/>
      <c r="E35" s="358"/>
      <c r="F35" s="358"/>
      <c r="G35" s="358"/>
      <c r="H35" s="462"/>
      <c r="I35" s="462"/>
      <c r="J35" s="462"/>
      <c r="K35" s="462"/>
      <c r="L35" s="462"/>
      <c r="M35" s="462"/>
      <c r="N35" s="462"/>
      <c r="O35" s="462"/>
      <c r="P35" s="462"/>
      <c r="Q35" s="462"/>
      <c r="R35" s="462"/>
      <c r="S35" s="463"/>
      <c r="T35" s="156"/>
      <c r="U35" s="157"/>
      <c r="V35" s="157"/>
      <c r="W35" s="157"/>
      <c r="X35" s="157"/>
      <c r="Y35" s="157"/>
      <c r="Z35" s="158"/>
      <c r="AA35" s="156"/>
      <c r="AB35" s="157"/>
      <c r="AC35" s="157"/>
      <c r="AD35" s="157"/>
      <c r="AE35" s="157"/>
      <c r="AF35" s="157"/>
      <c r="AG35" s="158"/>
      <c r="AH35" s="156"/>
      <c r="AI35" s="157"/>
      <c r="AJ35" s="157"/>
      <c r="AK35" s="157"/>
      <c r="AL35" s="157"/>
      <c r="AM35" s="157"/>
      <c r="AN35" s="158"/>
      <c r="AO35" s="156"/>
      <c r="AP35" s="157"/>
      <c r="AQ35" s="157"/>
      <c r="AR35" s="157"/>
      <c r="AS35" s="157"/>
      <c r="AT35" s="157"/>
      <c r="AU35" s="158"/>
      <c r="AV35" s="362">
        <f t="shared" si="5"/>
        <v>0</v>
      </c>
      <c r="AW35" s="362"/>
      <c r="AX35" s="363"/>
      <c r="AY35" s="364">
        <f t="shared" si="6"/>
        <v>0</v>
      </c>
      <c r="AZ35" s="362"/>
      <c r="BA35" s="363"/>
      <c r="BB35" s="365" t="str">
        <f t="shared" si="11"/>
        <v>0.0</v>
      </c>
      <c r="BC35" s="366" t="str">
        <f t="shared" si="42"/>
        <v/>
      </c>
      <c r="BD35" s="367" t="str">
        <f t="shared" si="42"/>
        <v/>
      </c>
      <c r="BE35" s="166"/>
      <c r="BG35" s="67" t="str">
        <f t="shared" si="12"/>
        <v/>
      </c>
      <c r="BH35" s="82" t="s">
        <v>179</v>
      </c>
      <c r="BI35" s="167"/>
      <c r="BJ35" s="123" t="s">
        <v>88</v>
      </c>
      <c r="BK35" s="168"/>
      <c r="BL35" s="169" t="s">
        <v>81</v>
      </c>
      <c r="BM35" s="170"/>
      <c r="BN35" s="123" t="s">
        <v>88</v>
      </c>
      <c r="BO35" s="168"/>
      <c r="BP35" s="167"/>
      <c r="BQ35" s="123" t="s">
        <v>88</v>
      </c>
      <c r="BR35" s="168"/>
      <c r="BS35" s="169" t="s">
        <v>81</v>
      </c>
      <c r="BT35" s="170"/>
      <c r="BU35" s="123" t="s">
        <v>88</v>
      </c>
      <c r="BV35" s="168"/>
      <c r="BW35" s="167"/>
      <c r="BX35" s="123" t="s">
        <v>88</v>
      </c>
      <c r="BY35" s="171"/>
      <c r="BZ35" s="238" t="str">
        <f t="shared" si="8"/>
        <v/>
      </c>
      <c r="CA35" s="81" t="str">
        <f t="shared" si="9"/>
        <v/>
      </c>
      <c r="CC35" s="82">
        <v>26</v>
      </c>
      <c r="CD35" s="45" t="str">
        <f t="shared" si="13"/>
        <v/>
      </c>
      <c r="CE35" s="47" t="str">
        <f t="shared" si="14"/>
        <v/>
      </c>
      <c r="CF35" s="47" t="str">
        <f t="shared" si="15"/>
        <v/>
      </c>
      <c r="CG35" s="47" t="str">
        <f t="shared" si="16"/>
        <v/>
      </c>
      <c r="CH35" s="47" t="str">
        <f t="shared" si="17"/>
        <v/>
      </c>
      <c r="CI35" s="47" t="str">
        <f t="shared" si="18"/>
        <v/>
      </c>
      <c r="CJ35" s="214" t="str">
        <f t="shared" si="19"/>
        <v/>
      </c>
      <c r="CK35" s="45" t="str">
        <f t="shared" si="20"/>
        <v/>
      </c>
      <c r="CL35" s="47" t="str">
        <f t="shared" si="21"/>
        <v/>
      </c>
      <c r="CM35" s="47" t="str">
        <f t="shared" si="22"/>
        <v/>
      </c>
      <c r="CN35" s="47" t="str">
        <f t="shared" si="23"/>
        <v/>
      </c>
      <c r="CO35" s="47" t="str">
        <f t="shared" si="24"/>
        <v/>
      </c>
      <c r="CP35" s="47" t="str">
        <f t="shared" si="25"/>
        <v/>
      </c>
      <c r="CQ35" s="48" t="str">
        <f t="shared" si="26"/>
        <v/>
      </c>
      <c r="CR35" s="38" t="str">
        <f t="shared" si="27"/>
        <v/>
      </c>
      <c r="CS35" s="47" t="str">
        <f t="shared" si="28"/>
        <v/>
      </c>
      <c r="CT35" s="47" t="str">
        <f t="shared" si="29"/>
        <v/>
      </c>
      <c r="CU35" s="47" t="str">
        <f t="shared" si="30"/>
        <v/>
      </c>
      <c r="CV35" s="47" t="str">
        <f t="shared" si="31"/>
        <v/>
      </c>
      <c r="CW35" s="47" t="str">
        <f t="shared" si="32"/>
        <v/>
      </c>
      <c r="CX35" s="214" t="str">
        <f t="shared" si="33"/>
        <v/>
      </c>
      <c r="CY35" s="45" t="str">
        <f t="shared" si="34"/>
        <v/>
      </c>
      <c r="CZ35" s="47" t="str">
        <f t="shared" si="35"/>
        <v/>
      </c>
      <c r="DA35" s="47" t="str">
        <f t="shared" si="36"/>
        <v/>
      </c>
      <c r="DB35" s="47" t="str">
        <f t="shared" si="37"/>
        <v/>
      </c>
      <c r="DC35" s="47" t="str">
        <f t="shared" si="38"/>
        <v/>
      </c>
      <c r="DD35" s="47" t="str">
        <f t="shared" si="39"/>
        <v/>
      </c>
      <c r="DE35" s="48" t="str">
        <f t="shared" si="40"/>
        <v/>
      </c>
      <c r="DF35" s="83">
        <f t="shared" si="41"/>
        <v>0</v>
      </c>
      <c r="DL35" s="67" t="str">
        <f t="shared" si="2"/>
        <v/>
      </c>
    </row>
    <row r="36" spans="1:117" ht="21" hidden="1" customHeight="1">
      <c r="A36" s="82">
        <v>27</v>
      </c>
      <c r="B36" s="461"/>
      <c r="C36" s="358"/>
      <c r="D36" s="358"/>
      <c r="E36" s="358"/>
      <c r="F36" s="358"/>
      <c r="G36" s="358"/>
      <c r="H36" s="462"/>
      <c r="I36" s="462"/>
      <c r="J36" s="462"/>
      <c r="K36" s="462"/>
      <c r="L36" s="462"/>
      <c r="M36" s="462"/>
      <c r="N36" s="462"/>
      <c r="O36" s="462"/>
      <c r="P36" s="462"/>
      <c r="Q36" s="462"/>
      <c r="R36" s="462"/>
      <c r="S36" s="463"/>
      <c r="T36" s="156"/>
      <c r="U36" s="157"/>
      <c r="V36" s="157"/>
      <c r="W36" s="157"/>
      <c r="X36" s="157"/>
      <c r="Y36" s="157"/>
      <c r="Z36" s="158"/>
      <c r="AA36" s="156"/>
      <c r="AB36" s="157"/>
      <c r="AC36" s="157"/>
      <c r="AD36" s="157"/>
      <c r="AE36" s="157"/>
      <c r="AF36" s="157"/>
      <c r="AG36" s="158"/>
      <c r="AH36" s="156"/>
      <c r="AI36" s="157"/>
      <c r="AJ36" s="157"/>
      <c r="AK36" s="157"/>
      <c r="AL36" s="157"/>
      <c r="AM36" s="157"/>
      <c r="AN36" s="158"/>
      <c r="AO36" s="156"/>
      <c r="AP36" s="157"/>
      <c r="AQ36" s="157"/>
      <c r="AR36" s="157"/>
      <c r="AS36" s="157"/>
      <c r="AT36" s="157"/>
      <c r="AU36" s="158"/>
      <c r="AV36" s="362">
        <f t="shared" si="5"/>
        <v>0</v>
      </c>
      <c r="AW36" s="362"/>
      <c r="AX36" s="363"/>
      <c r="AY36" s="364">
        <f t="shared" si="6"/>
        <v>0</v>
      </c>
      <c r="AZ36" s="362"/>
      <c r="BA36" s="363"/>
      <c r="BB36" s="365" t="str">
        <f t="shared" si="11"/>
        <v>0.0</v>
      </c>
      <c r="BC36" s="366" t="str">
        <f t="shared" si="42"/>
        <v/>
      </c>
      <c r="BD36" s="367" t="str">
        <f t="shared" si="42"/>
        <v/>
      </c>
      <c r="BE36" s="166"/>
      <c r="BG36" s="67" t="str">
        <f t="shared" si="12"/>
        <v/>
      </c>
      <c r="BH36" s="82" t="s">
        <v>117</v>
      </c>
      <c r="BI36" s="167"/>
      <c r="BJ36" s="123" t="s">
        <v>88</v>
      </c>
      <c r="BK36" s="168"/>
      <c r="BL36" s="169" t="s">
        <v>81</v>
      </c>
      <c r="BM36" s="170"/>
      <c r="BN36" s="123" t="s">
        <v>88</v>
      </c>
      <c r="BO36" s="168"/>
      <c r="BP36" s="167"/>
      <c r="BQ36" s="123" t="s">
        <v>88</v>
      </c>
      <c r="BR36" s="168"/>
      <c r="BS36" s="169" t="s">
        <v>81</v>
      </c>
      <c r="BT36" s="170"/>
      <c r="BU36" s="123" t="s">
        <v>88</v>
      </c>
      <c r="BV36" s="168"/>
      <c r="BW36" s="167"/>
      <c r="BX36" s="123" t="s">
        <v>88</v>
      </c>
      <c r="BY36" s="171"/>
      <c r="BZ36" s="238" t="str">
        <f t="shared" si="8"/>
        <v/>
      </c>
      <c r="CA36" s="81" t="str">
        <f t="shared" si="9"/>
        <v/>
      </c>
      <c r="CC36" s="82">
        <v>27</v>
      </c>
      <c r="CD36" s="45" t="str">
        <f t="shared" si="13"/>
        <v/>
      </c>
      <c r="CE36" s="47" t="str">
        <f t="shared" si="14"/>
        <v/>
      </c>
      <c r="CF36" s="47" t="str">
        <f t="shared" si="15"/>
        <v/>
      </c>
      <c r="CG36" s="47" t="str">
        <f t="shared" si="16"/>
        <v/>
      </c>
      <c r="CH36" s="47" t="str">
        <f t="shared" si="17"/>
        <v/>
      </c>
      <c r="CI36" s="47" t="str">
        <f t="shared" si="18"/>
        <v/>
      </c>
      <c r="CJ36" s="214" t="str">
        <f t="shared" si="19"/>
        <v/>
      </c>
      <c r="CK36" s="45" t="str">
        <f t="shared" si="20"/>
        <v/>
      </c>
      <c r="CL36" s="47" t="str">
        <f t="shared" si="21"/>
        <v/>
      </c>
      <c r="CM36" s="47" t="str">
        <f t="shared" si="22"/>
        <v/>
      </c>
      <c r="CN36" s="47" t="str">
        <f t="shared" si="23"/>
        <v/>
      </c>
      <c r="CO36" s="47" t="str">
        <f t="shared" si="24"/>
        <v/>
      </c>
      <c r="CP36" s="47" t="str">
        <f t="shared" si="25"/>
        <v/>
      </c>
      <c r="CQ36" s="48" t="str">
        <f t="shared" si="26"/>
        <v/>
      </c>
      <c r="CR36" s="38" t="str">
        <f t="shared" si="27"/>
        <v/>
      </c>
      <c r="CS36" s="47" t="str">
        <f t="shared" si="28"/>
        <v/>
      </c>
      <c r="CT36" s="47" t="str">
        <f t="shared" si="29"/>
        <v/>
      </c>
      <c r="CU36" s="47" t="str">
        <f t="shared" si="30"/>
        <v/>
      </c>
      <c r="CV36" s="47" t="str">
        <f t="shared" si="31"/>
        <v/>
      </c>
      <c r="CW36" s="47" t="str">
        <f t="shared" si="32"/>
        <v/>
      </c>
      <c r="CX36" s="214" t="str">
        <f t="shared" si="33"/>
        <v/>
      </c>
      <c r="CY36" s="45" t="str">
        <f t="shared" si="34"/>
        <v/>
      </c>
      <c r="CZ36" s="47" t="str">
        <f t="shared" si="35"/>
        <v/>
      </c>
      <c r="DA36" s="47" t="str">
        <f t="shared" si="36"/>
        <v/>
      </c>
      <c r="DB36" s="47" t="str">
        <f t="shared" si="37"/>
        <v/>
      </c>
      <c r="DC36" s="47" t="str">
        <f t="shared" si="38"/>
        <v/>
      </c>
      <c r="DD36" s="47" t="str">
        <f t="shared" si="39"/>
        <v/>
      </c>
      <c r="DE36" s="48" t="str">
        <f t="shared" si="40"/>
        <v/>
      </c>
      <c r="DF36" s="83">
        <f t="shared" si="41"/>
        <v>0</v>
      </c>
      <c r="DL36" s="67" t="str">
        <f t="shared" si="2"/>
        <v/>
      </c>
    </row>
    <row r="37" spans="1:117" ht="21" hidden="1" customHeight="1">
      <c r="A37" s="82">
        <v>28</v>
      </c>
      <c r="B37" s="461"/>
      <c r="C37" s="358"/>
      <c r="D37" s="358"/>
      <c r="E37" s="358"/>
      <c r="F37" s="358"/>
      <c r="G37" s="358"/>
      <c r="H37" s="462"/>
      <c r="I37" s="462"/>
      <c r="J37" s="462"/>
      <c r="K37" s="462"/>
      <c r="L37" s="462"/>
      <c r="M37" s="462"/>
      <c r="N37" s="462"/>
      <c r="O37" s="462"/>
      <c r="P37" s="462"/>
      <c r="Q37" s="462"/>
      <c r="R37" s="462"/>
      <c r="S37" s="463"/>
      <c r="T37" s="156"/>
      <c r="U37" s="157"/>
      <c r="V37" s="157"/>
      <c r="W37" s="157"/>
      <c r="X37" s="157"/>
      <c r="Y37" s="157"/>
      <c r="Z37" s="158"/>
      <c r="AA37" s="156"/>
      <c r="AB37" s="157"/>
      <c r="AC37" s="157"/>
      <c r="AD37" s="157"/>
      <c r="AE37" s="157"/>
      <c r="AF37" s="157"/>
      <c r="AG37" s="158"/>
      <c r="AH37" s="156"/>
      <c r="AI37" s="157"/>
      <c r="AJ37" s="157"/>
      <c r="AK37" s="157"/>
      <c r="AL37" s="157"/>
      <c r="AM37" s="157"/>
      <c r="AN37" s="158"/>
      <c r="AO37" s="156"/>
      <c r="AP37" s="157"/>
      <c r="AQ37" s="157"/>
      <c r="AR37" s="157"/>
      <c r="AS37" s="157"/>
      <c r="AT37" s="157"/>
      <c r="AU37" s="158"/>
      <c r="AV37" s="362">
        <f t="shared" si="5"/>
        <v>0</v>
      </c>
      <c r="AW37" s="362"/>
      <c r="AX37" s="363"/>
      <c r="AY37" s="364">
        <f t="shared" si="6"/>
        <v>0</v>
      </c>
      <c r="AZ37" s="362"/>
      <c r="BA37" s="363"/>
      <c r="BB37" s="365" t="str">
        <f t="shared" si="11"/>
        <v>0.0</v>
      </c>
      <c r="BC37" s="366" t="str">
        <f t="shared" si="42"/>
        <v/>
      </c>
      <c r="BD37" s="367" t="str">
        <f t="shared" si="42"/>
        <v/>
      </c>
      <c r="BE37" s="166"/>
      <c r="BG37" s="67" t="str">
        <f t="shared" si="12"/>
        <v/>
      </c>
      <c r="BH37" s="82" t="s">
        <v>118</v>
      </c>
      <c r="BI37" s="167"/>
      <c r="BJ37" s="123" t="s">
        <v>173</v>
      </c>
      <c r="BK37" s="168"/>
      <c r="BL37" s="169" t="s">
        <v>81</v>
      </c>
      <c r="BM37" s="170"/>
      <c r="BN37" s="123" t="s">
        <v>88</v>
      </c>
      <c r="BO37" s="168"/>
      <c r="BP37" s="167"/>
      <c r="BQ37" s="123" t="s">
        <v>88</v>
      </c>
      <c r="BR37" s="168"/>
      <c r="BS37" s="169" t="s">
        <v>81</v>
      </c>
      <c r="BT37" s="170"/>
      <c r="BU37" s="123" t="s">
        <v>88</v>
      </c>
      <c r="BV37" s="168"/>
      <c r="BW37" s="167"/>
      <c r="BX37" s="123" t="s">
        <v>173</v>
      </c>
      <c r="BY37" s="171"/>
      <c r="BZ37" s="238" t="str">
        <f t="shared" si="8"/>
        <v/>
      </c>
      <c r="CA37" s="81" t="str">
        <f t="shared" si="9"/>
        <v/>
      </c>
      <c r="CC37" s="82">
        <v>28</v>
      </c>
      <c r="CD37" s="45" t="str">
        <f t="shared" si="13"/>
        <v/>
      </c>
      <c r="CE37" s="47" t="str">
        <f t="shared" si="14"/>
        <v/>
      </c>
      <c r="CF37" s="47" t="str">
        <f t="shared" si="15"/>
        <v/>
      </c>
      <c r="CG37" s="47" t="str">
        <f t="shared" si="16"/>
        <v/>
      </c>
      <c r="CH37" s="47" t="str">
        <f t="shared" si="17"/>
        <v/>
      </c>
      <c r="CI37" s="47" t="str">
        <f t="shared" si="18"/>
        <v/>
      </c>
      <c r="CJ37" s="214" t="str">
        <f t="shared" si="19"/>
        <v/>
      </c>
      <c r="CK37" s="45" t="str">
        <f t="shared" si="20"/>
        <v/>
      </c>
      <c r="CL37" s="47" t="str">
        <f t="shared" si="21"/>
        <v/>
      </c>
      <c r="CM37" s="47" t="str">
        <f t="shared" si="22"/>
        <v/>
      </c>
      <c r="CN37" s="47" t="str">
        <f t="shared" si="23"/>
        <v/>
      </c>
      <c r="CO37" s="47" t="str">
        <f t="shared" si="24"/>
        <v/>
      </c>
      <c r="CP37" s="47" t="str">
        <f t="shared" si="25"/>
        <v/>
      </c>
      <c r="CQ37" s="48" t="str">
        <f t="shared" si="26"/>
        <v/>
      </c>
      <c r="CR37" s="38" t="str">
        <f t="shared" si="27"/>
        <v/>
      </c>
      <c r="CS37" s="47" t="str">
        <f t="shared" si="28"/>
        <v/>
      </c>
      <c r="CT37" s="47" t="str">
        <f t="shared" si="29"/>
        <v/>
      </c>
      <c r="CU37" s="47" t="str">
        <f t="shared" si="30"/>
        <v/>
      </c>
      <c r="CV37" s="47" t="str">
        <f t="shared" si="31"/>
        <v/>
      </c>
      <c r="CW37" s="47" t="str">
        <f t="shared" si="32"/>
        <v/>
      </c>
      <c r="CX37" s="214" t="str">
        <f t="shared" si="33"/>
        <v/>
      </c>
      <c r="CY37" s="45" t="str">
        <f t="shared" si="34"/>
        <v/>
      </c>
      <c r="CZ37" s="47" t="str">
        <f t="shared" si="35"/>
        <v/>
      </c>
      <c r="DA37" s="47" t="str">
        <f t="shared" si="36"/>
        <v/>
      </c>
      <c r="DB37" s="47" t="str">
        <f t="shared" si="37"/>
        <v/>
      </c>
      <c r="DC37" s="47" t="str">
        <f t="shared" si="38"/>
        <v/>
      </c>
      <c r="DD37" s="47" t="str">
        <f t="shared" si="39"/>
        <v/>
      </c>
      <c r="DE37" s="48" t="str">
        <f t="shared" si="40"/>
        <v/>
      </c>
      <c r="DF37" s="83">
        <f t="shared" si="41"/>
        <v>0</v>
      </c>
      <c r="DL37" s="67" t="str">
        <f t="shared" si="2"/>
        <v/>
      </c>
    </row>
    <row r="38" spans="1:117" ht="21" hidden="1" customHeight="1">
      <c r="A38" s="82">
        <v>29</v>
      </c>
      <c r="B38" s="461"/>
      <c r="C38" s="358"/>
      <c r="D38" s="358"/>
      <c r="E38" s="358"/>
      <c r="F38" s="358"/>
      <c r="G38" s="358"/>
      <c r="H38" s="462"/>
      <c r="I38" s="462"/>
      <c r="J38" s="462"/>
      <c r="K38" s="462"/>
      <c r="L38" s="462"/>
      <c r="M38" s="462"/>
      <c r="N38" s="462"/>
      <c r="O38" s="462"/>
      <c r="P38" s="462"/>
      <c r="Q38" s="462"/>
      <c r="R38" s="462"/>
      <c r="S38" s="463"/>
      <c r="T38" s="156"/>
      <c r="U38" s="157"/>
      <c r="V38" s="157"/>
      <c r="W38" s="157"/>
      <c r="X38" s="157"/>
      <c r="Y38" s="157"/>
      <c r="Z38" s="158"/>
      <c r="AA38" s="156"/>
      <c r="AB38" s="157"/>
      <c r="AC38" s="157"/>
      <c r="AD38" s="157"/>
      <c r="AE38" s="157"/>
      <c r="AF38" s="157"/>
      <c r="AG38" s="158"/>
      <c r="AH38" s="156"/>
      <c r="AI38" s="157"/>
      <c r="AJ38" s="157"/>
      <c r="AK38" s="157"/>
      <c r="AL38" s="157"/>
      <c r="AM38" s="157"/>
      <c r="AN38" s="158"/>
      <c r="AO38" s="156"/>
      <c r="AP38" s="157"/>
      <c r="AQ38" s="157"/>
      <c r="AR38" s="157"/>
      <c r="AS38" s="157"/>
      <c r="AT38" s="157"/>
      <c r="AU38" s="158"/>
      <c r="AV38" s="362">
        <f t="shared" si="5"/>
        <v>0</v>
      </c>
      <c r="AW38" s="362"/>
      <c r="AX38" s="363"/>
      <c r="AY38" s="364">
        <f t="shared" si="6"/>
        <v>0</v>
      </c>
      <c r="AZ38" s="362"/>
      <c r="BA38" s="363"/>
      <c r="BB38" s="365" t="str">
        <f t="shared" si="11"/>
        <v>0.0</v>
      </c>
      <c r="BC38" s="366" t="str">
        <f t="shared" si="42"/>
        <v/>
      </c>
      <c r="BD38" s="367" t="str">
        <f t="shared" si="42"/>
        <v/>
      </c>
      <c r="BE38" s="166"/>
      <c r="BG38" s="67" t="str">
        <f t="shared" si="12"/>
        <v/>
      </c>
      <c r="BH38" s="82" t="s">
        <v>119</v>
      </c>
      <c r="BI38" s="167"/>
      <c r="BJ38" s="123" t="s">
        <v>173</v>
      </c>
      <c r="BK38" s="168"/>
      <c r="BL38" s="169" t="s">
        <v>172</v>
      </c>
      <c r="BM38" s="170"/>
      <c r="BN38" s="123" t="s">
        <v>88</v>
      </c>
      <c r="BO38" s="168"/>
      <c r="BP38" s="167"/>
      <c r="BQ38" s="123" t="s">
        <v>88</v>
      </c>
      <c r="BR38" s="168"/>
      <c r="BS38" s="169" t="s">
        <v>81</v>
      </c>
      <c r="BT38" s="170"/>
      <c r="BU38" s="123" t="s">
        <v>88</v>
      </c>
      <c r="BV38" s="168"/>
      <c r="BW38" s="167"/>
      <c r="BX38" s="123" t="s">
        <v>88</v>
      </c>
      <c r="BY38" s="171"/>
      <c r="BZ38" s="238" t="str">
        <f t="shared" si="8"/>
        <v/>
      </c>
      <c r="CA38" s="81" t="str">
        <f t="shared" si="9"/>
        <v/>
      </c>
      <c r="CC38" s="82">
        <v>29</v>
      </c>
      <c r="CD38" s="45" t="str">
        <f t="shared" si="13"/>
        <v/>
      </c>
      <c r="CE38" s="47" t="str">
        <f t="shared" si="14"/>
        <v/>
      </c>
      <c r="CF38" s="47" t="str">
        <f t="shared" si="15"/>
        <v/>
      </c>
      <c r="CG38" s="47" t="str">
        <f t="shared" si="16"/>
        <v/>
      </c>
      <c r="CH38" s="47" t="str">
        <f t="shared" si="17"/>
        <v/>
      </c>
      <c r="CI38" s="47" t="str">
        <f t="shared" si="18"/>
        <v/>
      </c>
      <c r="CJ38" s="214" t="str">
        <f t="shared" si="19"/>
        <v/>
      </c>
      <c r="CK38" s="45" t="str">
        <f t="shared" si="20"/>
        <v/>
      </c>
      <c r="CL38" s="47" t="str">
        <f t="shared" si="21"/>
        <v/>
      </c>
      <c r="CM38" s="47" t="str">
        <f t="shared" si="22"/>
        <v/>
      </c>
      <c r="CN38" s="47" t="str">
        <f t="shared" si="23"/>
        <v/>
      </c>
      <c r="CO38" s="47" t="str">
        <f t="shared" si="24"/>
        <v/>
      </c>
      <c r="CP38" s="47" t="str">
        <f t="shared" si="25"/>
        <v/>
      </c>
      <c r="CQ38" s="48" t="str">
        <f t="shared" si="26"/>
        <v/>
      </c>
      <c r="CR38" s="38" t="str">
        <f t="shared" si="27"/>
        <v/>
      </c>
      <c r="CS38" s="47" t="str">
        <f t="shared" si="28"/>
        <v/>
      </c>
      <c r="CT38" s="47" t="str">
        <f t="shared" si="29"/>
        <v/>
      </c>
      <c r="CU38" s="47" t="str">
        <f t="shared" si="30"/>
        <v/>
      </c>
      <c r="CV38" s="47" t="str">
        <f t="shared" si="31"/>
        <v/>
      </c>
      <c r="CW38" s="47" t="str">
        <f t="shared" si="32"/>
        <v/>
      </c>
      <c r="CX38" s="214" t="str">
        <f t="shared" si="33"/>
        <v/>
      </c>
      <c r="CY38" s="45" t="str">
        <f t="shared" si="34"/>
        <v/>
      </c>
      <c r="CZ38" s="47" t="str">
        <f t="shared" si="35"/>
        <v/>
      </c>
      <c r="DA38" s="47" t="str">
        <f t="shared" si="36"/>
        <v/>
      </c>
      <c r="DB38" s="47" t="str">
        <f t="shared" si="37"/>
        <v/>
      </c>
      <c r="DC38" s="47" t="str">
        <f t="shared" si="38"/>
        <v/>
      </c>
      <c r="DD38" s="47" t="str">
        <f t="shared" si="39"/>
        <v/>
      </c>
      <c r="DE38" s="48" t="str">
        <f t="shared" si="40"/>
        <v/>
      </c>
      <c r="DF38" s="83">
        <f t="shared" si="41"/>
        <v>0</v>
      </c>
    </row>
    <row r="39" spans="1:117" ht="21" hidden="1" customHeight="1">
      <c r="A39" s="82">
        <v>30</v>
      </c>
      <c r="B39" s="461"/>
      <c r="C39" s="358"/>
      <c r="D39" s="358"/>
      <c r="E39" s="358"/>
      <c r="F39" s="358"/>
      <c r="G39" s="358"/>
      <c r="H39" s="462"/>
      <c r="I39" s="462"/>
      <c r="J39" s="462"/>
      <c r="K39" s="462"/>
      <c r="L39" s="462"/>
      <c r="M39" s="462"/>
      <c r="N39" s="462"/>
      <c r="O39" s="462"/>
      <c r="P39" s="462"/>
      <c r="Q39" s="462"/>
      <c r="R39" s="462"/>
      <c r="S39" s="463"/>
      <c r="T39" s="156"/>
      <c r="U39" s="157"/>
      <c r="V39" s="157"/>
      <c r="W39" s="157"/>
      <c r="X39" s="157"/>
      <c r="Y39" s="157"/>
      <c r="Z39" s="158"/>
      <c r="AA39" s="156"/>
      <c r="AB39" s="157"/>
      <c r="AC39" s="157"/>
      <c r="AD39" s="157"/>
      <c r="AE39" s="157"/>
      <c r="AF39" s="157"/>
      <c r="AG39" s="158"/>
      <c r="AH39" s="156"/>
      <c r="AI39" s="157"/>
      <c r="AJ39" s="157"/>
      <c r="AK39" s="157"/>
      <c r="AL39" s="157"/>
      <c r="AM39" s="157"/>
      <c r="AN39" s="158"/>
      <c r="AO39" s="156"/>
      <c r="AP39" s="157"/>
      <c r="AQ39" s="157"/>
      <c r="AR39" s="157"/>
      <c r="AS39" s="157"/>
      <c r="AT39" s="157"/>
      <c r="AU39" s="158"/>
      <c r="AV39" s="362">
        <f t="shared" si="5"/>
        <v>0</v>
      </c>
      <c r="AW39" s="362"/>
      <c r="AX39" s="363"/>
      <c r="AY39" s="364">
        <f t="shared" si="6"/>
        <v>0</v>
      </c>
      <c r="AZ39" s="362"/>
      <c r="BA39" s="363"/>
      <c r="BB39" s="365" t="str">
        <f t="shared" si="11"/>
        <v>0.0</v>
      </c>
      <c r="BC39" s="366" t="str">
        <f t="shared" si="42"/>
        <v/>
      </c>
      <c r="BD39" s="367" t="str">
        <f t="shared" si="42"/>
        <v/>
      </c>
      <c r="BE39" s="166"/>
      <c r="BG39" s="67" t="str">
        <f t="shared" si="12"/>
        <v/>
      </c>
      <c r="BH39" s="82" t="s">
        <v>120</v>
      </c>
      <c r="BI39" s="167"/>
      <c r="BJ39" s="123" t="s">
        <v>88</v>
      </c>
      <c r="BK39" s="168"/>
      <c r="BL39" s="169" t="s">
        <v>81</v>
      </c>
      <c r="BM39" s="170"/>
      <c r="BN39" s="123" t="s">
        <v>88</v>
      </c>
      <c r="BO39" s="168"/>
      <c r="BP39" s="167"/>
      <c r="BQ39" s="123" t="s">
        <v>88</v>
      </c>
      <c r="BR39" s="168"/>
      <c r="BS39" s="169" t="s">
        <v>81</v>
      </c>
      <c r="BT39" s="170"/>
      <c r="BU39" s="123" t="s">
        <v>88</v>
      </c>
      <c r="BV39" s="168"/>
      <c r="BW39" s="167"/>
      <c r="BX39" s="123" t="s">
        <v>88</v>
      </c>
      <c r="BY39" s="171"/>
      <c r="BZ39" s="238" t="str">
        <f t="shared" si="8"/>
        <v/>
      </c>
      <c r="CA39" s="81" t="str">
        <f t="shared" si="9"/>
        <v/>
      </c>
      <c r="CC39" s="82">
        <v>30</v>
      </c>
      <c r="CD39" s="45" t="str">
        <f t="shared" si="13"/>
        <v/>
      </c>
      <c r="CE39" s="47" t="str">
        <f t="shared" si="14"/>
        <v/>
      </c>
      <c r="CF39" s="47" t="str">
        <f t="shared" si="15"/>
        <v/>
      </c>
      <c r="CG39" s="47" t="str">
        <f t="shared" si="16"/>
        <v/>
      </c>
      <c r="CH39" s="47" t="str">
        <f t="shared" si="17"/>
        <v/>
      </c>
      <c r="CI39" s="47" t="str">
        <f t="shared" si="18"/>
        <v/>
      </c>
      <c r="CJ39" s="214" t="str">
        <f t="shared" si="19"/>
        <v/>
      </c>
      <c r="CK39" s="45" t="str">
        <f t="shared" si="20"/>
        <v/>
      </c>
      <c r="CL39" s="47" t="str">
        <f t="shared" si="21"/>
        <v/>
      </c>
      <c r="CM39" s="47" t="str">
        <f t="shared" si="22"/>
        <v/>
      </c>
      <c r="CN39" s="47" t="str">
        <f t="shared" si="23"/>
        <v/>
      </c>
      <c r="CO39" s="47" t="str">
        <f t="shared" si="24"/>
        <v/>
      </c>
      <c r="CP39" s="47" t="str">
        <f t="shared" si="25"/>
        <v/>
      </c>
      <c r="CQ39" s="48" t="str">
        <f t="shared" si="26"/>
        <v/>
      </c>
      <c r="CR39" s="38" t="str">
        <f t="shared" si="27"/>
        <v/>
      </c>
      <c r="CS39" s="47" t="str">
        <f t="shared" si="28"/>
        <v/>
      </c>
      <c r="CT39" s="47" t="str">
        <f t="shared" si="29"/>
        <v/>
      </c>
      <c r="CU39" s="47" t="str">
        <f t="shared" si="30"/>
        <v/>
      </c>
      <c r="CV39" s="47" t="str">
        <f t="shared" si="31"/>
        <v/>
      </c>
      <c r="CW39" s="47" t="str">
        <f t="shared" si="32"/>
        <v/>
      </c>
      <c r="CX39" s="214" t="str">
        <f t="shared" si="33"/>
        <v/>
      </c>
      <c r="CY39" s="45" t="str">
        <f t="shared" si="34"/>
        <v/>
      </c>
      <c r="CZ39" s="47" t="str">
        <f t="shared" si="35"/>
        <v/>
      </c>
      <c r="DA39" s="47" t="str">
        <f t="shared" si="36"/>
        <v/>
      </c>
      <c r="DB39" s="47" t="str">
        <f t="shared" si="37"/>
        <v/>
      </c>
      <c r="DC39" s="47" t="str">
        <f t="shared" si="38"/>
        <v/>
      </c>
      <c r="DD39" s="47" t="str">
        <f t="shared" si="39"/>
        <v/>
      </c>
      <c r="DE39" s="48" t="str">
        <f t="shared" si="40"/>
        <v/>
      </c>
      <c r="DF39" s="83">
        <f t="shared" si="41"/>
        <v>0</v>
      </c>
    </row>
    <row r="40" spans="1:117" ht="21" hidden="1" customHeight="1">
      <c r="A40" s="82">
        <v>31</v>
      </c>
      <c r="B40" s="461"/>
      <c r="C40" s="358"/>
      <c r="D40" s="358"/>
      <c r="E40" s="358"/>
      <c r="F40" s="358"/>
      <c r="G40" s="358"/>
      <c r="H40" s="462"/>
      <c r="I40" s="462"/>
      <c r="J40" s="462"/>
      <c r="K40" s="462"/>
      <c r="L40" s="462"/>
      <c r="M40" s="462"/>
      <c r="N40" s="462"/>
      <c r="O40" s="462"/>
      <c r="P40" s="462"/>
      <c r="Q40" s="462"/>
      <c r="R40" s="462"/>
      <c r="S40" s="464"/>
      <c r="T40" s="156"/>
      <c r="U40" s="157"/>
      <c r="V40" s="157"/>
      <c r="W40" s="157"/>
      <c r="X40" s="157"/>
      <c r="Y40" s="157"/>
      <c r="Z40" s="158"/>
      <c r="AA40" s="156"/>
      <c r="AB40" s="157"/>
      <c r="AC40" s="157"/>
      <c r="AD40" s="157"/>
      <c r="AE40" s="157"/>
      <c r="AF40" s="157"/>
      <c r="AG40" s="158"/>
      <c r="AH40" s="156"/>
      <c r="AI40" s="157"/>
      <c r="AJ40" s="157"/>
      <c r="AK40" s="157"/>
      <c r="AL40" s="157"/>
      <c r="AM40" s="157"/>
      <c r="AN40" s="158"/>
      <c r="AO40" s="156"/>
      <c r="AP40" s="157"/>
      <c r="AQ40" s="157"/>
      <c r="AR40" s="157"/>
      <c r="AS40" s="157"/>
      <c r="AT40" s="157"/>
      <c r="AU40" s="158"/>
      <c r="AV40" s="362">
        <f t="shared" si="5"/>
        <v>0</v>
      </c>
      <c r="AW40" s="362"/>
      <c r="AX40" s="363"/>
      <c r="AY40" s="364">
        <f t="shared" si="6"/>
        <v>0</v>
      </c>
      <c r="AZ40" s="362"/>
      <c r="BA40" s="363"/>
      <c r="BB40" s="365" t="str">
        <f t="shared" si="11"/>
        <v>0.0</v>
      </c>
      <c r="BC40" s="366" t="str">
        <f t="shared" si="42"/>
        <v/>
      </c>
      <c r="BD40" s="367" t="str">
        <f t="shared" si="42"/>
        <v/>
      </c>
      <c r="BE40" s="166"/>
      <c r="BG40" s="67" t="str">
        <f t="shared" si="12"/>
        <v/>
      </c>
      <c r="BH40" s="82" t="s">
        <v>180</v>
      </c>
      <c r="BI40" s="167"/>
      <c r="BJ40" s="123" t="s">
        <v>88</v>
      </c>
      <c r="BK40" s="168"/>
      <c r="BL40" s="169" t="s">
        <v>81</v>
      </c>
      <c r="BM40" s="170"/>
      <c r="BN40" s="123" t="s">
        <v>88</v>
      </c>
      <c r="BO40" s="168"/>
      <c r="BP40" s="167"/>
      <c r="BQ40" s="123" t="s">
        <v>88</v>
      </c>
      <c r="BR40" s="168"/>
      <c r="BS40" s="169" t="s">
        <v>81</v>
      </c>
      <c r="BT40" s="170"/>
      <c r="BU40" s="123" t="s">
        <v>88</v>
      </c>
      <c r="BV40" s="168"/>
      <c r="BW40" s="167"/>
      <c r="BX40" s="123" t="s">
        <v>88</v>
      </c>
      <c r="BY40" s="171"/>
      <c r="BZ40" s="238" t="str">
        <f t="shared" si="8"/>
        <v/>
      </c>
      <c r="CA40" s="81" t="str">
        <f t="shared" si="9"/>
        <v/>
      </c>
      <c r="CC40" s="82">
        <v>31</v>
      </c>
      <c r="CD40" s="45" t="str">
        <f t="shared" si="13"/>
        <v/>
      </c>
      <c r="CE40" s="47" t="str">
        <f t="shared" si="14"/>
        <v/>
      </c>
      <c r="CF40" s="47" t="str">
        <f t="shared" si="15"/>
        <v/>
      </c>
      <c r="CG40" s="47" t="str">
        <f t="shared" si="16"/>
        <v/>
      </c>
      <c r="CH40" s="47" t="str">
        <f t="shared" si="17"/>
        <v/>
      </c>
      <c r="CI40" s="47" t="str">
        <f t="shared" si="18"/>
        <v/>
      </c>
      <c r="CJ40" s="214" t="str">
        <f t="shared" si="19"/>
        <v/>
      </c>
      <c r="CK40" s="45" t="str">
        <f t="shared" si="20"/>
        <v/>
      </c>
      <c r="CL40" s="47" t="str">
        <f t="shared" si="21"/>
        <v/>
      </c>
      <c r="CM40" s="47" t="str">
        <f t="shared" si="22"/>
        <v/>
      </c>
      <c r="CN40" s="47" t="str">
        <f t="shared" si="23"/>
        <v/>
      </c>
      <c r="CO40" s="47" t="str">
        <f t="shared" si="24"/>
        <v/>
      </c>
      <c r="CP40" s="47" t="str">
        <f t="shared" si="25"/>
        <v/>
      </c>
      <c r="CQ40" s="48" t="str">
        <f t="shared" si="26"/>
        <v/>
      </c>
      <c r="CR40" s="38" t="str">
        <f t="shared" si="27"/>
        <v/>
      </c>
      <c r="CS40" s="47" t="str">
        <f t="shared" si="28"/>
        <v/>
      </c>
      <c r="CT40" s="47" t="str">
        <f t="shared" si="29"/>
        <v/>
      </c>
      <c r="CU40" s="47" t="str">
        <f t="shared" si="30"/>
        <v/>
      </c>
      <c r="CV40" s="47" t="str">
        <f t="shared" si="31"/>
        <v/>
      </c>
      <c r="CW40" s="47" t="str">
        <f t="shared" si="32"/>
        <v/>
      </c>
      <c r="CX40" s="214" t="str">
        <f t="shared" si="33"/>
        <v/>
      </c>
      <c r="CY40" s="45" t="str">
        <f t="shared" si="34"/>
        <v/>
      </c>
      <c r="CZ40" s="47" t="str">
        <f t="shared" si="35"/>
        <v/>
      </c>
      <c r="DA40" s="47" t="str">
        <f t="shared" si="36"/>
        <v/>
      </c>
      <c r="DB40" s="47" t="str">
        <f t="shared" si="37"/>
        <v/>
      </c>
      <c r="DC40" s="47" t="str">
        <f t="shared" si="38"/>
        <v/>
      </c>
      <c r="DD40" s="47" t="str">
        <f t="shared" si="39"/>
        <v/>
      </c>
      <c r="DE40" s="48" t="str">
        <f t="shared" si="40"/>
        <v/>
      </c>
      <c r="DF40" s="83">
        <f t="shared" si="41"/>
        <v>0</v>
      </c>
    </row>
    <row r="41" spans="1:117" ht="21" hidden="1" customHeight="1">
      <c r="A41" s="82">
        <v>32</v>
      </c>
      <c r="B41" s="461"/>
      <c r="C41" s="358"/>
      <c r="D41" s="358"/>
      <c r="E41" s="358"/>
      <c r="F41" s="358"/>
      <c r="G41" s="358"/>
      <c r="H41" s="462"/>
      <c r="I41" s="462"/>
      <c r="J41" s="462"/>
      <c r="K41" s="462"/>
      <c r="L41" s="462"/>
      <c r="M41" s="462"/>
      <c r="N41" s="462"/>
      <c r="O41" s="462"/>
      <c r="P41" s="462"/>
      <c r="Q41" s="462"/>
      <c r="R41" s="462"/>
      <c r="S41" s="464"/>
      <c r="T41" s="156"/>
      <c r="U41" s="157"/>
      <c r="V41" s="157"/>
      <c r="W41" s="157"/>
      <c r="X41" s="157"/>
      <c r="Y41" s="157"/>
      <c r="Z41" s="158"/>
      <c r="AA41" s="156"/>
      <c r="AB41" s="157"/>
      <c r="AC41" s="157"/>
      <c r="AD41" s="157"/>
      <c r="AE41" s="157"/>
      <c r="AF41" s="157"/>
      <c r="AG41" s="158"/>
      <c r="AH41" s="156"/>
      <c r="AI41" s="157"/>
      <c r="AJ41" s="157"/>
      <c r="AK41" s="157"/>
      <c r="AL41" s="157"/>
      <c r="AM41" s="157"/>
      <c r="AN41" s="158"/>
      <c r="AO41" s="156"/>
      <c r="AP41" s="157"/>
      <c r="AQ41" s="157"/>
      <c r="AR41" s="157"/>
      <c r="AS41" s="157"/>
      <c r="AT41" s="157"/>
      <c r="AU41" s="158"/>
      <c r="AV41" s="362">
        <f t="shared" si="5"/>
        <v>0</v>
      </c>
      <c r="AW41" s="362"/>
      <c r="AX41" s="363"/>
      <c r="AY41" s="364">
        <f t="shared" si="6"/>
        <v>0</v>
      </c>
      <c r="AZ41" s="362"/>
      <c r="BA41" s="363"/>
      <c r="BB41" s="365" t="str">
        <f t="shared" si="11"/>
        <v>0.0</v>
      </c>
      <c r="BC41" s="366" t="str">
        <f t="shared" si="42"/>
        <v/>
      </c>
      <c r="BD41" s="367" t="str">
        <f t="shared" si="42"/>
        <v/>
      </c>
      <c r="BE41" s="166"/>
      <c r="BG41" s="67" t="str">
        <f t="shared" si="12"/>
        <v/>
      </c>
      <c r="BH41" s="82" t="s">
        <v>122</v>
      </c>
      <c r="BI41" s="167"/>
      <c r="BJ41" s="123" t="s">
        <v>88</v>
      </c>
      <c r="BK41" s="168"/>
      <c r="BL41" s="169" t="s">
        <v>81</v>
      </c>
      <c r="BM41" s="170"/>
      <c r="BN41" s="123" t="s">
        <v>173</v>
      </c>
      <c r="BO41" s="168"/>
      <c r="BP41" s="167"/>
      <c r="BQ41" s="123" t="s">
        <v>88</v>
      </c>
      <c r="BR41" s="168"/>
      <c r="BS41" s="169" t="s">
        <v>81</v>
      </c>
      <c r="BT41" s="170"/>
      <c r="BU41" s="123" t="s">
        <v>88</v>
      </c>
      <c r="BV41" s="168"/>
      <c r="BW41" s="167"/>
      <c r="BX41" s="123" t="s">
        <v>88</v>
      </c>
      <c r="BY41" s="171"/>
      <c r="BZ41" s="238" t="str">
        <f t="shared" si="8"/>
        <v/>
      </c>
      <c r="CA41" s="81" t="str">
        <f t="shared" si="9"/>
        <v/>
      </c>
      <c r="CC41" s="82">
        <v>32</v>
      </c>
      <c r="CD41" s="45" t="str">
        <f t="shared" si="13"/>
        <v/>
      </c>
      <c r="CE41" s="47" t="str">
        <f t="shared" si="14"/>
        <v/>
      </c>
      <c r="CF41" s="47" t="str">
        <f t="shared" si="15"/>
        <v/>
      </c>
      <c r="CG41" s="47" t="str">
        <f t="shared" si="16"/>
        <v/>
      </c>
      <c r="CH41" s="47" t="str">
        <f t="shared" si="17"/>
        <v/>
      </c>
      <c r="CI41" s="47" t="str">
        <f t="shared" si="18"/>
        <v/>
      </c>
      <c r="CJ41" s="214" t="str">
        <f t="shared" si="19"/>
        <v/>
      </c>
      <c r="CK41" s="45" t="str">
        <f t="shared" si="20"/>
        <v/>
      </c>
      <c r="CL41" s="47" t="str">
        <f t="shared" si="21"/>
        <v/>
      </c>
      <c r="CM41" s="47" t="str">
        <f t="shared" si="22"/>
        <v/>
      </c>
      <c r="CN41" s="47" t="str">
        <f t="shared" si="23"/>
        <v/>
      </c>
      <c r="CO41" s="47" t="str">
        <f t="shared" si="24"/>
        <v/>
      </c>
      <c r="CP41" s="47" t="str">
        <f t="shared" si="25"/>
        <v/>
      </c>
      <c r="CQ41" s="48" t="str">
        <f t="shared" si="26"/>
        <v/>
      </c>
      <c r="CR41" s="38" t="str">
        <f t="shared" si="27"/>
        <v/>
      </c>
      <c r="CS41" s="47" t="str">
        <f t="shared" si="28"/>
        <v/>
      </c>
      <c r="CT41" s="47" t="str">
        <f t="shared" si="29"/>
        <v/>
      </c>
      <c r="CU41" s="47" t="str">
        <f t="shared" si="30"/>
        <v/>
      </c>
      <c r="CV41" s="47" t="str">
        <f t="shared" si="31"/>
        <v/>
      </c>
      <c r="CW41" s="47" t="str">
        <f t="shared" si="32"/>
        <v/>
      </c>
      <c r="CX41" s="214" t="str">
        <f t="shared" si="33"/>
        <v/>
      </c>
      <c r="CY41" s="45" t="str">
        <f t="shared" si="34"/>
        <v/>
      </c>
      <c r="CZ41" s="47" t="str">
        <f t="shared" si="35"/>
        <v/>
      </c>
      <c r="DA41" s="47" t="str">
        <f t="shared" si="36"/>
        <v/>
      </c>
      <c r="DB41" s="47" t="str">
        <f t="shared" si="37"/>
        <v/>
      </c>
      <c r="DC41" s="47" t="str">
        <f t="shared" si="38"/>
        <v/>
      </c>
      <c r="DD41" s="47" t="str">
        <f t="shared" si="39"/>
        <v/>
      </c>
      <c r="DE41" s="48" t="str">
        <f t="shared" si="40"/>
        <v/>
      </c>
      <c r="DF41" s="83">
        <f t="shared" si="41"/>
        <v>0</v>
      </c>
    </row>
    <row r="42" spans="1:117" ht="21" hidden="1" customHeight="1">
      <c r="A42" s="82">
        <v>33</v>
      </c>
      <c r="B42" s="461"/>
      <c r="C42" s="358"/>
      <c r="D42" s="358"/>
      <c r="E42" s="358"/>
      <c r="F42" s="358"/>
      <c r="G42" s="358"/>
      <c r="H42" s="462"/>
      <c r="I42" s="462"/>
      <c r="J42" s="462"/>
      <c r="K42" s="462"/>
      <c r="L42" s="462"/>
      <c r="M42" s="462"/>
      <c r="N42" s="462"/>
      <c r="O42" s="462"/>
      <c r="P42" s="462"/>
      <c r="Q42" s="462"/>
      <c r="R42" s="462"/>
      <c r="S42" s="464"/>
      <c r="T42" s="156"/>
      <c r="U42" s="157"/>
      <c r="V42" s="157"/>
      <c r="W42" s="157"/>
      <c r="X42" s="157"/>
      <c r="Y42" s="157"/>
      <c r="Z42" s="158"/>
      <c r="AA42" s="156"/>
      <c r="AB42" s="157"/>
      <c r="AC42" s="157"/>
      <c r="AD42" s="157"/>
      <c r="AE42" s="157"/>
      <c r="AF42" s="157"/>
      <c r="AG42" s="158"/>
      <c r="AH42" s="156"/>
      <c r="AI42" s="157"/>
      <c r="AJ42" s="157"/>
      <c r="AK42" s="157"/>
      <c r="AL42" s="157"/>
      <c r="AM42" s="157"/>
      <c r="AN42" s="158"/>
      <c r="AO42" s="156"/>
      <c r="AP42" s="157"/>
      <c r="AQ42" s="157"/>
      <c r="AR42" s="157"/>
      <c r="AS42" s="157"/>
      <c r="AT42" s="157"/>
      <c r="AU42" s="158"/>
      <c r="AV42" s="362">
        <f t="shared" si="5"/>
        <v>0</v>
      </c>
      <c r="AW42" s="362"/>
      <c r="AX42" s="363"/>
      <c r="AY42" s="364">
        <f t="shared" si="6"/>
        <v>0</v>
      </c>
      <c r="AZ42" s="362"/>
      <c r="BA42" s="363"/>
      <c r="BB42" s="365" t="str">
        <f t="shared" si="11"/>
        <v>0.0</v>
      </c>
      <c r="BC42" s="366" t="str">
        <f t="shared" si="42"/>
        <v/>
      </c>
      <c r="BD42" s="367" t="str">
        <f t="shared" si="42"/>
        <v/>
      </c>
      <c r="BE42" s="166"/>
      <c r="BG42" s="67" t="str">
        <f t="shared" si="12"/>
        <v/>
      </c>
      <c r="BH42" s="82" t="s">
        <v>123</v>
      </c>
      <c r="BI42" s="167"/>
      <c r="BJ42" s="123" t="s">
        <v>173</v>
      </c>
      <c r="BK42" s="168"/>
      <c r="BL42" s="169" t="s">
        <v>172</v>
      </c>
      <c r="BM42" s="170"/>
      <c r="BN42" s="123" t="s">
        <v>88</v>
      </c>
      <c r="BO42" s="168"/>
      <c r="BP42" s="167"/>
      <c r="BQ42" s="123" t="s">
        <v>88</v>
      </c>
      <c r="BR42" s="168"/>
      <c r="BS42" s="169" t="s">
        <v>81</v>
      </c>
      <c r="BT42" s="170"/>
      <c r="BU42" s="123" t="s">
        <v>88</v>
      </c>
      <c r="BV42" s="168"/>
      <c r="BW42" s="167"/>
      <c r="BX42" s="123" t="s">
        <v>173</v>
      </c>
      <c r="BY42" s="171"/>
      <c r="BZ42" s="238" t="str">
        <f t="shared" si="8"/>
        <v/>
      </c>
      <c r="CA42" s="81" t="str">
        <f t="shared" si="9"/>
        <v/>
      </c>
      <c r="CC42" s="82">
        <v>33</v>
      </c>
      <c r="CD42" s="45" t="str">
        <f t="shared" si="13"/>
        <v/>
      </c>
      <c r="CE42" s="47" t="str">
        <f t="shared" si="14"/>
        <v/>
      </c>
      <c r="CF42" s="47" t="str">
        <f t="shared" si="15"/>
        <v/>
      </c>
      <c r="CG42" s="47" t="str">
        <f t="shared" si="16"/>
        <v/>
      </c>
      <c r="CH42" s="47" t="str">
        <f t="shared" si="17"/>
        <v/>
      </c>
      <c r="CI42" s="47" t="str">
        <f t="shared" si="18"/>
        <v/>
      </c>
      <c r="CJ42" s="214" t="str">
        <f t="shared" si="19"/>
        <v/>
      </c>
      <c r="CK42" s="45" t="str">
        <f t="shared" si="20"/>
        <v/>
      </c>
      <c r="CL42" s="47" t="str">
        <f t="shared" si="21"/>
        <v/>
      </c>
      <c r="CM42" s="47" t="str">
        <f t="shared" si="22"/>
        <v/>
      </c>
      <c r="CN42" s="47" t="str">
        <f t="shared" si="23"/>
        <v/>
      </c>
      <c r="CO42" s="47" t="str">
        <f t="shared" si="24"/>
        <v/>
      </c>
      <c r="CP42" s="47" t="str">
        <f t="shared" si="25"/>
        <v/>
      </c>
      <c r="CQ42" s="48" t="str">
        <f t="shared" si="26"/>
        <v/>
      </c>
      <c r="CR42" s="38" t="str">
        <f t="shared" si="27"/>
        <v/>
      </c>
      <c r="CS42" s="47" t="str">
        <f t="shared" si="28"/>
        <v/>
      </c>
      <c r="CT42" s="47" t="str">
        <f t="shared" si="29"/>
        <v/>
      </c>
      <c r="CU42" s="47" t="str">
        <f t="shared" si="30"/>
        <v/>
      </c>
      <c r="CV42" s="47" t="str">
        <f t="shared" si="31"/>
        <v/>
      </c>
      <c r="CW42" s="47" t="str">
        <f t="shared" si="32"/>
        <v/>
      </c>
      <c r="CX42" s="214" t="str">
        <f t="shared" si="33"/>
        <v/>
      </c>
      <c r="CY42" s="45" t="str">
        <f t="shared" si="34"/>
        <v/>
      </c>
      <c r="CZ42" s="47" t="str">
        <f t="shared" si="35"/>
        <v/>
      </c>
      <c r="DA42" s="47" t="str">
        <f t="shared" si="36"/>
        <v/>
      </c>
      <c r="DB42" s="47" t="str">
        <f t="shared" si="37"/>
        <v/>
      </c>
      <c r="DC42" s="47" t="str">
        <f t="shared" si="38"/>
        <v/>
      </c>
      <c r="DD42" s="47" t="str">
        <f t="shared" si="39"/>
        <v/>
      </c>
      <c r="DE42" s="48" t="str">
        <f t="shared" si="40"/>
        <v/>
      </c>
      <c r="DF42" s="83">
        <f t="shared" si="41"/>
        <v>0</v>
      </c>
    </row>
    <row r="43" spans="1:117" ht="21" hidden="1" customHeight="1">
      <c r="A43" s="82">
        <v>34</v>
      </c>
      <c r="B43" s="461"/>
      <c r="C43" s="358"/>
      <c r="D43" s="358"/>
      <c r="E43" s="358"/>
      <c r="F43" s="358"/>
      <c r="G43" s="358"/>
      <c r="H43" s="462"/>
      <c r="I43" s="462"/>
      <c r="J43" s="462"/>
      <c r="K43" s="462"/>
      <c r="L43" s="462"/>
      <c r="M43" s="462"/>
      <c r="N43" s="462"/>
      <c r="O43" s="462"/>
      <c r="P43" s="462"/>
      <c r="Q43" s="462"/>
      <c r="R43" s="462"/>
      <c r="S43" s="464"/>
      <c r="T43" s="156"/>
      <c r="U43" s="157"/>
      <c r="V43" s="157"/>
      <c r="W43" s="157"/>
      <c r="X43" s="157"/>
      <c r="Y43" s="157"/>
      <c r="Z43" s="158"/>
      <c r="AA43" s="156"/>
      <c r="AB43" s="157"/>
      <c r="AC43" s="157"/>
      <c r="AD43" s="157"/>
      <c r="AE43" s="157"/>
      <c r="AF43" s="157"/>
      <c r="AG43" s="158"/>
      <c r="AH43" s="156"/>
      <c r="AI43" s="157"/>
      <c r="AJ43" s="157"/>
      <c r="AK43" s="157"/>
      <c r="AL43" s="157"/>
      <c r="AM43" s="157"/>
      <c r="AN43" s="158"/>
      <c r="AO43" s="156"/>
      <c r="AP43" s="157"/>
      <c r="AQ43" s="157"/>
      <c r="AR43" s="157"/>
      <c r="AS43" s="157"/>
      <c r="AT43" s="157"/>
      <c r="AU43" s="158"/>
      <c r="AV43" s="362">
        <f t="shared" si="5"/>
        <v>0</v>
      </c>
      <c r="AW43" s="362"/>
      <c r="AX43" s="363"/>
      <c r="AY43" s="364">
        <f t="shared" si="6"/>
        <v>0</v>
      </c>
      <c r="AZ43" s="362"/>
      <c r="BA43" s="363"/>
      <c r="BB43" s="365" t="str">
        <f t="shared" si="11"/>
        <v>0.0</v>
      </c>
      <c r="BC43" s="366" t="str">
        <f t="shared" si="42"/>
        <v/>
      </c>
      <c r="BD43" s="367" t="str">
        <f t="shared" si="42"/>
        <v/>
      </c>
      <c r="BE43" s="166"/>
      <c r="BG43" s="67" t="str">
        <f t="shared" si="12"/>
        <v/>
      </c>
      <c r="BH43" s="82" t="s">
        <v>181</v>
      </c>
      <c r="BI43" s="167"/>
      <c r="BJ43" s="123" t="s">
        <v>88</v>
      </c>
      <c r="BK43" s="168"/>
      <c r="BL43" s="169" t="s">
        <v>172</v>
      </c>
      <c r="BM43" s="170"/>
      <c r="BN43" s="123" t="s">
        <v>88</v>
      </c>
      <c r="BO43" s="168"/>
      <c r="BP43" s="167"/>
      <c r="BQ43" s="123" t="s">
        <v>88</v>
      </c>
      <c r="BR43" s="168"/>
      <c r="BS43" s="169" t="s">
        <v>81</v>
      </c>
      <c r="BT43" s="170"/>
      <c r="BU43" s="123" t="s">
        <v>88</v>
      </c>
      <c r="BV43" s="168"/>
      <c r="BW43" s="167"/>
      <c r="BX43" s="123" t="s">
        <v>173</v>
      </c>
      <c r="BY43" s="171"/>
      <c r="BZ43" s="238" t="str">
        <f t="shared" si="8"/>
        <v/>
      </c>
      <c r="CA43" s="81" t="str">
        <f t="shared" si="9"/>
        <v/>
      </c>
      <c r="CC43" s="82">
        <v>34</v>
      </c>
      <c r="CD43" s="45" t="str">
        <f t="shared" si="13"/>
        <v/>
      </c>
      <c r="CE43" s="47" t="str">
        <f t="shared" si="14"/>
        <v/>
      </c>
      <c r="CF43" s="47" t="str">
        <f t="shared" si="15"/>
        <v/>
      </c>
      <c r="CG43" s="47" t="str">
        <f t="shared" si="16"/>
        <v/>
      </c>
      <c r="CH43" s="47" t="str">
        <f t="shared" si="17"/>
        <v/>
      </c>
      <c r="CI43" s="47" t="str">
        <f t="shared" si="18"/>
        <v/>
      </c>
      <c r="CJ43" s="214" t="str">
        <f t="shared" si="19"/>
        <v/>
      </c>
      <c r="CK43" s="45" t="str">
        <f t="shared" si="20"/>
        <v/>
      </c>
      <c r="CL43" s="47" t="str">
        <f t="shared" si="21"/>
        <v/>
      </c>
      <c r="CM43" s="47" t="str">
        <f t="shared" si="22"/>
        <v/>
      </c>
      <c r="CN43" s="47" t="str">
        <f t="shared" si="23"/>
        <v/>
      </c>
      <c r="CO43" s="47" t="str">
        <f t="shared" si="24"/>
        <v/>
      </c>
      <c r="CP43" s="47" t="str">
        <f t="shared" si="25"/>
        <v/>
      </c>
      <c r="CQ43" s="48" t="str">
        <f t="shared" si="26"/>
        <v/>
      </c>
      <c r="CR43" s="38" t="str">
        <f t="shared" si="27"/>
        <v/>
      </c>
      <c r="CS43" s="47" t="str">
        <f t="shared" si="28"/>
        <v/>
      </c>
      <c r="CT43" s="47" t="str">
        <f t="shared" si="29"/>
        <v/>
      </c>
      <c r="CU43" s="47" t="str">
        <f t="shared" si="30"/>
        <v/>
      </c>
      <c r="CV43" s="47" t="str">
        <f t="shared" si="31"/>
        <v/>
      </c>
      <c r="CW43" s="47" t="str">
        <f t="shared" si="32"/>
        <v/>
      </c>
      <c r="CX43" s="214" t="str">
        <f t="shared" si="33"/>
        <v/>
      </c>
      <c r="CY43" s="45" t="str">
        <f t="shared" si="34"/>
        <v/>
      </c>
      <c r="CZ43" s="47" t="str">
        <f t="shared" si="35"/>
        <v/>
      </c>
      <c r="DA43" s="47" t="str">
        <f t="shared" si="36"/>
        <v/>
      </c>
      <c r="DB43" s="47" t="str">
        <f t="shared" si="37"/>
        <v/>
      </c>
      <c r="DC43" s="47" t="str">
        <f t="shared" si="38"/>
        <v/>
      </c>
      <c r="DD43" s="47" t="str">
        <f t="shared" si="39"/>
        <v/>
      </c>
      <c r="DE43" s="48" t="str">
        <f t="shared" si="40"/>
        <v/>
      </c>
      <c r="DF43" s="83">
        <f t="shared" si="41"/>
        <v>0</v>
      </c>
    </row>
    <row r="44" spans="1:117" ht="21" hidden="1" customHeight="1">
      <c r="A44" s="82">
        <v>35</v>
      </c>
      <c r="B44" s="461"/>
      <c r="C44" s="358"/>
      <c r="D44" s="358"/>
      <c r="E44" s="358"/>
      <c r="F44" s="358"/>
      <c r="G44" s="358"/>
      <c r="H44" s="462"/>
      <c r="I44" s="462"/>
      <c r="J44" s="462"/>
      <c r="K44" s="462"/>
      <c r="L44" s="462"/>
      <c r="M44" s="462"/>
      <c r="N44" s="462"/>
      <c r="O44" s="462"/>
      <c r="P44" s="462"/>
      <c r="Q44" s="462"/>
      <c r="R44" s="462"/>
      <c r="S44" s="464"/>
      <c r="T44" s="156"/>
      <c r="U44" s="157"/>
      <c r="V44" s="157"/>
      <c r="W44" s="157"/>
      <c r="X44" s="157"/>
      <c r="Y44" s="157"/>
      <c r="Z44" s="158"/>
      <c r="AA44" s="156"/>
      <c r="AB44" s="157"/>
      <c r="AC44" s="157"/>
      <c r="AD44" s="157"/>
      <c r="AE44" s="157"/>
      <c r="AF44" s="157"/>
      <c r="AG44" s="158"/>
      <c r="AH44" s="156"/>
      <c r="AI44" s="157"/>
      <c r="AJ44" s="157"/>
      <c r="AK44" s="157"/>
      <c r="AL44" s="157"/>
      <c r="AM44" s="157"/>
      <c r="AN44" s="158"/>
      <c r="AO44" s="156"/>
      <c r="AP44" s="157"/>
      <c r="AQ44" s="157"/>
      <c r="AR44" s="157"/>
      <c r="AS44" s="157"/>
      <c r="AT44" s="157"/>
      <c r="AU44" s="158"/>
      <c r="AV44" s="362">
        <f t="shared" si="5"/>
        <v>0</v>
      </c>
      <c r="AW44" s="362"/>
      <c r="AX44" s="363"/>
      <c r="AY44" s="364">
        <f t="shared" si="6"/>
        <v>0</v>
      </c>
      <c r="AZ44" s="362"/>
      <c r="BA44" s="363"/>
      <c r="BB44" s="365" t="str">
        <f t="shared" si="11"/>
        <v>0.0</v>
      </c>
      <c r="BC44" s="366" t="str">
        <f t="shared" si="42"/>
        <v/>
      </c>
      <c r="BD44" s="367" t="str">
        <f t="shared" si="42"/>
        <v/>
      </c>
      <c r="BE44" s="166"/>
      <c r="BG44" s="67" t="str">
        <f t="shared" si="12"/>
        <v/>
      </c>
      <c r="BH44" s="82" t="s">
        <v>125</v>
      </c>
      <c r="BI44" s="167"/>
      <c r="BJ44" s="123" t="s">
        <v>88</v>
      </c>
      <c r="BK44" s="168"/>
      <c r="BL44" s="169" t="s">
        <v>81</v>
      </c>
      <c r="BM44" s="170"/>
      <c r="BN44" s="123" t="s">
        <v>88</v>
      </c>
      <c r="BO44" s="168"/>
      <c r="BP44" s="167"/>
      <c r="BQ44" s="123" t="s">
        <v>88</v>
      </c>
      <c r="BR44" s="168"/>
      <c r="BS44" s="169" t="s">
        <v>81</v>
      </c>
      <c r="BT44" s="170"/>
      <c r="BU44" s="123" t="s">
        <v>88</v>
      </c>
      <c r="BV44" s="168"/>
      <c r="BW44" s="167"/>
      <c r="BX44" s="123" t="s">
        <v>173</v>
      </c>
      <c r="BY44" s="171"/>
      <c r="BZ44" s="238" t="str">
        <f t="shared" si="8"/>
        <v/>
      </c>
      <c r="CA44" s="81" t="str">
        <f t="shared" si="9"/>
        <v/>
      </c>
      <c r="CC44" s="82">
        <v>35</v>
      </c>
      <c r="CD44" s="45" t="str">
        <f t="shared" si="13"/>
        <v/>
      </c>
      <c r="CE44" s="47" t="str">
        <f t="shared" si="14"/>
        <v/>
      </c>
      <c r="CF44" s="47" t="str">
        <f t="shared" si="15"/>
        <v/>
      </c>
      <c r="CG44" s="47" t="str">
        <f t="shared" si="16"/>
        <v/>
      </c>
      <c r="CH44" s="47" t="str">
        <f t="shared" si="17"/>
        <v/>
      </c>
      <c r="CI44" s="47" t="str">
        <f t="shared" si="18"/>
        <v/>
      </c>
      <c r="CJ44" s="214" t="str">
        <f t="shared" si="19"/>
        <v/>
      </c>
      <c r="CK44" s="45" t="str">
        <f t="shared" si="20"/>
        <v/>
      </c>
      <c r="CL44" s="47" t="str">
        <f t="shared" si="21"/>
        <v/>
      </c>
      <c r="CM44" s="47" t="str">
        <f t="shared" si="22"/>
        <v/>
      </c>
      <c r="CN44" s="47" t="str">
        <f t="shared" si="23"/>
        <v/>
      </c>
      <c r="CO44" s="47" t="str">
        <f t="shared" si="24"/>
        <v/>
      </c>
      <c r="CP44" s="47" t="str">
        <f t="shared" si="25"/>
        <v/>
      </c>
      <c r="CQ44" s="48" t="str">
        <f t="shared" si="26"/>
        <v/>
      </c>
      <c r="CR44" s="38" t="str">
        <f t="shared" si="27"/>
        <v/>
      </c>
      <c r="CS44" s="47" t="str">
        <f t="shared" si="28"/>
        <v/>
      </c>
      <c r="CT44" s="47" t="str">
        <f t="shared" si="29"/>
        <v/>
      </c>
      <c r="CU44" s="47" t="str">
        <f t="shared" si="30"/>
        <v/>
      </c>
      <c r="CV44" s="47" t="str">
        <f t="shared" si="31"/>
        <v/>
      </c>
      <c r="CW44" s="47" t="str">
        <f t="shared" si="32"/>
        <v/>
      </c>
      <c r="CX44" s="214" t="str">
        <f t="shared" si="33"/>
        <v/>
      </c>
      <c r="CY44" s="45" t="str">
        <f t="shared" si="34"/>
        <v/>
      </c>
      <c r="CZ44" s="47" t="str">
        <f t="shared" si="35"/>
        <v/>
      </c>
      <c r="DA44" s="47" t="str">
        <f t="shared" si="36"/>
        <v/>
      </c>
      <c r="DB44" s="47" t="str">
        <f t="shared" si="37"/>
        <v/>
      </c>
      <c r="DC44" s="47" t="str">
        <f t="shared" si="38"/>
        <v/>
      </c>
      <c r="DD44" s="47" t="str">
        <f t="shared" si="39"/>
        <v/>
      </c>
      <c r="DE44" s="48" t="str">
        <f t="shared" si="40"/>
        <v/>
      </c>
      <c r="DF44" s="83">
        <f t="shared" si="41"/>
        <v>0</v>
      </c>
    </row>
    <row r="45" spans="1:117" ht="21" hidden="1" customHeight="1">
      <c r="A45" s="82">
        <v>36</v>
      </c>
      <c r="B45" s="461"/>
      <c r="C45" s="358"/>
      <c r="D45" s="358"/>
      <c r="E45" s="358"/>
      <c r="F45" s="358"/>
      <c r="G45" s="358"/>
      <c r="H45" s="462"/>
      <c r="I45" s="462"/>
      <c r="J45" s="462"/>
      <c r="K45" s="462"/>
      <c r="L45" s="462"/>
      <c r="M45" s="462"/>
      <c r="N45" s="462"/>
      <c r="O45" s="462"/>
      <c r="P45" s="462"/>
      <c r="Q45" s="462"/>
      <c r="R45" s="462"/>
      <c r="S45" s="464"/>
      <c r="T45" s="156"/>
      <c r="U45" s="157"/>
      <c r="V45" s="157"/>
      <c r="W45" s="157"/>
      <c r="X45" s="157"/>
      <c r="Y45" s="157"/>
      <c r="Z45" s="158"/>
      <c r="AA45" s="156"/>
      <c r="AB45" s="157"/>
      <c r="AC45" s="157"/>
      <c r="AD45" s="157"/>
      <c r="AE45" s="157"/>
      <c r="AF45" s="157"/>
      <c r="AG45" s="158"/>
      <c r="AH45" s="156"/>
      <c r="AI45" s="157"/>
      <c r="AJ45" s="157"/>
      <c r="AK45" s="157"/>
      <c r="AL45" s="157"/>
      <c r="AM45" s="157"/>
      <c r="AN45" s="158"/>
      <c r="AO45" s="156"/>
      <c r="AP45" s="157"/>
      <c r="AQ45" s="157"/>
      <c r="AR45" s="157"/>
      <c r="AS45" s="157"/>
      <c r="AT45" s="157"/>
      <c r="AU45" s="158"/>
      <c r="AV45" s="362">
        <f t="shared" si="5"/>
        <v>0</v>
      </c>
      <c r="AW45" s="362"/>
      <c r="AX45" s="363"/>
      <c r="AY45" s="364">
        <f t="shared" si="6"/>
        <v>0</v>
      </c>
      <c r="AZ45" s="362"/>
      <c r="BA45" s="363"/>
      <c r="BB45" s="365" t="str">
        <f t="shared" si="11"/>
        <v>0.0</v>
      </c>
      <c r="BC45" s="366" t="str">
        <f t="shared" si="42"/>
        <v/>
      </c>
      <c r="BD45" s="367" t="str">
        <f t="shared" si="42"/>
        <v/>
      </c>
      <c r="BE45" s="166"/>
      <c r="BG45" s="67" t="str">
        <f t="shared" si="12"/>
        <v/>
      </c>
      <c r="BH45" s="82" t="s">
        <v>182</v>
      </c>
      <c r="BI45" s="167"/>
      <c r="BJ45" s="123" t="s">
        <v>88</v>
      </c>
      <c r="BK45" s="168"/>
      <c r="BL45" s="169" t="s">
        <v>81</v>
      </c>
      <c r="BM45" s="170"/>
      <c r="BN45" s="123" t="s">
        <v>88</v>
      </c>
      <c r="BO45" s="168"/>
      <c r="BP45" s="167"/>
      <c r="BQ45" s="123" t="s">
        <v>88</v>
      </c>
      <c r="BR45" s="168"/>
      <c r="BS45" s="169" t="s">
        <v>81</v>
      </c>
      <c r="BT45" s="170"/>
      <c r="BU45" s="123" t="s">
        <v>88</v>
      </c>
      <c r="BV45" s="168"/>
      <c r="BW45" s="167"/>
      <c r="BX45" s="123" t="s">
        <v>173</v>
      </c>
      <c r="BY45" s="171"/>
      <c r="BZ45" s="238" t="str">
        <f t="shared" si="8"/>
        <v/>
      </c>
      <c r="CA45" s="81" t="str">
        <f t="shared" si="9"/>
        <v/>
      </c>
      <c r="CC45" s="82">
        <v>36</v>
      </c>
      <c r="CD45" s="45" t="str">
        <f t="shared" si="13"/>
        <v/>
      </c>
      <c r="CE45" s="47" t="str">
        <f t="shared" si="14"/>
        <v/>
      </c>
      <c r="CF45" s="47" t="str">
        <f t="shared" si="15"/>
        <v/>
      </c>
      <c r="CG45" s="47" t="str">
        <f t="shared" si="16"/>
        <v/>
      </c>
      <c r="CH45" s="47" t="str">
        <f t="shared" si="17"/>
        <v/>
      </c>
      <c r="CI45" s="47" t="str">
        <f t="shared" si="18"/>
        <v/>
      </c>
      <c r="CJ45" s="214" t="str">
        <f t="shared" si="19"/>
        <v/>
      </c>
      <c r="CK45" s="45" t="str">
        <f t="shared" si="20"/>
        <v/>
      </c>
      <c r="CL45" s="47" t="str">
        <f t="shared" si="21"/>
        <v/>
      </c>
      <c r="CM45" s="47" t="str">
        <f t="shared" si="22"/>
        <v/>
      </c>
      <c r="CN45" s="47" t="str">
        <f t="shared" si="23"/>
        <v/>
      </c>
      <c r="CO45" s="47" t="str">
        <f t="shared" si="24"/>
        <v/>
      </c>
      <c r="CP45" s="47" t="str">
        <f t="shared" si="25"/>
        <v/>
      </c>
      <c r="CQ45" s="48" t="str">
        <f t="shared" si="26"/>
        <v/>
      </c>
      <c r="CR45" s="38" t="str">
        <f t="shared" si="27"/>
        <v/>
      </c>
      <c r="CS45" s="47" t="str">
        <f t="shared" si="28"/>
        <v/>
      </c>
      <c r="CT45" s="47" t="str">
        <f t="shared" si="29"/>
        <v/>
      </c>
      <c r="CU45" s="47" t="str">
        <f t="shared" si="30"/>
        <v/>
      </c>
      <c r="CV45" s="47" t="str">
        <f t="shared" si="31"/>
        <v/>
      </c>
      <c r="CW45" s="47" t="str">
        <f t="shared" si="32"/>
        <v/>
      </c>
      <c r="CX45" s="214" t="str">
        <f t="shared" si="33"/>
        <v/>
      </c>
      <c r="CY45" s="45" t="str">
        <f t="shared" si="34"/>
        <v/>
      </c>
      <c r="CZ45" s="47" t="str">
        <f t="shared" si="35"/>
        <v/>
      </c>
      <c r="DA45" s="47" t="str">
        <f t="shared" si="36"/>
        <v/>
      </c>
      <c r="DB45" s="47" t="str">
        <f t="shared" si="37"/>
        <v/>
      </c>
      <c r="DC45" s="47" t="str">
        <f t="shared" si="38"/>
        <v/>
      </c>
      <c r="DD45" s="47" t="str">
        <f t="shared" si="39"/>
        <v/>
      </c>
      <c r="DE45" s="48" t="str">
        <f t="shared" si="40"/>
        <v/>
      </c>
      <c r="DF45" s="83">
        <f t="shared" si="41"/>
        <v>0</v>
      </c>
      <c r="DL45" s="67" t="str">
        <f t="shared" si="2"/>
        <v/>
      </c>
    </row>
    <row r="46" spans="1:117" ht="21" hidden="1" customHeight="1">
      <c r="A46" s="82">
        <v>37</v>
      </c>
      <c r="B46" s="461"/>
      <c r="C46" s="358"/>
      <c r="D46" s="358"/>
      <c r="E46" s="358"/>
      <c r="F46" s="358"/>
      <c r="G46" s="358"/>
      <c r="H46" s="462"/>
      <c r="I46" s="462"/>
      <c r="J46" s="462"/>
      <c r="K46" s="462"/>
      <c r="L46" s="462"/>
      <c r="M46" s="462"/>
      <c r="N46" s="462"/>
      <c r="O46" s="462"/>
      <c r="P46" s="462"/>
      <c r="Q46" s="462"/>
      <c r="R46" s="462"/>
      <c r="S46" s="464"/>
      <c r="T46" s="156"/>
      <c r="U46" s="157"/>
      <c r="V46" s="157"/>
      <c r="W46" s="157"/>
      <c r="X46" s="157"/>
      <c r="Y46" s="157"/>
      <c r="Z46" s="158"/>
      <c r="AA46" s="156"/>
      <c r="AB46" s="157"/>
      <c r="AC46" s="157"/>
      <c r="AD46" s="157"/>
      <c r="AE46" s="157"/>
      <c r="AF46" s="157"/>
      <c r="AG46" s="158"/>
      <c r="AH46" s="156"/>
      <c r="AI46" s="157"/>
      <c r="AJ46" s="157"/>
      <c r="AK46" s="157"/>
      <c r="AL46" s="157"/>
      <c r="AM46" s="157"/>
      <c r="AN46" s="158"/>
      <c r="AO46" s="156"/>
      <c r="AP46" s="157"/>
      <c r="AQ46" s="157"/>
      <c r="AR46" s="157"/>
      <c r="AS46" s="157"/>
      <c r="AT46" s="157"/>
      <c r="AU46" s="158"/>
      <c r="AV46" s="362">
        <f t="shared" si="5"/>
        <v>0</v>
      </c>
      <c r="AW46" s="362"/>
      <c r="AX46" s="363"/>
      <c r="AY46" s="364">
        <f t="shared" si="6"/>
        <v>0</v>
      </c>
      <c r="AZ46" s="362"/>
      <c r="BA46" s="363"/>
      <c r="BB46" s="365" t="str">
        <f t="shared" si="11"/>
        <v>0.0</v>
      </c>
      <c r="BC46" s="366" t="str">
        <f t="shared" si="42"/>
        <v/>
      </c>
      <c r="BD46" s="367" t="str">
        <f t="shared" si="42"/>
        <v/>
      </c>
      <c r="BE46" s="166"/>
      <c r="BG46" s="67" t="str">
        <f t="shared" si="12"/>
        <v/>
      </c>
      <c r="BH46" s="82" t="s">
        <v>127</v>
      </c>
      <c r="BI46" s="167"/>
      <c r="BJ46" s="123" t="s">
        <v>88</v>
      </c>
      <c r="BK46" s="168"/>
      <c r="BL46" s="169" t="s">
        <v>81</v>
      </c>
      <c r="BM46" s="170"/>
      <c r="BN46" s="123" t="s">
        <v>88</v>
      </c>
      <c r="BO46" s="168"/>
      <c r="BP46" s="167"/>
      <c r="BQ46" s="123" t="s">
        <v>88</v>
      </c>
      <c r="BR46" s="168"/>
      <c r="BS46" s="169" t="s">
        <v>81</v>
      </c>
      <c r="BT46" s="170"/>
      <c r="BU46" s="123" t="s">
        <v>88</v>
      </c>
      <c r="BV46" s="168"/>
      <c r="BW46" s="167"/>
      <c r="BX46" s="123" t="s">
        <v>88</v>
      </c>
      <c r="BY46" s="171"/>
      <c r="BZ46" s="238" t="str">
        <f t="shared" si="8"/>
        <v/>
      </c>
      <c r="CA46" s="81" t="str">
        <f t="shared" si="9"/>
        <v/>
      </c>
      <c r="CC46" s="82">
        <v>37</v>
      </c>
      <c r="CD46" s="45" t="str">
        <f t="shared" si="13"/>
        <v/>
      </c>
      <c r="CE46" s="47" t="str">
        <f t="shared" si="14"/>
        <v/>
      </c>
      <c r="CF46" s="47" t="str">
        <f t="shared" si="15"/>
        <v/>
      </c>
      <c r="CG46" s="47" t="str">
        <f t="shared" si="16"/>
        <v/>
      </c>
      <c r="CH46" s="47" t="str">
        <f t="shared" si="17"/>
        <v/>
      </c>
      <c r="CI46" s="47" t="str">
        <f t="shared" si="18"/>
        <v/>
      </c>
      <c r="CJ46" s="214" t="str">
        <f t="shared" si="19"/>
        <v/>
      </c>
      <c r="CK46" s="45" t="str">
        <f t="shared" si="20"/>
        <v/>
      </c>
      <c r="CL46" s="47" t="str">
        <f t="shared" si="21"/>
        <v/>
      </c>
      <c r="CM46" s="47" t="str">
        <f t="shared" si="22"/>
        <v/>
      </c>
      <c r="CN46" s="47" t="str">
        <f t="shared" si="23"/>
        <v/>
      </c>
      <c r="CO46" s="47" t="str">
        <f t="shared" si="24"/>
        <v/>
      </c>
      <c r="CP46" s="47" t="str">
        <f t="shared" si="25"/>
        <v/>
      </c>
      <c r="CQ46" s="48" t="str">
        <f t="shared" si="26"/>
        <v/>
      </c>
      <c r="CR46" s="38" t="str">
        <f t="shared" si="27"/>
        <v/>
      </c>
      <c r="CS46" s="47" t="str">
        <f t="shared" si="28"/>
        <v/>
      </c>
      <c r="CT46" s="47" t="str">
        <f t="shared" si="29"/>
        <v/>
      </c>
      <c r="CU46" s="47" t="str">
        <f t="shared" si="30"/>
        <v/>
      </c>
      <c r="CV46" s="47" t="str">
        <f t="shared" si="31"/>
        <v/>
      </c>
      <c r="CW46" s="47" t="str">
        <f t="shared" si="32"/>
        <v/>
      </c>
      <c r="CX46" s="214" t="str">
        <f t="shared" si="33"/>
        <v/>
      </c>
      <c r="CY46" s="45" t="str">
        <f t="shared" si="34"/>
        <v/>
      </c>
      <c r="CZ46" s="47" t="str">
        <f t="shared" si="35"/>
        <v/>
      </c>
      <c r="DA46" s="47" t="str">
        <f t="shared" si="36"/>
        <v/>
      </c>
      <c r="DB46" s="47" t="str">
        <f t="shared" si="37"/>
        <v/>
      </c>
      <c r="DC46" s="47" t="str">
        <f t="shared" si="38"/>
        <v/>
      </c>
      <c r="DD46" s="47" t="str">
        <f t="shared" si="39"/>
        <v/>
      </c>
      <c r="DE46" s="48" t="str">
        <f t="shared" si="40"/>
        <v/>
      </c>
      <c r="DF46" s="83">
        <f t="shared" si="41"/>
        <v>0</v>
      </c>
      <c r="DL46" s="67" t="str">
        <f t="shared" si="2"/>
        <v/>
      </c>
    </row>
    <row r="47" spans="1:117" ht="21" hidden="1" customHeight="1">
      <c r="A47" s="82">
        <v>38</v>
      </c>
      <c r="B47" s="461"/>
      <c r="C47" s="358"/>
      <c r="D47" s="358"/>
      <c r="E47" s="358"/>
      <c r="F47" s="358"/>
      <c r="G47" s="358"/>
      <c r="H47" s="462"/>
      <c r="I47" s="462"/>
      <c r="J47" s="462"/>
      <c r="K47" s="462"/>
      <c r="L47" s="462"/>
      <c r="M47" s="462"/>
      <c r="N47" s="462"/>
      <c r="O47" s="462"/>
      <c r="P47" s="462"/>
      <c r="Q47" s="462"/>
      <c r="R47" s="462"/>
      <c r="S47" s="464"/>
      <c r="T47" s="156"/>
      <c r="U47" s="157"/>
      <c r="V47" s="157"/>
      <c r="W47" s="157"/>
      <c r="X47" s="157"/>
      <c r="Y47" s="157"/>
      <c r="Z47" s="158"/>
      <c r="AA47" s="156"/>
      <c r="AB47" s="157"/>
      <c r="AC47" s="157"/>
      <c r="AD47" s="157"/>
      <c r="AE47" s="157"/>
      <c r="AF47" s="157"/>
      <c r="AG47" s="158"/>
      <c r="AH47" s="156"/>
      <c r="AI47" s="157"/>
      <c r="AJ47" s="157"/>
      <c r="AK47" s="157"/>
      <c r="AL47" s="157"/>
      <c r="AM47" s="157"/>
      <c r="AN47" s="158"/>
      <c r="AO47" s="156"/>
      <c r="AP47" s="157"/>
      <c r="AQ47" s="157"/>
      <c r="AR47" s="157"/>
      <c r="AS47" s="157"/>
      <c r="AT47" s="157"/>
      <c r="AU47" s="158"/>
      <c r="AV47" s="362">
        <f t="shared" si="5"/>
        <v>0</v>
      </c>
      <c r="AW47" s="362"/>
      <c r="AX47" s="363"/>
      <c r="AY47" s="364">
        <f t="shared" si="6"/>
        <v>0</v>
      </c>
      <c r="AZ47" s="362"/>
      <c r="BA47" s="363"/>
      <c r="BB47" s="365" t="str">
        <f t="shared" si="11"/>
        <v>0.0</v>
      </c>
      <c r="BC47" s="366" t="str">
        <f t="shared" si="42"/>
        <v/>
      </c>
      <c r="BD47" s="367" t="str">
        <f t="shared" si="42"/>
        <v/>
      </c>
      <c r="BE47" s="166"/>
      <c r="BG47" s="67" t="str">
        <f t="shared" si="12"/>
        <v/>
      </c>
      <c r="BH47" s="82" t="s">
        <v>128</v>
      </c>
      <c r="BI47" s="167"/>
      <c r="BJ47" s="123" t="s">
        <v>88</v>
      </c>
      <c r="BK47" s="168"/>
      <c r="BL47" s="169" t="s">
        <v>81</v>
      </c>
      <c r="BM47" s="170"/>
      <c r="BN47" s="123" t="s">
        <v>88</v>
      </c>
      <c r="BO47" s="168"/>
      <c r="BP47" s="167"/>
      <c r="BQ47" s="123" t="s">
        <v>88</v>
      </c>
      <c r="BR47" s="168"/>
      <c r="BS47" s="169" t="s">
        <v>81</v>
      </c>
      <c r="BT47" s="170"/>
      <c r="BU47" s="123" t="s">
        <v>88</v>
      </c>
      <c r="BV47" s="168"/>
      <c r="BW47" s="167"/>
      <c r="BX47" s="123" t="s">
        <v>173</v>
      </c>
      <c r="BY47" s="171"/>
      <c r="BZ47" s="238" t="str">
        <f t="shared" si="8"/>
        <v/>
      </c>
      <c r="CA47" s="81" t="str">
        <f t="shared" si="9"/>
        <v/>
      </c>
      <c r="CC47" s="82">
        <v>38</v>
      </c>
      <c r="CD47" s="45" t="str">
        <f t="shared" si="13"/>
        <v/>
      </c>
      <c r="CE47" s="47" t="str">
        <f t="shared" si="14"/>
        <v/>
      </c>
      <c r="CF47" s="47" t="str">
        <f t="shared" si="15"/>
        <v/>
      </c>
      <c r="CG47" s="47" t="str">
        <f t="shared" si="16"/>
        <v/>
      </c>
      <c r="CH47" s="47" t="str">
        <f t="shared" si="17"/>
        <v/>
      </c>
      <c r="CI47" s="47" t="str">
        <f t="shared" si="18"/>
        <v/>
      </c>
      <c r="CJ47" s="214" t="str">
        <f t="shared" si="19"/>
        <v/>
      </c>
      <c r="CK47" s="45" t="str">
        <f t="shared" si="20"/>
        <v/>
      </c>
      <c r="CL47" s="47" t="str">
        <f t="shared" si="21"/>
        <v/>
      </c>
      <c r="CM47" s="47" t="str">
        <f t="shared" si="22"/>
        <v/>
      </c>
      <c r="CN47" s="47" t="str">
        <f t="shared" si="23"/>
        <v/>
      </c>
      <c r="CO47" s="47" t="str">
        <f t="shared" si="24"/>
        <v/>
      </c>
      <c r="CP47" s="47" t="str">
        <f t="shared" si="25"/>
        <v/>
      </c>
      <c r="CQ47" s="48" t="str">
        <f t="shared" si="26"/>
        <v/>
      </c>
      <c r="CR47" s="38" t="str">
        <f t="shared" si="27"/>
        <v/>
      </c>
      <c r="CS47" s="47" t="str">
        <f t="shared" si="28"/>
        <v/>
      </c>
      <c r="CT47" s="47" t="str">
        <f t="shared" si="29"/>
        <v/>
      </c>
      <c r="CU47" s="47" t="str">
        <f t="shared" si="30"/>
        <v/>
      </c>
      <c r="CV47" s="47" t="str">
        <f t="shared" si="31"/>
        <v/>
      </c>
      <c r="CW47" s="47" t="str">
        <f t="shared" si="32"/>
        <v/>
      </c>
      <c r="CX47" s="214" t="str">
        <f t="shared" si="33"/>
        <v/>
      </c>
      <c r="CY47" s="45" t="str">
        <f t="shared" si="34"/>
        <v/>
      </c>
      <c r="CZ47" s="47" t="str">
        <f t="shared" si="35"/>
        <v/>
      </c>
      <c r="DA47" s="47" t="str">
        <f t="shared" si="36"/>
        <v/>
      </c>
      <c r="DB47" s="47" t="str">
        <f t="shared" si="37"/>
        <v/>
      </c>
      <c r="DC47" s="47" t="str">
        <f t="shared" si="38"/>
        <v/>
      </c>
      <c r="DD47" s="47" t="str">
        <f t="shared" si="39"/>
        <v/>
      </c>
      <c r="DE47" s="48" t="str">
        <f t="shared" si="40"/>
        <v/>
      </c>
      <c r="DF47" s="83">
        <f t="shared" si="41"/>
        <v>0</v>
      </c>
      <c r="DL47" s="67" t="str">
        <f t="shared" si="2"/>
        <v/>
      </c>
    </row>
    <row r="48" spans="1:117" ht="21" hidden="1" customHeight="1">
      <c r="A48" s="82">
        <v>39</v>
      </c>
      <c r="B48" s="461"/>
      <c r="C48" s="358"/>
      <c r="D48" s="358"/>
      <c r="E48" s="358"/>
      <c r="F48" s="358"/>
      <c r="G48" s="358"/>
      <c r="H48" s="462"/>
      <c r="I48" s="462"/>
      <c r="J48" s="462"/>
      <c r="K48" s="462"/>
      <c r="L48" s="462"/>
      <c r="M48" s="462"/>
      <c r="N48" s="462"/>
      <c r="O48" s="462"/>
      <c r="P48" s="462"/>
      <c r="Q48" s="462"/>
      <c r="R48" s="462"/>
      <c r="S48" s="464"/>
      <c r="T48" s="156"/>
      <c r="U48" s="157"/>
      <c r="V48" s="157"/>
      <c r="W48" s="157"/>
      <c r="X48" s="157"/>
      <c r="Y48" s="157"/>
      <c r="Z48" s="158"/>
      <c r="AA48" s="156"/>
      <c r="AB48" s="157"/>
      <c r="AC48" s="157"/>
      <c r="AD48" s="157"/>
      <c r="AE48" s="157"/>
      <c r="AF48" s="157"/>
      <c r="AG48" s="158"/>
      <c r="AH48" s="156"/>
      <c r="AI48" s="157"/>
      <c r="AJ48" s="157"/>
      <c r="AK48" s="157"/>
      <c r="AL48" s="157"/>
      <c r="AM48" s="157"/>
      <c r="AN48" s="158"/>
      <c r="AO48" s="156"/>
      <c r="AP48" s="157"/>
      <c r="AQ48" s="157"/>
      <c r="AR48" s="157"/>
      <c r="AS48" s="157"/>
      <c r="AT48" s="157"/>
      <c r="AU48" s="158"/>
      <c r="AV48" s="362">
        <f t="shared" si="5"/>
        <v>0</v>
      </c>
      <c r="AW48" s="362"/>
      <c r="AX48" s="363"/>
      <c r="AY48" s="364">
        <f t="shared" si="6"/>
        <v>0</v>
      </c>
      <c r="AZ48" s="362"/>
      <c r="BA48" s="363"/>
      <c r="BB48" s="365" t="str">
        <f t="shared" si="11"/>
        <v>0.0</v>
      </c>
      <c r="BC48" s="366" t="str">
        <f t="shared" si="42"/>
        <v/>
      </c>
      <c r="BD48" s="367" t="str">
        <f t="shared" si="42"/>
        <v/>
      </c>
      <c r="BE48" s="166"/>
      <c r="BG48" s="67" t="str">
        <f t="shared" si="12"/>
        <v/>
      </c>
      <c r="BH48" s="82" t="s">
        <v>129</v>
      </c>
      <c r="BI48" s="167"/>
      <c r="BJ48" s="123" t="s">
        <v>173</v>
      </c>
      <c r="BK48" s="168"/>
      <c r="BL48" s="169" t="s">
        <v>81</v>
      </c>
      <c r="BM48" s="170"/>
      <c r="BN48" s="123" t="s">
        <v>88</v>
      </c>
      <c r="BO48" s="168"/>
      <c r="BP48" s="167"/>
      <c r="BQ48" s="123" t="s">
        <v>88</v>
      </c>
      <c r="BR48" s="168"/>
      <c r="BS48" s="169" t="s">
        <v>81</v>
      </c>
      <c r="BT48" s="170"/>
      <c r="BU48" s="123" t="s">
        <v>88</v>
      </c>
      <c r="BV48" s="168"/>
      <c r="BW48" s="167"/>
      <c r="BX48" s="123" t="s">
        <v>88</v>
      </c>
      <c r="BY48" s="171"/>
      <c r="BZ48" s="238" t="str">
        <f t="shared" si="8"/>
        <v/>
      </c>
      <c r="CA48" s="81" t="str">
        <f t="shared" si="9"/>
        <v/>
      </c>
      <c r="CC48" s="82">
        <v>39</v>
      </c>
      <c r="CD48" s="45" t="str">
        <f t="shared" si="13"/>
        <v/>
      </c>
      <c r="CE48" s="47" t="str">
        <f t="shared" si="14"/>
        <v/>
      </c>
      <c r="CF48" s="47" t="str">
        <f t="shared" si="15"/>
        <v/>
      </c>
      <c r="CG48" s="47" t="str">
        <f t="shared" si="16"/>
        <v/>
      </c>
      <c r="CH48" s="47" t="str">
        <f t="shared" si="17"/>
        <v/>
      </c>
      <c r="CI48" s="47" t="str">
        <f t="shared" si="18"/>
        <v/>
      </c>
      <c r="CJ48" s="214" t="str">
        <f t="shared" si="19"/>
        <v/>
      </c>
      <c r="CK48" s="45" t="str">
        <f t="shared" si="20"/>
        <v/>
      </c>
      <c r="CL48" s="47" t="str">
        <f t="shared" si="21"/>
        <v/>
      </c>
      <c r="CM48" s="47" t="str">
        <f t="shared" si="22"/>
        <v/>
      </c>
      <c r="CN48" s="47" t="str">
        <f t="shared" si="23"/>
        <v/>
      </c>
      <c r="CO48" s="47" t="str">
        <f t="shared" si="24"/>
        <v/>
      </c>
      <c r="CP48" s="47" t="str">
        <f t="shared" si="25"/>
        <v/>
      </c>
      <c r="CQ48" s="48" t="str">
        <f t="shared" si="26"/>
        <v/>
      </c>
      <c r="CR48" s="38" t="str">
        <f t="shared" si="27"/>
        <v/>
      </c>
      <c r="CS48" s="47" t="str">
        <f t="shared" si="28"/>
        <v/>
      </c>
      <c r="CT48" s="47" t="str">
        <f t="shared" si="29"/>
        <v/>
      </c>
      <c r="CU48" s="47" t="str">
        <f t="shared" si="30"/>
        <v/>
      </c>
      <c r="CV48" s="47" t="str">
        <f t="shared" si="31"/>
        <v/>
      </c>
      <c r="CW48" s="47" t="str">
        <f t="shared" si="32"/>
        <v/>
      </c>
      <c r="CX48" s="214" t="str">
        <f t="shared" si="33"/>
        <v/>
      </c>
      <c r="CY48" s="45" t="str">
        <f t="shared" si="34"/>
        <v/>
      </c>
      <c r="CZ48" s="47" t="str">
        <f t="shared" si="35"/>
        <v/>
      </c>
      <c r="DA48" s="47" t="str">
        <f t="shared" si="36"/>
        <v/>
      </c>
      <c r="DB48" s="47" t="str">
        <f t="shared" si="37"/>
        <v/>
      </c>
      <c r="DC48" s="47" t="str">
        <f t="shared" si="38"/>
        <v/>
      </c>
      <c r="DD48" s="47" t="str">
        <f t="shared" si="39"/>
        <v/>
      </c>
      <c r="DE48" s="48" t="str">
        <f t="shared" si="40"/>
        <v/>
      </c>
      <c r="DF48" s="83">
        <f t="shared" si="41"/>
        <v>0</v>
      </c>
      <c r="DL48" s="67" t="str">
        <f t="shared" si="2"/>
        <v/>
      </c>
    </row>
    <row r="49" spans="1:116" ht="21" hidden="1" customHeight="1">
      <c r="A49" s="82">
        <v>40</v>
      </c>
      <c r="B49" s="461"/>
      <c r="C49" s="358"/>
      <c r="D49" s="358"/>
      <c r="E49" s="358"/>
      <c r="F49" s="358"/>
      <c r="G49" s="358"/>
      <c r="H49" s="462"/>
      <c r="I49" s="462"/>
      <c r="J49" s="462"/>
      <c r="K49" s="462"/>
      <c r="L49" s="462"/>
      <c r="M49" s="462"/>
      <c r="N49" s="462"/>
      <c r="O49" s="462"/>
      <c r="P49" s="462"/>
      <c r="Q49" s="462"/>
      <c r="R49" s="462"/>
      <c r="S49" s="464"/>
      <c r="T49" s="156"/>
      <c r="U49" s="157"/>
      <c r="V49" s="157"/>
      <c r="W49" s="157"/>
      <c r="X49" s="157"/>
      <c r="Y49" s="157"/>
      <c r="Z49" s="158"/>
      <c r="AA49" s="156"/>
      <c r="AB49" s="157"/>
      <c r="AC49" s="157"/>
      <c r="AD49" s="157"/>
      <c r="AE49" s="157"/>
      <c r="AF49" s="157"/>
      <c r="AG49" s="158"/>
      <c r="AH49" s="156"/>
      <c r="AI49" s="157"/>
      <c r="AJ49" s="157"/>
      <c r="AK49" s="157"/>
      <c r="AL49" s="157"/>
      <c r="AM49" s="157"/>
      <c r="AN49" s="158"/>
      <c r="AO49" s="156"/>
      <c r="AP49" s="157"/>
      <c r="AQ49" s="157"/>
      <c r="AR49" s="157"/>
      <c r="AS49" s="157"/>
      <c r="AT49" s="157"/>
      <c r="AU49" s="158"/>
      <c r="AV49" s="362">
        <f t="shared" si="5"/>
        <v>0</v>
      </c>
      <c r="AW49" s="362"/>
      <c r="AX49" s="363"/>
      <c r="AY49" s="364">
        <f t="shared" si="6"/>
        <v>0</v>
      </c>
      <c r="AZ49" s="362"/>
      <c r="BA49" s="363"/>
      <c r="BB49" s="365" t="str">
        <f t="shared" si="11"/>
        <v>0.0</v>
      </c>
      <c r="BC49" s="366" t="str">
        <f t="shared" si="42"/>
        <v/>
      </c>
      <c r="BD49" s="367" t="str">
        <f t="shared" si="42"/>
        <v/>
      </c>
      <c r="BE49" s="166"/>
      <c r="BG49" s="67" t="str">
        <f t="shared" si="12"/>
        <v/>
      </c>
      <c r="BH49" s="82" t="s">
        <v>183</v>
      </c>
      <c r="BI49" s="167"/>
      <c r="BJ49" s="123" t="s">
        <v>88</v>
      </c>
      <c r="BK49" s="168"/>
      <c r="BL49" s="169" t="s">
        <v>81</v>
      </c>
      <c r="BM49" s="170"/>
      <c r="BN49" s="123" t="s">
        <v>88</v>
      </c>
      <c r="BO49" s="168"/>
      <c r="BP49" s="167"/>
      <c r="BQ49" s="123" t="s">
        <v>88</v>
      </c>
      <c r="BR49" s="168"/>
      <c r="BS49" s="169" t="s">
        <v>81</v>
      </c>
      <c r="BT49" s="170"/>
      <c r="BU49" s="123" t="s">
        <v>88</v>
      </c>
      <c r="BV49" s="168"/>
      <c r="BW49" s="167"/>
      <c r="BX49" s="123" t="s">
        <v>88</v>
      </c>
      <c r="BY49" s="171"/>
      <c r="BZ49" s="238" t="str">
        <f t="shared" si="8"/>
        <v/>
      </c>
      <c r="CA49" s="81" t="str">
        <f t="shared" si="9"/>
        <v/>
      </c>
      <c r="CC49" s="82">
        <v>40</v>
      </c>
      <c r="CD49" s="45" t="str">
        <f t="shared" si="13"/>
        <v/>
      </c>
      <c r="CE49" s="47" t="str">
        <f t="shared" si="14"/>
        <v/>
      </c>
      <c r="CF49" s="47" t="str">
        <f t="shared" si="15"/>
        <v/>
      </c>
      <c r="CG49" s="47" t="str">
        <f t="shared" si="16"/>
        <v/>
      </c>
      <c r="CH49" s="47" t="str">
        <f t="shared" si="17"/>
        <v/>
      </c>
      <c r="CI49" s="47" t="str">
        <f t="shared" si="18"/>
        <v/>
      </c>
      <c r="CJ49" s="214" t="str">
        <f t="shared" si="19"/>
        <v/>
      </c>
      <c r="CK49" s="45" t="str">
        <f t="shared" si="20"/>
        <v/>
      </c>
      <c r="CL49" s="47" t="str">
        <f t="shared" si="21"/>
        <v/>
      </c>
      <c r="CM49" s="47" t="str">
        <f t="shared" si="22"/>
        <v/>
      </c>
      <c r="CN49" s="47" t="str">
        <f t="shared" si="23"/>
        <v/>
      </c>
      <c r="CO49" s="47" t="str">
        <f t="shared" si="24"/>
        <v/>
      </c>
      <c r="CP49" s="47" t="str">
        <f t="shared" si="25"/>
        <v/>
      </c>
      <c r="CQ49" s="48" t="str">
        <f t="shared" si="26"/>
        <v/>
      </c>
      <c r="CR49" s="38" t="str">
        <f t="shared" si="27"/>
        <v/>
      </c>
      <c r="CS49" s="47" t="str">
        <f t="shared" si="28"/>
        <v/>
      </c>
      <c r="CT49" s="47" t="str">
        <f t="shared" si="29"/>
        <v/>
      </c>
      <c r="CU49" s="47" t="str">
        <f t="shared" si="30"/>
        <v/>
      </c>
      <c r="CV49" s="47" t="str">
        <f t="shared" si="31"/>
        <v/>
      </c>
      <c r="CW49" s="47" t="str">
        <f t="shared" si="32"/>
        <v/>
      </c>
      <c r="CX49" s="214" t="str">
        <f t="shared" si="33"/>
        <v/>
      </c>
      <c r="CY49" s="45" t="str">
        <f t="shared" si="34"/>
        <v/>
      </c>
      <c r="CZ49" s="47" t="str">
        <f t="shared" si="35"/>
        <v/>
      </c>
      <c r="DA49" s="47" t="str">
        <f t="shared" si="36"/>
        <v/>
      </c>
      <c r="DB49" s="47" t="str">
        <f t="shared" si="37"/>
        <v/>
      </c>
      <c r="DC49" s="47" t="str">
        <f t="shared" si="38"/>
        <v/>
      </c>
      <c r="DD49" s="47" t="str">
        <f t="shared" si="39"/>
        <v/>
      </c>
      <c r="DE49" s="48" t="str">
        <f t="shared" si="40"/>
        <v/>
      </c>
      <c r="DF49" s="83">
        <f t="shared" si="41"/>
        <v>0</v>
      </c>
      <c r="DL49" s="67" t="str">
        <f t="shared" si="2"/>
        <v/>
      </c>
    </row>
    <row r="50" spans="1:116" ht="21" hidden="1" customHeight="1">
      <c r="A50" s="82">
        <v>41</v>
      </c>
      <c r="B50" s="461"/>
      <c r="C50" s="358"/>
      <c r="D50" s="358"/>
      <c r="E50" s="358"/>
      <c r="F50" s="358"/>
      <c r="G50" s="358"/>
      <c r="H50" s="462"/>
      <c r="I50" s="462"/>
      <c r="J50" s="462"/>
      <c r="K50" s="462"/>
      <c r="L50" s="462"/>
      <c r="M50" s="462"/>
      <c r="N50" s="462"/>
      <c r="O50" s="462"/>
      <c r="P50" s="462"/>
      <c r="Q50" s="462"/>
      <c r="R50" s="462"/>
      <c r="S50" s="464"/>
      <c r="T50" s="156"/>
      <c r="U50" s="157"/>
      <c r="V50" s="157"/>
      <c r="W50" s="157"/>
      <c r="X50" s="157"/>
      <c r="Y50" s="157"/>
      <c r="Z50" s="158"/>
      <c r="AA50" s="156"/>
      <c r="AB50" s="157"/>
      <c r="AC50" s="157"/>
      <c r="AD50" s="157"/>
      <c r="AE50" s="157"/>
      <c r="AF50" s="157"/>
      <c r="AG50" s="158"/>
      <c r="AH50" s="156"/>
      <c r="AI50" s="157"/>
      <c r="AJ50" s="157"/>
      <c r="AK50" s="157"/>
      <c r="AL50" s="157"/>
      <c r="AM50" s="157"/>
      <c r="AN50" s="158"/>
      <c r="AO50" s="156"/>
      <c r="AP50" s="157"/>
      <c r="AQ50" s="157"/>
      <c r="AR50" s="157"/>
      <c r="AS50" s="157"/>
      <c r="AT50" s="157"/>
      <c r="AU50" s="158"/>
      <c r="AV50" s="362">
        <f t="shared" si="5"/>
        <v>0</v>
      </c>
      <c r="AW50" s="362"/>
      <c r="AX50" s="363"/>
      <c r="AY50" s="364">
        <f t="shared" si="6"/>
        <v>0</v>
      </c>
      <c r="AZ50" s="362"/>
      <c r="BA50" s="363"/>
      <c r="BB50" s="365" t="str">
        <f t="shared" si="11"/>
        <v>0.0</v>
      </c>
      <c r="BC50" s="366" t="str">
        <f t="shared" ref="BC50:BD69" si="43">IF($AI$118="","",ROUNDDOWN(BB50/$AI$118,1))</f>
        <v/>
      </c>
      <c r="BD50" s="367" t="str">
        <f t="shared" si="43"/>
        <v/>
      </c>
      <c r="BE50" s="166"/>
      <c r="BG50" s="67" t="str">
        <f t="shared" si="12"/>
        <v/>
      </c>
      <c r="BH50" s="82" t="s">
        <v>131</v>
      </c>
      <c r="BI50" s="167"/>
      <c r="BJ50" s="123" t="s">
        <v>88</v>
      </c>
      <c r="BK50" s="168"/>
      <c r="BL50" s="169" t="s">
        <v>172</v>
      </c>
      <c r="BM50" s="170"/>
      <c r="BN50" s="123" t="s">
        <v>88</v>
      </c>
      <c r="BO50" s="168"/>
      <c r="BP50" s="167"/>
      <c r="BQ50" s="123" t="s">
        <v>88</v>
      </c>
      <c r="BR50" s="168"/>
      <c r="BS50" s="169" t="s">
        <v>81</v>
      </c>
      <c r="BT50" s="170"/>
      <c r="BU50" s="123" t="s">
        <v>88</v>
      </c>
      <c r="BV50" s="168"/>
      <c r="BW50" s="167"/>
      <c r="BX50" s="123" t="s">
        <v>173</v>
      </c>
      <c r="BY50" s="171"/>
      <c r="BZ50" s="238" t="str">
        <f t="shared" si="8"/>
        <v/>
      </c>
      <c r="CA50" s="81" t="str">
        <f t="shared" si="9"/>
        <v/>
      </c>
      <c r="CC50" s="82">
        <v>41</v>
      </c>
      <c r="CD50" s="45" t="str">
        <f t="shared" si="13"/>
        <v/>
      </c>
      <c r="CE50" s="47" t="str">
        <f t="shared" si="14"/>
        <v/>
      </c>
      <c r="CF50" s="47" t="str">
        <f t="shared" si="15"/>
        <v/>
      </c>
      <c r="CG50" s="47" t="str">
        <f t="shared" si="16"/>
        <v/>
      </c>
      <c r="CH50" s="47" t="str">
        <f t="shared" si="17"/>
        <v/>
      </c>
      <c r="CI50" s="47" t="str">
        <f t="shared" si="18"/>
        <v/>
      </c>
      <c r="CJ50" s="214" t="str">
        <f t="shared" si="19"/>
        <v/>
      </c>
      <c r="CK50" s="45" t="str">
        <f t="shared" si="20"/>
        <v/>
      </c>
      <c r="CL50" s="47" t="str">
        <f t="shared" si="21"/>
        <v/>
      </c>
      <c r="CM50" s="47" t="str">
        <f t="shared" si="22"/>
        <v/>
      </c>
      <c r="CN50" s="47" t="str">
        <f t="shared" si="23"/>
        <v/>
      </c>
      <c r="CO50" s="47" t="str">
        <f t="shared" si="24"/>
        <v/>
      </c>
      <c r="CP50" s="47" t="str">
        <f t="shared" si="25"/>
        <v/>
      </c>
      <c r="CQ50" s="48" t="str">
        <f t="shared" si="26"/>
        <v/>
      </c>
      <c r="CR50" s="38" t="str">
        <f t="shared" si="27"/>
        <v/>
      </c>
      <c r="CS50" s="47" t="str">
        <f t="shared" si="28"/>
        <v/>
      </c>
      <c r="CT50" s="47" t="str">
        <f t="shared" si="29"/>
        <v/>
      </c>
      <c r="CU50" s="47" t="str">
        <f t="shared" si="30"/>
        <v/>
      </c>
      <c r="CV50" s="47" t="str">
        <f t="shared" si="31"/>
        <v/>
      </c>
      <c r="CW50" s="47" t="str">
        <f t="shared" si="32"/>
        <v/>
      </c>
      <c r="CX50" s="214" t="str">
        <f t="shared" si="33"/>
        <v/>
      </c>
      <c r="CY50" s="45" t="str">
        <f t="shared" si="34"/>
        <v/>
      </c>
      <c r="CZ50" s="47" t="str">
        <f t="shared" si="35"/>
        <v/>
      </c>
      <c r="DA50" s="47" t="str">
        <f t="shared" si="36"/>
        <v/>
      </c>
      <c r="DB50" s="47" t="str">
        <f t="shared" si="37"/>
        <v/>
      </c>
      <c r="DC50" s="47" t="str">
        <f t="shared" si="38"/>
        <v/>
      </c>
      <c r="DD50" s="47" t="str">
        <f t="shared" si="39"/>
        <v/>
      </c>
      <c r="DE50" s="48" t="str">
        <f t="shared" si="40"/>
        <v/>
      </c>
      <c r="DF50" s="83">
        <f t="shared" si="41"/>
        <v>0</v>
      </c>
      <c r="DL50" s="67" t="str">
        <f t="shared" si="2"/>
        <v/>
      </c>
    </row>
    <row r="51" spans="1:116" ht="21" hidden="1" customHeight="1">
      <c r="A51" s="82">
        <v>42</v>
      </c>
      <c r="B51" s="461"/>
      <c r="C51" s="358"/>
      <c r="D51" s="358"/>
      <c r="E51" s="358"/>
      <c r="F51" s="358"/>
      <c r="G51" s="358"/>
      <c r="H51" s="462"/>
      <c r="I51" s="462"/>
      <c r="J51" s="462"/>
      <c r="K51" s="462"/>
      <c r="L51" s="462"/>
      <c r="M51" s="462"/>
      <c r="N51" s="462"/>
      <c r="O51" s="462"/>
      <c r="P51" s="462"/>
      <c r="Q51" s="462"/>
      <c r="R51" s="462"/>
      <c r="S51" s="464"/>
      <c r="T51" s="156"/>
      <c r="U51" s="157"/>
      <c r="V51" s="157"/>
      <c r="W51" s="157"/>
      <c r="X51" s="157"/>
      <c r="Y51" s="157"/>
      <c r="Z51" s="158"/>
      <c r="AA51" s="156"/>
      <c r="AB51" s="157"/>
      <c r="AC51" s="157"/>
      <c r="AD51" s="157"/>
      <c r="AE51" s="157"/>
      <c r="AF51" s="157"/>
      <c r="AG51" s="158"/>
      <c r="AH51" s="156"/>
      <c r="AI51" s="157"/>
      <c r="AJ51" s="157"/>
      <c r="AK51" s="157"/>
      <c r="AL51" s="157"/>
      <c r="AM51" s="157"/>
      <c r="AN51" s="158"/>
      <c r="AO51" s="156"/>
      <c r="AP51" s="157"/>
      <c r="AQ51" s="157"/>
      <c r="AR51" s="157"/>
      <c r="AS51" s="157"/>
      <c r="AT51" s="157"/>
      <c r="AU51" s="158"/>
      <c r="AV51" s="362">
        <f t="shared" si="5"/>
        <v>0</v>
      </c>
      <c r="AW51" s="362"/>
      <c r="AX51" s="363"/>
      <c r="AY51" s="364">
        <f t="shared" si="6"/>
        <v>0</v>
      </c>
      <c r="AZ51" s="362"/>
      <c r="BA51" s="363"/>
      <c r="BB51" s="365" t="str">
        <f t="shared" si="11"/>
        <v>0.0</v>
      </c>
      <c r="BC51" s="366" t="str">
        <f t="shared" si="43"/>
        <v/>
      </c>
      <c r="BD51" s="367" t="str">
        <f t="shared" si="43"/>
        <v/>
      </c>
      <c r="BE51" s="166"/>
      <c r="BG51" s="67" t="str">
        <f t="shared" si="12"/>
        <v/>
      </c>
      <c r="BH51" s="82" t="s">
        <v>132</v>
      </c>
      <c r="BI51" s="167"/>
      <c r="BJ51" s="123" t="s">
        <v>88</v>
      </c>
      <c r="BK51" s="168"/>
      <c r="BL51" s="169" t="s">
        <v>81</v>
      </c>
      <c r="BM51" s="170"/>
      <c r="BN51" s="123" t="s">
        <v>173</v>
      </c>
      <c r="BO51" s="168"/>
      <c r="BP51" s="167"/>
      <c r="BQ51" s="123" t="s">
        <v>88</v>
      </c>
      <c r="BR51" s="168"/>
      <c r="BS51" s="169" t="s">
        <v>81</v>
      </c>
      <c r="BT51" s="170"/>
      <c r="BU51" s="123" t="s">
        <v>88</v>
      </c>
      <c r="BV51" s="168"/>
      <c r="BW51" s="167"/>
      <c r="BX51" s="123" t="s">
        <v>88</v>
      </c>
      <c r="BY51" s="171"/>
      <c r="BZ51" s="238" t="str">
        <f t="shared" si="8"/>
        <v/>
      </c>
      <c r="CA51" s="81" t="str">
        <f t="shared" si="9"/>
        <v/>
      </c>
      <c r="CC51" s="82">
        <v>42</v>
      </c>
      <c r="CD51" s="45" t="str">
        <f t="shared" si="13"/>
        <v/>
      </c>
      <c r="CE51" s="47" t="str">
        <f t="shared" si="14"/>
        <v/>
      </c>
      <c r="CF51" s="47" t="str">
        <f t="shared" si="15"/>
        <v/>
      </c>
      <c r="CG51" s="47" t="str">
        <f t="shared" si="16"/>
        <v/>
      </c>
      <c r="CH51" s="47" t="str">
        <f t="shared" si="17"/>
        <v/>
      </c>
      <c r="CI51" s="47" t="str">
        <f t="shared" si="18"/>
        <v/>
      </c>
      <c r="CJ51" s="214" t="str">
        <f t="shared" si="19"/>
        <v/>
      </c>
      <c r="CK51" s="45" t="str">
        <f t="shared" si="20"/>
        <v/>
      </c>
      <c r="CL51" s="47" t="str">
        <f t="shared" si="21"/>
        <v/>
      </c>
      <c r="CM51" s="47" t="str">
        <f t="shared" si="22"/>
        <v/>
      </c>
      <c r="CN51" s="47" t="str">
        <f t="shared" si="23"/>
        <v/>
      </c>
      <c r="CO51" s="47" t="str">
        <f t="shared" si="24"/>
        <v/>
      </c>
      <c r="CP51" s="47" t="str">
        <f t="shared" si="25"/>
        <v/>
      </c>
      <c r="CQ51" s="48" t="str">
        <f t="shared" si="26"/>
        <v/>
      </c>
      <c r="CR51" s="38" t="str">
        <f t="shared" si="27"/>
        <v/>
      </c>
      <c r="CS51" s="47" t="str">
        <f t="shared" si="28"/>
        <v/>
      </c>
      <c r="CT51" s="47" t="str">
        <f t="shared" si="29"/>
        <v/>
      </c>
      <c r="CU51" s="47" t="str">
        <f t="shared" si="30"/>
        <v/>
      </c>
      <c r="CV51" s="47" t="str">
        <f t="shared" si="31"/>
        <v/>
      </c>
      <c r="CW51" s="47" t="str">
        <f t="shared" si="32"/>
        <v/>
      </c>
      <c r="CX51" s="214" t="str">
        <f t="shared" si="33"/>
        <v/>
      </c>
      <c r="CY51" s="45" t="str">
        <f t="shared" si="34"/>
        <v/>
      </c>
      <c r="CZ51" s="47" t="str">
        <f t="shared" si="35"/>
        <v/>
      </c>
      <c r="DA51" s="47" t="str">
        <f t="shared" si="36"/>
        <v/>
      </c>
      <c r="DB51" s="47" t="str">
        <f t="shared" si="37"/>
        <v/>
      </c>
      <c r="DC51" s="47" t="str">
        <f t="shared" si="38"/>
        <v/>
      </c>
      <c r="DD51" s="47" t="str">
        <f t="shared" si="39"/>
        <v/>
      </c>
      <c r="DE51" s="48" t="str">
        <f t="shared" si="40"/>
        <v/>
      </c>
      <c r="DF51" s="83">
        <f t="shared" si="41"/>
        <v>0</v>
      </c>
      <c r="DL51" s="67" t="str">
        <f t="shared" si="2"/>
        <v/>
      </c>
    </row>
    <row r="52" spans="1:116" ht="21" hidden="1" customHeight="1">
      <c r="A52" s="82">
        <v>43</v>
      </c>
      <c r="B52" s="461"/>
      <c r="C52" s="358"/>
      <c r="D52" s="358"/>
      <c r="E52" s="358"/>
      <c r="F52" s="358"/>
      <c r="G52" s="358"/>
      <c r="H52" s="462"/>
      <c r="I52" s="462"/>
      <c r="J52" s="462"/>
      <c r="K52" s="462"/>
      <c r="L52" s="462"/>
      <c r="M52" s="462"/>
      <c r="N52" s="462"/>
      <c r="O52" s="462"/>
      <c r="P52" s="462"/>
      <c r="Q52" s="462"/>
      <c r="R52" s="462"/>
      <c r="S52" s="464"/>
      <c r="T52" s="156"/>
      <c r="U52" s="157"/>
      <c r="V52" s="157"/>
      <c r="W52" s="157"/>
      <c r="X52" s="157"/>
      <c r="Y52" s="157"/>
      <c r="Z52" s="158"/>
      <c r="AA52" s="156"/>
      <c r="AB52" s="157"/>
      <c r="AC52" s="157"/>
      <c r="AD52" s="157"/>
      <c r="AE52" s="157"/>
      <c r="AF52" s="157"/>
      <c r="AG52" s="158"/>
      <c r="AH52" s="156"/>
      <c r="AI52" s="157"/>
      <c r="AJ52" s="157"/>
      <c r="AK52" s="157"/>
      <c r="AL52" s="157"/>
      <c r="AM52" s="157"/>
      <c r="AN52" s="158"/>
      <c r="AO52" s="156"/>
      <c r="AP52" s="157"/>
      <c r="AQ52" s="157"/>
      <c r="AR52" s="157"/>
      <c r="AS52" s="157"/>
      <c r="AT52" s="157"/>
      <c r="AU52" s="158"/>
      <c r="AV52" s="362">
        <f t="shared" si="5"/>
        <v>0</v>
      </c>
      <c r="AW52" s="362"/>
      <c r="AX52" s="363"/>
      <c r="AY52" s="364">
        <f t="shared" si="6"/>
        <v>0</v>
      </c>
      <c r="AZ52" s="362"/>
      <c r="BA52" s="363"/>
      <c r="BB52" s="365" t="str">
        <f t="shared" si="11"/>
        <v>0.0</v>
      </c>
      <c r="BC52" s="366" t="str">
        <f t="shared" si="43"/>
        <v/>
      </c>
      <c r="BD52" s="367" t="str">
        <f t="shared" si="43"/>
        <v/>
      </c>
      <c r="BE52" s="166"/>
      <c r="BG52" s="67" t="str">
        <f t="shared" si="12"/>
        <v/>
      </c>
      <c r="BH52" s="82" t="s">
        <v>133</v>
      </c>
      <c r="BI52" s="167"/>
      <c r="BJ52" s="123" t="s">
        <v>88</v>
      </c>
      <c r="BK52" s="168"/>
      <c r="BL52" s="169" t="s">
        <v>172</v>
      </c>
      <c r="BM52" s="170"/>
      <c r="BN52" s="123" t="s">
        <v>88</v>
      </c>
      <c r="BO52" s="168"/>
      <c r="BP52" s="167"/>
      <c r="BQ52" s="123" t="s">
        <v>88</v>
      </c>
      <c r="BR52" s="168"/>
      <c r="BS52" s="169" t="s">
        <v>81</v>
      </c>
      <c r="BT52" s="170"/>
      <c r="BU52" s="123" t="s">
        <v>88</v>
      </c>
      <c r="BV52" s="168"/>
      <c r="BW52" s="167"/>
      <c r="BX52" s="123" t="s">
        <v>88</v>
      </c>
      <c r="BY52" s="171"/>
      <c r="BZ52" s="238" t="str">
        <f t="shared" si="8"/>
        <v/>
      </c>
      <c r="CA52" s="81" t="str">
        <f t="shared" si="9"/>
        <v/>
      </c>
      <c r="CC52" s="82">
        <v>43</v>
      </c>
      <c r="CD52" s="45" t="str">
        <f t="shared" si="13"/>
        <v/>
      </c>
      <c r="CE52" s="47" t="str">
        <f t="shared" si="14"/>
        <v/>
      </c>
      <c r="CF52" s="47" t="str">
        <f t="shared" si="15"/>
        <v/>
      </c>
      <c r="CG52" s="47" t="str">
        <f t="shared" si="16"/>
        <v/>
      </c>
      <c r="CH52" s="47" t="str">
        <f t="shared" si="17"/>
        <v/>
      </c>
      <c r="CI52" s="47" t="str">
        <f t="shared" si="18"/>
        <v/>
      </c>
      <c r="CJ52" s="214" t="str">
        <f t="shared" si="19"/>
        <v/>
      </c>
      <c r="CK52" s="45" t="str">
        <f t="shared" si="20"/>
        <v/>
      </c>
      <c r="CL52" s="47" t="str">
        <f t="shared" si="21"/>
        <v/>
      </c>
      <c r="CM52" s="47" t="str">
        <f t="shared" si="22"/>
        <v/>
      </c>
      <c r="CN52" s="47" t="str">
        <f t="shared" si="23"/>
        <v/>
      </c>
      <c r="CO52" s="47" t="str">
        <f t="shared" si="24"/>
        <v/>
      </c>
      <c r="CP52" s="47" t="str">
        <f t="shared" si="25"/>
        <v/>
      </c>
      <c r="CQ52" s="48" t="str">
        <f t="shared" si="26"/>
        <v/>
      </c>
      <c r="CR52" s="38" t="str">
        <f t="shared" si="27"/>
        <v/>
      </c>
      <c r="CS52" s="47" t="str">
        <f t="shared" si="28"/>
        <v/>
      </c>
      <c r="CT52" s="47" t="str">
        <f t="shared" si="29"/>
        <v/>
      </c>
      <c r="CU52" s="47" t="str">
        <f t="shared" si="30"/>
        <v/>
      </c>
      <c r="CV52" s="47" t="str">
        <f t="shared" si="31"/>
        <v/>
      </c>
      <c r="CW52" s="47" t="str">
        <f t="shared" si="32"/>
        <v/>
      </c>
      <c r="CX52" s="214" t="str">
        <f t="shared" si="33"/>
        <v/>
      </c>
      <c r="CY52" s="45" t="str">
        <f t="shared" si="34"/>
        <v/>
      </c>
      <c r="CZ52" s="47" t="str">
        <f t="shared" si="35"/>
        <v/>
      </c>
      <c r="DA52" s="47" t="str">
        <f t="shared" si="36"/>
        <v/>
      </c>
      <c r="DB52" s="47" t="str">
        <f t="shared" si="37"/>
        <v/>
      </c>
      <c r="DC52" s="47" t="str">
        <f t="shared" si="38"/>
        <v/>
      </c>
      <c r="DD52" s="47" t="str">
        <f t="shared" si="39"/>
        <v/>
      </c>
      <c r="DE52" s="48" t="str">
        <f t="shared" si="40"/>
        <v/>
      </c>
      <c r="DF52" s="83">
        <f t="shared" si="41"/>
        <v>0</v>
      </c>
      <c r="DL52" s="67" t="str">
        <f t="shared" si="2"/>
        <v/>
      </c>
    </row>
    <row r="53" spans="1:116" ht="21" hidden="1" customHeight="1">
      <c r="A53" s="82">
        <v>44</v>
      </c>
      <c r="B53" s="461"/>
      <c r="C53" s="358"/>
      <c r="D53" s="358"/>
      <c r="E53" s="358"/>
      <c r="F53" s="358"/>
      <c r="G53" s="358"/>
      <c r="H53" s="462"/>
      <c r="I53" s="462"/>
      <c r="J53" s="462"/>
      <c r="K53" s="462"/>
      <c r="L53" s="462"/>
      <c r="M53" s="462"/>
      <c r="N53" s="462"/>
      <c r="O53" s="462"/>
      <c r="P53" s="462"/>
      <c r="Q53" s="462"/>
      <c r="R53" s="462"/>
      <c r="S53" s="464"/>
      <c r="T53" s="156"/>
      <c r="U53" s="157"/>
      <c r="V53" s="157"/>
      <c r="W53" s="157"/>
      <c r="X53" s="157"/>
      <c r="Y53" s="157"/>
      <c r="Z53" s="158"/>
      <c r="AA53" s="156"/>
      <c r="AB53" s="157"/>
      <c r="AC53" s="157"/>
      <c r="AD53" s="157"/>
      <c r="AE53" s="157"/>
      <c r="AF53" s="157"/>
      <c r="AG53" s="158"/>
      <c r="AH53" s="156"/>
      <c r="AI53" s="157"/>
      <c r="AJ53" s="157"/>
      <c r="AK53" s="157"/>
      <c r="AL53" s="157"/>
      <c r="AM53" s="157"/>
      <c r="AN53" s="158"/>
      <c r="AO53" s="156"/>
      <c r="AP53" s="157"/>
      <c r="AQ53" s="157"/>
      <c r="AR53" s="157"/>
      <c r="AS53" s="157"/>
      <c r="AT53" s="157"/>
      <c r="AU53" s="158"/>
      <c r="AV53" s="362">
        <f t="shared" si="5"/>
        <v>0</v>
      </c>
      <c r="AW53" s="362"/>
      <c r="AX53" s="363"/>
      <c r="AY53" s="364">
        <f t="shared" si="6"/>
        <v>0</v>
      </c>
      <c r="AZ53" s="362"/>
      <c r="BA53" s="363"/>
      <c r="BB53" s="365" t="str">
        <f t="shared" si="11"/>
        <v>0.0</v>
      </c>
      <c r="BC53" s="366" t="str">
        <f t="shared" si="43"/>
        <v/>
      </c>
      <c r="BD53" s="367" t="str">
        <f t="shared" si="43"/>
        <v/>
      </c>
      <c r="BE53" s="166"/>
      <c r="BG53" s="67" t="str">
        <f t="shared" si="12"/>
        <v/>
      </c>
      <c r="BH53" s="82" t="s">
        <v>184</v>
      </c>
      <c r="BI53" s="167"/>
      <c r="BJ53" s="123" t="s">
        <v>88</v>
      </c>
      <c r="BK53" s="168"/>
      <c r="BL53" s="169" t="s">
        <v>172</v>
      </c>
      <c r="BM53" s="170"/>
      <c r="BN53" s="123" t="s">
        <v>173</v>
      </c>
      <c r="BO53" s="168"/>
      <c r="BP53" s="167"/>
      <c r="BQ53" s="123" t="s">
        <v>88</v>
      </c>
      <c r="BR53" s="168"/>
      <c r="BS53" s="169" t="s">
        <v>81</v>
      </c>
      <c r="BT53" s="170"/>
      <c r="BU53" s="123" t="s">
        <v>88</v>
      </c>
      <c r="BV53" s="168"/>
      <c r="BW53" s="167"/>
      <c r="BX53" s="123" t="s">
        <v>88</v>
      </c>
      <c r="BY53" s="171"/>
      <c r="BZ53" s="238" t="str">
        <f t="shared" si="8"/>
        <v/>
      </c>
      <c r="CA53" s="81" t="str">
        <f t="shared" si="9"/>
        <v/>
      </c>
      <c r="CC53" s="82">
        <v>44</v>
      </c>
      <c r="CD53" s="45" t="str">
        <f t="shared" si="13"/>
        <v/>
      </c>
      <c r="CE53" s="47" t="str">
        <f t="shared" si="14"/>
        <v/>
      </c>
      <c r="CF53" s="47" t="str">
        <f t="shared" si="15"/>
        <v/>
      </c>
      <c r="CG53" s="47" t="str">
        <f t="shared" si="16"/>
        <v/>
      </c>
      <c r="CH53" s="47" t="str">
        <f t="shared" si="17"/>
        <v/>
      </c>
      <c r="CI53" s="47" t="str">
        <f t="shared" si="18"/>
        <v/>
      </c>
      <c r="CJ53" s="214" t="str">
        <f t="shared" si="19"/>
        <v/>
      </c>
      <c r="CK53" s="45" t="str">
        <f t="shared" si="20"/>
        <v/>
      </c>
      <c r="CL53" s="47" t="str">
        <f t="shared" si="21"/>
        <v/>
      </c>
      <c r="CM53" s="47" t="str">
        <f t="shared" si="22"/>
        <v/>
      </c>
      <c r="CN53" s="47" t="str">
        <f t="shared" si="23"/>
        <v/>
      </c>
      <c r="CO53" s="47" t="str">
        <f t="shared" si="24"/>
        <v/>
      </c>
      <c r="CP53" s="47" t="str">
        <f t="shared" si="25"/>
        <v/>
      </c>
      <c r="CQ53" s="48" t="str">
        <f t="shared" si="26"/>
        <v/>
      </c>
      <c r="CR53" s="38" t="str">
        <f t="shared" si="27"/>
        <v/>
      </c>
      <c r="CS53" s="47" t="str">
        <f t="shared" si="28"/>
        <v/>
      </c>
      <c r="CT53" s="47" t="str">
        <f t="shared" si="29"/>
        <v/>
      </c>
      <c r="CU53" s="47" t="str">
        <f t="shared" si="30"/>
        <v/>
      </c>
      <c r="CV53" s="47" t="str">
        <f t="shared" si="31"/>
        <v/>
      </c>
      <c r="CW53" s="47" t="str">
        <f t="shared" si="32"/>
        <v/>
      </c>
      <c r="CX53" s="214" t="str">
        <f t="shared" si="33"/>
        <v/>
      </c>
      <c r="CY53" s="45" t="str">
        <f t="shared" si="34"/>
        <v/>
      </c>
      <c r="CZ53" s="47" t="str">
        <f t="shared" si="35"/>
        <v/>
      </c>
      <c r="DA53" s="47" t="str">
        <f t="shared" si="36"/>
        <v/>
      </c>
      <c r="DB53" s="47" t="str">
        <f t="shared" si="37"/>
        <v/>
      </c>
      <c r="DC53" s="47" t="str">
        <f t="shared" si="38"/>
        <v/>
      </c>
      <c r="DD53" s="47" t="str">
        <f t="shared" si="39"/>
        <v/>
      </c>
      <c r="DE53" s="48" t="str">
        <f t="shared" si="40"/>
        <v/>
      </c>
      <c r="DF53" s="83">
        <f t="shared" si="41"/>
        <v>0</v>
      </c>
      <c r="DL53" s="67" t="str">
        <f t="shared" si="2"/>
        <v/>
      </c>
    </row>
    <row r="54" spans="1:116" ht="21" hidden="1" customHeight="1">
      <c r="A54" s="82">
        <v>45</v>
      </c>
      <c r="B54" s="461"/>
      <c r="C54" s="358"/>
      <c r="D54" s="358"/>
      <c r="E54" s="358"/>
      <c r="F54" s="358"/>
      <c r="G54" s="358"/>
      <c r="H54" s="462"/>
      <c r="I54" s="462"/>
      <c r="J54" s="462"/>
      <c r="K54" s="462"/>
      <c r="L54" s="462"/>
      <c r="M54" s="462"/>
      <c r="N54" s="462"/>
      <c r="O54" s="462"/>
      <c r="P54" s="462"/>
      <c r="Q54" s="462"/>
      <c r="R54" s="462"/>
      <c r="S54" s="463"/>
      <c r="T54" s="156"/>
      <c r="U54" s="157"/>
      <c r="V54" s="157"/>
      <c r="W54" s="157"/>
      <c r="X54" s="157"/>
      <c r="Y54" s="157"/>
      <c r="Z54" s="158"/>
      <c r="AA54" s="156"/>
      <c r="AB54" s="157"/>
      <c r="AC54" s="157"/>
      <c r="AD54" s="157"/>
      <c r="AE54" s="157"/>
      <c r="AF54" s="157"/>
      <c r="AG54" s="158"/>
      <c r="AH54" s="156"/>
      <c r="AI54" s="157"/>
      <c r="AJ54" s="157"/>
      <c r="AK54" s="157"/>
      <c r="AL54" s="157"/>
      <c r="AM54" s="157"/>
      <c r="AN54" s="158"/>
      <c r="AO54" s="156"/>
      <c r="AP54" s="157"/>
      <c r="AQ54" s="157"/>
      <c r="AR54" s="157"/>
      <c r="AS54" s="157"/>
      <c r="AT54" s="157"/>
      <c r="AU54" s="158"/>
      <c r="AV54" s="362">
        <f t="shared" si="5"/>
        <v>0</v>
      </c>
      <c r="AW54" s="362"/>
      <c r="AX54" s="363"/>
      <c r="AY54" s="364">
        <f t="shared" si="6"/>
        <v>0</v>
      </c>
      <c r="AZ54" s="362"/>
      <c r="BA54" s="363"/>
      <c r="BB54" s="365" t="str">
        <f t="shared" si="11"/>
        <v>0.0</v>
      </c>
      <c r="BC54" s="366" t="str">
        <f t="shared" si="43"/>
        <v/>
      </c>
      <c r="BD54" s="367" t="str">
        <f t="shared" si="43"/>
        <v/>
      </c>
      <c r="BE54" s="166"/>
      <c r="BG54" s="67" t="str">
        <f t="shared" si="12"/>
        <v/>
      </c>
      <c r="BH54" s="82" t="s">
        <v>135</v>
      </c>
      <c r="BI54" s="167"/>
      <c r="BJ54" s="123" t="s">
        <v>88</v>
      </c>
      <c r="BK54" s="168"/>
      <c r="BL54" s="169" t="s">
        <v>172</v>
      </c>
      <c r="BM54" s="170"/>
      <c r="BN54" s="123" t="s">
        <v>88</v>
      </c>
      <c r="BO54" s="168"/>
      <c r="BP54" s="167"/>
      <c r="BQ54" s="123" t="s">
        <v>88</v>
      </c>
      <c r="BR54" s="168"/>
      <c r="BS54" s="169" t="s">
        <v>81</v>
      </c>
      <c r="BT54" s="170"/>
      <c r="BU54" s="123" t="s">
        <v>88</v>
      </c>
      <c r="BV54" s="168"/>
      <c r="BW54" s="167"/>
      <c r="BX54" s="123" t="s">
        <v>88</v>
      </c>
      <c r="BY54" s="171"/>
      <c r="BZ54" s="238" t="str">
        <f t="shared" si="8"/>
        <v/>
      </c>
      <c r="CA54" s="81" t="str">
        <f t="shared" si="9"/>
        <v/>
      </c>
      <c r="CC54" s="82">
        <v>45</v>
      </c>
      <c r="CD54" s="45" t="str">
        <f t="shared" si="13"/>
        <v/>
      </c>
      <c r="CE54" s="47" t="str">
        <f t="shared" si="14"/>
        <v/>
      </c>
      <c r="CF54" s="47" t="str">
        <f t="shared" si="15"/>
        <v/>
      </c>
      <c r="CG54" s="47" t="str">
        <f t="shared" si="16"/>
        <v/>
      </c>
      <c r="CH54" s="47" t="str">
        <f t="shared" si="17"/>
        <v/>
      </c>
      <c r="CI54" s="47" t="str">
        <f t="shared" si="18"/>
        <v/>
      </c>
      <c r="CJ54" s="214" t="str">
        <f t="shared" si="19"/>
        <v/>
      </c>
      <c r="CK54" s="45" t="str">
        <f t="shared" si="20"/>
        <v/>
      </c>
      <c r="CL54" s="47" t="str">
        <f t="shared" si="21"/>
        <v/>
      </c>
      <c r="CM54" s="47" t="str">
        <f t="shared" si="22"/>
        <v/>
      </c>
      <c r="CN54" s="47" t="str">
        <f t="shared" si="23"/>
        <v/>
      </c>
      <c r="CO54" s="47" t="str">
        <f t="shared" si="24"/>
        <v/>
      </c>
      <c r="CP54" s="47" t="str">
        <f t="shared" si="25"/>
        <v/>
      </c>
      <c r="CQ54" s="48" t="str">
        <f t="shared" si="26"/>
        <v/>
      </c>
      <c r="CR54" s="38" t="str">
        <f t="shared" si="27"/>
        <v/>
      </c>
      <c r="CS54" s="47" t="str">
        <f t="shared" si="28"/>
        <v/>
      </c>
      <c r="CT54" s="47" t="str">
        <f t="shared" si="29"/>
        <v/>
      </c>
      <c r="CU54" s="47" t="str">
        <f t="shared" si="30"/>
        <v/>
      </c>
      <c r="CV54" s="47" t="str">
        <f t="shared" si="31"/>
        <v/>
      </c>
      <c r="CW54" s="47" t="str">
        <f t="shared" si="32"/>
        <v/>
      </c>
      <c r="CX54" s="214" t="str">
        <f t="shared" si="33"/>
        <v/>
      </c>
      <c r="CY54" s="45" t="str">
        <f t="shared" si="34"/>
        <v/>
      </c>
      <c r="CZ54" s="47" t="str">
        <f t="shared" si="35"/>
        <v/>
      </c>
      <c r="DA54" s="47" t="str">
        <f t="shared" si="36"/>
        <v/>
      </c>
      <c r="DB54" s="47" t="str">
        <f t="shared" si="37"/>
        <v/>
      </c>
      <c r="DC54" s="47" t="str">
        <f t="shared" si="38"/>
        <v/>
      </c>
      <c r="DD54" s="47" t="str">
        <f t="shared" si="39"/>
        <v/>
      </c>
      <c r="DE54" s="48" t="str">
        <f t="shared" si="40"/>
        <v/>
      </c>
      <c r="DF54" s="83">
        <f t="shared" si="41"/>
        <v>0</v>
      </c>
      <c r="DL54" s="67" t="str">
        <f t="shared" si="2"/>
        <v/>
      </c>
    </row>
    <row r="55" spans="1:116" ht="21" hidden="1" customHeight="1">
      <c r="A55" s="82">
        <v>46</v>
      </c>
      <c r="B55" s="461"/>
      <c r="C55" s="358"/>
      <c r="D55" s="358"/>
      <c r="E55" s="358"/>
      <c r="F55" s="358"/>
      <c r="G55" s="358"/>
      <c r="H55" s="462"/>
      <c r="I55" s="462"/>
      <c r="J55" s="462"/>
      <c r="K55" s="462"/>
      <c r="L55" s="462"/>
      <c r="M55" s="462"/>
      <c r="N55" s="462"/>
      <c r="O55" s="462"/>
      <c r="P55" s="462"/>
      <c r="Q55" s="462"/>
      <c r="R55" s="462"/>
      <c r="S55" s="463"/>
      <c r="T55" s="156"/>
      <c r="U55" s="157"/>
      <c r="V55" s="157"/>
      <c r="W55" s="157"/>
      <c r="X55" s="157"/>
      <c r="Y55" s="157"/>
      <c r="Z55" s="158"/>
      <c r="AA55" s="156"/>
      <c r="AB55" s="157"/>
      <c r="AC55" s="157"/>
      <c r="AD55" s="157"/>
      <c r="AE55" s="157"/>
      <c r="AF55" s="157"/>
      <c r="AG55" s="158"/>
      <c r="AH55" s="156"/>
      <c r="AI55" s="157"/>
      <c r="AJ55" s="157"/>
      <c r="AK55" s="157"/>
      <c r="AL55" s="157"/>
      <c r="AM55" s="157"/>
      <c r="AN55" s="158"/>
      <c r="AO55" s="156"/>
      <c r="AP55" s="157"/>
      <c r="AQ55" s="157"/>
      <c r="AR55" s="157"/>
      <c r="AS55" s="157"/>
      <c r="AT55" s="157"/>
      <c r="AU55" s="158"/>
      <c r="AV55" s="362">
        <f t="shared" si="5"/>
        <v>0</v>
      </c>
      <c r="AW55" s="362"/>
      <c r="AX55" s="363"/>
      <c r="AY55" s="364">
        <f t="shared" si="6"/>
        <v>0</v>
      </c>
      <c r="AZ55" s="362"/>
      <c r="BA55" s="363"/>
      <c r="BB55" s="365" t="str">
        <f t="shared" si="11"/>
        <v>0.0</v>
      </c>
      <c r="BC55" s="366" t="str">
        <f t="shared" si="43"/>
        <v/>
      </c>
      <c r="BD55" s="367" t="str">
        <f t="shared" si="43"/>
        <v/>
      </c>
      <c r="BE55" s="166"/>
      <c r="BG55" s="67" t="str">
        <f t="shared" si="12"/>
        <v/>
      </c>
      <c r="BH55" s="82" t="s">
        <v>136</v>
      </c>
      <c r="BI55" s="167"/>
      <c r="BJ55" s="123" t="s">
        <v>173</v>
      </c>
      <c r="BK55" s="168"/>
      <c r="BL55" s="169" t="s">
        <v>81</v>
      </c>
      <c r="BM55" s="170"/>
      <c r="BN55" s="123" t="s">
        <v>88</v>
      </c>
      <c r="BO55" s="168"/>
      <c r="BP55" s="167"/>
      <c r="BQ55" s="123" t="s">
        <v>88</v>
      </c>
      <c r="BR55" s="168"/>
      <c r="BS55" s="169" t="s">
        <v>81</v>
      </c>
      <c r="BT55" s="170"/>
      <c r="BU55" s="123" t="s">
        <v>88</v>
      </c>
      <c r="BV55" s="168"/>
      <c r="BW55" s="167"/>
      <c r="BX55" s="123" t="s">
        <v>88</v>
      </c>
      <c r="BY55" s="171"/>
      <c r="BZ55" s="238" t="str">
        <f t="shared" si="8"/>
        <v/>
      </c>
      <c r="CA55" s="81" t="str">
        <f t="shared" si="9"/>
        <v/>
      </c>
      <c r="CC55" s="82">
        <v>46</v>
      </c>
      <c r="CD55" s="45" t="str">
        <f t="shared" si="13"/>
        <v/>
      </c>
      <c r="CE55" s="47" t="str">
        <f t="shared" si="14"/>
        <v/>
      </c>
      <c r="CF55" s="47" t="str">
        <f t="shared" si="15"/>
        <v/>
      </c>
      <c r="CG55" s="47" t="str">
        <f t="shared" si="16"/>
        <v/>
      </c>
      <c r="CH55" s="47" t="str">
        <f t="shared" si="17"/>
        <v/>
      </c>
      <c r="CI55" s="47" t="str">
        <f t="shared" si="18"/>
        <v/>
      </c>
      <c r="CJ55" s="214" t="str">
        <f t="shared" si="19"/>
        <v/>
      </c>
      <c r="CK55" s="45" t="str">
        <f t="shared" si="20"/>
        <v/>
      </c>
      <c r="CL55" s="47" t="str">
        <f t="shared" si="21"/>
        <v/>
      </c>
      <c r="CM55" s="47" t="str">
        <f t="shared" si="22"/>
        <v/>
      </c>
      <c r="CN55" s="47" t="str">
        <f t="shared" si="23"/>
        <v/>
      </c>
      <c r="CO55" s="47" t="str">
        <f t="shared" si="24"/>
        <v/>
      </c>
      <c r="CP55" s="47" t="str">
        <f t="shared" si="25"/>
        <v/>
      </c>
      <c r="CQ55" s="48" t="str">
        <f t="shared" si="26"/>
        <v/>
      </c>
      <c r="CR55" s="38" t="str">
        <f t="shared" si="27"/>
        <v/>
      </c>
      <c r="CS55" s="47" t="str">
        <f t="shared" si="28"/>
        <v/>
      </c>
      <c r="CT55" s="47" t="str">
        <f t="shared" si="29"/>
        <v/>
      </c>
      <c r="CU55" s="47" t="str">
        <f t="shared" si="30"/>
        <v/>
      </c>
      <c r="CV55" s="47" t="str">
        <f t="shared" si="31"/>
        <v/>
      </c>
      <c r="CW55" s="47" t="str">
        <f t="shared" si="32"/>
        <v/>
      </c>
      <c r="CX55" s="214" t="str">
        <f t="shared" si="33"/>
        <v/>
      </c>
      <c r="CY55" s="45" t="str">
        <f t="shared" si="34"/>
        <v/>
      </c>
      <c r="CZ55" s="47" t="str">
        <f t="shared" si="35"/>
        <v/>
      </c>
      <c r="DA55" s="47" t="str">
        <f t="shared" si="36"/>
        <v/>
      </c>
      <c r="DB55" s="47" t="str">
        <f t="shared" si="37"/>
        <v/>
      </c>
      <c r="DC55" s="47" t="str">
        <f t="shared" si="38"/>
        <v/>
      </c>
      <c r="DD55" s="47" t="str">
        <f t="shared" si="39"/>
        <v/>
      </c>
      <c r="DE55" s="48" t="str">
        <f t="shared" si="40"/>
        <v/>
      </c>
      <c r="DF55" s="83">
        <f t="shared" si="41"/>
        <v>0</v>
      </c>
      <c r="DL55" s="67" t="str">
        <f t="shared" si="2"/>
        <v/>
      </c>
    </row>
    <row r="56" spans="1:116" ht="21" hidden="1" customHeight="1">
      <c r="A56" s="82">
        <v>47</v>
      </c>
      <c r="B56" s="461"/>
      <c r="C56" s="358"/>
      <c r="D56" s="358"/>
      <c r="E56" s="358"/>
      <c r="F56" s="358"/>
      <c r="G56" s="358"/>
      <c r="H56" s="462"/>
      <c r="I56" s="462"/>
      <c r="J56" s="462"/>
      <c r="K56" s="462"/>
      <c r="L56" s="462"/>
      <c r="M56" s="462"/>
      <c r="N56" s="462"/>
      <c r="O56" s="462"/>
      <c r="P56" s="462"/>
      <c r="Q56" s="462"/>
      <c r="R56" s="462"/>
      <c r="S56" s="463"/>
      <c r="T56" s="156"/>
      <c r="U56" s="157"/>
      <c r="V56" s="157"/>
      <c r="W56" s="157"/>
      <c r="X56" s="157"/>
      <c r="Y56" s="157"/>
      <c r="Z56" s="158"/>
      <c r="AA56" s="156"/>
      <c r="AB56" s="157"/>
      <c r="AC56" s="157"/>
      <c r="AD56" s="157"/>
      <c r="AE56" s="157"/>
      <c r="AF56" s="157"/>
      <c r="AG56" s="158"/>
      <c r="AH56" s="156"/>
      <c r="AI56" s="157"/>
      <c r="AJ56" s="157"/>
      <c r="AK56" s="157"/>
      <c r="AL56" s="157"/>
      <c r="AM56" s="157"/>
      <c r="AN56" s="158"/>
      <c r="AO56" s="156"/>
      <c r="AP56" s="157"/>
      <c r="AQ56" s="157"/>
      <c r="AR56" s="157"/>
      <c r="AS56" s="157"/>
      <c r="AT56" s="157"/>
      <c r="AU56" s="158"/>
      <c r="AV56" s="362">
        <f t="shared" si="5"/>
        <v>0</v>
      </c>
      <c r="AW56" s="362"/>
      <c r="AX56" s="363"/>
      <c r="AY56" s="364">
        <f t="shared" si="6"/>
        <v>0</v>
      </c>
      <c r="AZ56" s="362"/>
      <c r="BA56" s="363"/>
      <c r="BB56" s="365" t="str">
        <f t="shared" si="11"/>
        <v>0.0</v>
      </c>
      <c r="BC56" s="366" t="str">
        <f t="shared" si="43"/>
        <v/>
      </c>
      <c r="BD56" s="367" t="str">
        <f t="shared" si="43"/>
        <v/>
      </c>
      <c r="BE56" s="166"/>
      <c r="BG56" s="67" t="str">
        <f t="shared" si="12"/>
        <v/>
      </c>
      <c r="BH56" s="82" t="s">
        <v>137</v>
      </c>
      <c r="BI56" s="167"/>
      <c r="BJ56" s="123" t="s">
        <v>88</v>
      </c>
      <c r="BK56" s="168"/>
      <c r="BL56" s="169" t="s">
        <v>81</v>
      </c>
      <c r="BM56" s="170"/>
      <c r="BN56" s="123" t="s">
        <v>88</v>
      </c>
      <c r="BO56" s="168"/>
      <c r="BP56" s="167"/>
      <c r="BQ56" s="123" t="s">
        <v>88</v>
      </c>
      <c r="BR56" s="168"/>
      <c r="BS56" s="169" t="s">
        <v>81</v>
      </c>
      <c r="BT56" s="170"/>
      <c r="BU56" s="123" t="s">
        <v>88</v>
      </c>
      <c r="BV56" s="168"/>
      <c r="BW56" s="167"/>
      <c r="BX56" s="123" t="s">
        <v>88</v>
      </c>
      <c r="BY56" s="171"/>
      <c r="BZ56" s="238" t="str">
        <f t="shared" si="8"/>
        <v/>
      </c>
      <c r="CA56" s="81" t="str">
        <f t="shared" si="9"/>
        <v/>
      </c>
      <c r="CC56" s="82">
        <v>47</v>
      </c>
      <c r="CD56" s="45" t="str">
        <f t="shared" si="13"/>
        <v/>
      </c>
      <c r="CE56" s="47" t="str">
        <f t="shared" si="14"/>
        <v/>
      </c>
      <c r="CF56" s="47" t="str">
        <f t="shared" si="15"/>
        <v/>
      </c>
      <c r="CG56" s="47" t="str">
        <f t="shared" si="16"/>
        <v/>
      </c>
      <c r="CH56" s="47" t="str">
        <f t="shared" si="17"/>
        <v/>
      </c>
      <c r="CI56" s="47" t="str">
        <f t="shared" si="18"/>
        <v/>
      </c>
      <c r="CJ56" s="214" t="str">
        <f t="shared" si="19"/>
        <v/>
      </c>
      <c r="CK56" s="45" t="str">
        <f t="shared" si="20"/>
        <v/>
      </c>
      <c r="CL56" s="47" t="str">
        <f t="shared" si="21"/>
        <v/>
      </c>
      <c r="CM56" s="47" t="str">
        <f t="shared" si="22"/>
        <v/>
      </c>
      <c r="CN56" s="47" t="str">
        <f t="shared" si="23"/>
        <v/>
      </c>
      <c r="CO56" s="47" t="str">
        <f t="shared" si="24"/>
        <v/>
      </c>
      <c r="CP56" s="47" t="str">
        <f t="shared" si="25"/>
        <v/>
      </c>
      <c r="CQ56" s="48" t="str">
        <f t="shared" si="26"/>
        <v/>
      </c>
      <c r="CR56" s="38" t="str">
        <f t="shared" si="27"/>
        <v/>
      </c>
      <c r="CS56" s="47" t="str">
        <f t="shared" si="28"/>
        <v/>
      </c>
      <c r="CT56" s="47" t="str">
        <f t="shared" si="29"/>
        <v/>
      </c>
      <c r="CU56" s="47" t="str">
        <f t="shared" si="30"/>
        <v/>
      </c>
      <c r="CV56" s="47" t="str">
        <f t="shared" si="31"/>
        <v/>
      </c>
      <c r="CW56" s="47" t="str">
        <f t="shared" si="32"/>
        <v/>
      </c>
      <c r="CX56" s="214" t="str">
        <f t="shared" si="33"/>
        <v/>
      </c>
      <c r="CY56" s="45" t="str">
        <f t="shared" si="34"/>
        <v/>
      </c>
      <c r="CZ56" s="47" t="str">
        <f t="shared" si="35"/>
        <v/>
      </c>
      <c r="DA56" s="47" t="str">
        <f t="shared" si="36"/>
        <v/>
      </c>
      <c r="DB56" s="47" t="str">
        <f t="shared" si="37"/>
        <v/>
      </c>
      <c r="DC56" s="47" t="str">
        <f t="shared" si="38"/>
        <v/>
      </c>
      <c r="DD56" s="47" t="str">
        <f t="shared" si="39"/>
        <v/>
      </c>
      <c r="DE56" s="48" t="str">
        <f t="shared" si="40"/>
        <v/>
      </c>
      <c r="DF56" s="83">
        <f t="shared" si="41"/>
        <v>0</v>
      </c>
      <c r="DL56" s="67" t="str">
        <f t="shared" si="2"/>
        <v/>
      </c>
    </row>
    <row r="57" spans="1:116" ht="21" hidden="1" customHeight="1">
      <c r="A57" s="82">
        <v>48</v>
      </c>
      <c r="B57" s="461"/>
      <c r="C57" s="358"/>
      <c r="D57" s="358"/>
      <c r="E57" s="358"/>
      <c r="F57" s="358"/>
      <c r="G57" s="358"/>
      <c r="H57" s="462"/>
      <c r="I57" s="462"/>
      <c r="J57" s="462"/>
      <c r="K57" s="462"/>
      <c r="L57" s="462"/>
      <c r="M57" s="462"/>
      <c r="N57" s="462"/>
      <c r="O57" s="462"/>
      <c r="P57" s="462"/>
      <c r="Q57" s="462"/>
      <c r="R57" s="462"/>
      <c r="S57" s="463"/>
      <c r="T57" s="156"/>
      <c r="U57" s="157"/>
      <c r="V57" s="157"/>
      <c r="W57" s="157"/>
      <c r="X57" s="157"/>
      <c r="Y57" s="157"/>
      <c r="Z57" s="158"/>
      <c r="AA57" s="156"/>
      <c r="AB57" s="157"/>
      <c r="AC57" s="157"/>
      <c r="AD57" s="157"/>
      <c r="AE57" s="157"/>
      <c r="AF57" s="157"/>
      <c r="AG57" s="158"/>
      <c r="AH57" s="156"/>
      <c r="AI57" s="157"/>
      <c r="AJ57" s="157"/>
      <c r="AK57" s="157"/>
      <c r="AL57" s="157"/>
      <c r="AM57" s="157"/>
      <c r="AN57" s="158"/>
      <c r="AO57" s="156"/>
      <c r="AP57" s="157"/>
      <c r="AQ57" s="157"/>
      <c r="AR57" s="157"/>
      <c r="AS57" s="157"/>
      <c r="AT57" s="157"/>
      <c r="AU57" s="158"/>
      <c r="AV57" s="362">
        <f>DF57</f>
        <v>0</v>
      </c>
      <c r="AW57" s="362"/>
      <c r="AX57" s="363"/>
      <c r="AY57" s="364">
        <f>ROUNDDOWN(AV57/4,1)</f>
        <v>0</v>
      </c>
      <c r="AZ57" s="362"/>
      <c r="BA57" s="363"/>
      <c r="BB57" s="365" t="str">
        <f>IF($AV$110="","0.0",ROUNDDOWN(AY57/$AV$110,1))</f>
        <v>0.0</v>
      </c>
      <c r="BC57" s="366" t="str">
        <f t="shared" si="43"/>
        <v/>
      </c>
      <c r="BD57" s="367" t="str">
        <f t="shared" si="43"/>
        <v/>
      </c>
      <c r="BE57" s="166"/>
      <c r="BG57" s="67" t="str">
        <f t="shared" si="12"/>
        <v/>
      </c>
      <c r="BH57" s="82" t="s">
        <v>138</v>
      </c>
      <c r="BI57" s="167"/>
      <c r="BJ57" s="123" t="s">
        <v>88</v>
      </c>
      <c r="BK57" s="168"/>
      <c r="BL57" s="169" t="s">
        <v>81</v>
      </c>
      <c r="BM57" s="170"/>
      <c r="BN57" s="123" t="s">
        <v>88</v>
      </c>
      <c r="BO57" s="168"/>
      <c r="BP57" s="167"/>
      <c r="BQ57" s="123" t="s">
        <v>88</v>
      </c>
      <c r="BR57" s="168"/>
      <c r="BS57" s="169" t="s">
        <v>81</v>
      </c>
      <c r="BT57" s="170"/>
      <c r="BU57" s="123" t="s">
        <v>88</v>
      </c>
      <c r="BV57" s="168"/>
      <c r="BW57" s="167"/>
      <c r="BX57" s="123" t="s">
        <v>88</v>
      </c>
      <c r="BY57" s="171"/>
      <c r="BZ57" s="238" t="str">
        <f t="shared" si="8"/>
        <v/>
      </c>
      <c r="CA57" s="81" t="str">
        <f t="shared" si="9"/>
        <v/>
      </c>
      <c r="CC57" s="82">
        <v>48</v>
      </c>
      <c r="CD57" s="45" t="str">
        <f t="shared" si="13"/>
        <v/>
      </c>
      <c r="CE57" s="47" t="str">
        <f t="shared" si="14"/>
        <v/>
      </c>
      <c r="CF57" s="47" t="str">
        <f t="shared" si="15"/>
        <v/>
      </c>
      <c r="CG57" s="47" t="str">
        <f t="shared" si="16"/>
        <v/>
      </c>
      <c r="CH57" s="47" t="str">
        <f t="shared" si="17"/>
        <v/>
      </c>
      <c r="CI57" s="47" t="str">
        <f t="shared" si="18"/>
        <v/>
      </c>
      <c r="CJ57" s="214" t="str">
        <f t="shared" si="19"/>
        <v/>
      </c>
      <c r="CK57" s="45" t="str">
        <f t="shared" si="20"/>
        <v/>
      </c>
      <c r="CL57" s="47" t="str">
        <f t="shared" si="21"/>
        <v/>
      </c>
      <c r="CM57" s="47" t="str">
        <f t="shared" si="22"/>
        <v/>
      </c>
      <c r="CN57" s="47" t="str">
        <f t="shared" si="23"/>
        <v/>
      </c>
      <c r="CO57" s="47" t="str">
        <f t="shared" si="24"/>
        <v/>
      </c>
      <c r="CP57" s="47" t="str">
        <f t="shared" si="25"/>
        <v/>
      </c>
      <c r="CQ57" s="48" t="str">
        <f t="shared" si="26"/>
        <v/>
      </c>
      <c r="CR57" s="38" t="str">
        <f t="shared" si="27"/>
        <v/>
      </c>
      <c r="CS57" s="47" t="str">
        <f t="shared" si="28"/>
        <v/>
      </c>
      <c r="CT57" s="47" t="str">
        <f t="shared" si="29"/>
        <v/>
      </c>
      <c r="CU57" s="47" t="str">
        <f t="shared" si="30"/>
        <v/>
      </c>
      <c r="CV57" s="47" t="str">
        <f t="shared" si="31"/>
        <v/>
      </c>
      <c r="CW57" s="47" t="str">
        <f t="shared" si="32"/>
        <v/>
      </c>
      <c r="CX57" s="214" t="str">
        <f t="shared" si="33"/>
        <v/>
      </c>
      <c r="CY57" s="45" t="str">
        <f t="shared" si="34"/>
        <v/>
      </c>
      <c r="CZ57" s="47" t="str">
        <f t="shared" si="35"/>
        <v/>
      </c>
      <c r="DA57" s="47" t="str">
        <f t="shared" si="36"/>
        <v/>
      </c>
      <c r="DB57" s="47" t="str">
        <f t="shared" si="37"/>
        <v/>
      </c>
      <c r="DC57" s="47" t="str">
        <f t="shared" si="38"/>
        <v/>
      </c>
      <c r="DD57" s="47" t="str">
        <f t="shared" si="39"/>
        <v/>
      </c>
      <c r="DE57" s="48" t="str">
        <f t="shared" si="40"/>
        <v/>
      </c>
      <c r="DF57" s="83">
        <f t="shared" si="41"/>
        <v>0</v>
      </c>
      <c r="DL57" s="67" t="str">
        <f t="shared" si="2"/>
        <v/>
      </c>
    </row>
    <row r="58" spans="1:116" ht="21" hidden="1" customHeight="1">
      <c r="A58" s="82">
        <v>49</v>
      </c>
      <c r="B58" s="461"/>
      <c r="C58" s="358"/>
      <c r="D58" s="358"/>
      <c r="E58" s="358"/>
      <c r="F58" s="358"/>
      <c r="G58" s="358"/>
      <c r="H58" s="462"/>
      <c r="I58" s="462"/>
      <c r="J58" s="462"/>
      <c r="K58" s="462"/>
      <c r="L58" s="462"/>
      <c r="M58" s="462"/>
      <c r="N58" s="462"/>
      <c r="O58" s="462"/>
      <c r="P58" s="462"/>
      <c r="Q58" s="462"/>
      <c r="R58" s="462"/>
      <c r="S58" s="463"/>
      <c r="T58" s="156"/>
      <c r="U58" s="157"/>
      <c r="V58" s="157"/>
      <c r="W58" s="157"/>
      <c r="X58" s="157"/>
      <c r="Y58" s="157"/>
      <c r="Z58" s="158"/>
      <c r="AA58" s="156"/>
      <c r="AB58" s="157"/>
      <c r="AC58" s="157"/>
      <c r="AD58" s="157"/>
      <c r="AE58" s="157"/>
      <c r="AF58" s="157"/>
      <c r="AG58" s="158"/>
      <c r="AH58" s="156"/>
      <c r="AI58" s="157"/>
      <c r="AJ58" s="157"/>
      <c r="AK58" s="157"/>
      <c r="AL58" s="157"/>
      <c r="AM58" s="157"/>
      <c r="AN58" s="158"/>
      <c r="AO58" s="156"/>
      <c r="AP58" s="157"/>
      <c r="AQ58" s="157"/>
      <c r="AR58" s="157"/>
      <c r="AS58" s="157"/>
      <c r="AT58" s="157"/>
      <c r="AU58" s="158"/>
      <c r="AV58" s="362">
        <f>DF58</f>
        <v>0</v>
      </c>
      <c r="AW58" s="362"/>
      <c r="AX58" s="363"/>
      <c r="AY58" s="364">
        <f>ROUNDDOWN(AV58/4,1)</f>
        <v>0</v>
      </c>
      <c r="AZ58" s="362"/>
      <c r="BA58" s="363"/>
      <c r="BB58" s="365" t="str">
        <f>IF($AV$110="","0.0",ROUNDDOWN(AY58/$AV$110,1))</f>
        <v>0.0</v>
      </c>
      <c r="BC58" s="366" t="str">
        <f t="shared" si="43"/>
        <v/>
      </c>
      <c r="BD58" s="367" t="str">
        <f t="shared" si="43"/>
        <v/>
      </c>
      <c r="BE58" s="166"/>
      <c r="BG58" s="67" t="str">
        <f t="shared" si="12"/>
        <v/>
      </c>
      <c r="BH58" s="82" t="s">
        <v>139</v>
      </c>
      <c r="BI58" s="167"/>
      <c r="BJ58" s="123" t="s">
        <v>88</v>
      </c>
      <c r="BK58" s="168"/>
      <c r="BL58" s="169" t="s">
        <v>185</v>
      </c>
      <c r="BM58" s="170"/>
      <c r="BN58" s="123" t="s">
        <v>88</v>
      </c>
      <c r="BO58" s="168"/>
      <c r="BP58" s="167"/>
      <c r="BQ58" s="123" t="s">
        <v>88</v>
      </c>
      <c r="BR58" s="168"/>
      <c r="BS58" s="169" t="s">
        <v>81</v>
      </c>
      <c r="BT58" s="170"/>
      <c r="BU58" s="123" t="s">
        <v>88</v>
      </c>
      <c r="BV58" s="168"/>
      <c r="BW58" s="167"/>
      <c r="BX58" s="123" t="s">
        <v>171</v>
      </c>
      <c r="BY58" s="171"/>
      <c r="BZ58" s="238" t="str">
        <f t="shared" si="8"/>
        <v/>
      </c>
      <c r="CA58" s="81" t="str">
        <f t="shared" si="9"/>
        <v/>
      </c>
      <c r="CC58" s="82">
        <v>49</v>
      </c>
      <c r="CD58" s="45" t="str">
        <f t="shared" si="13"/>
        <v/>
      </c>
      <c r="CE58" s="47" t="str">
        <f t="shared" si="14"/>
        <v/>
      </c>
      <c r="CF58" s="47" t="str">
        <f t="shared" si="15"/>
        <v/>
      </c>
      <c r="CG58" s="47" t="str">
        <f t="shared" si="16"/>
        <v/>
      </c>
      <c r="CH58" s="47" t="str">
        <f t="shared" si="17"/>
        <v/>
      </c>
      <c r="CI58" s="47" t="str">
        <f t="shared" si="18"/>
        <v/>
      </c>
      <c r="CJ58" s="214" t="str">
        <f t="shared" si="19"/>
        <v/>
      </c>
      <c r="CK58" s="45" t="str">
        <f t="shared" si="20"/>
        <v/>
      </c>
      <c r="CL58" s="47" t="str">
        <f t="shared" si="21"/>
        <v/>
      </c>
      <c r="CM58" s="47" t="str">
        <f t="shared" si="22"/>
        <v/>
      </c>
      <c r="CN58" s="47" t="str">
        <f t="shared" si="23"/>
        <v/>
      </c>
      <c r="CO58" s="47" t="str">
        <f t="shared" si="24"/>
        <v/>
      </c>
      <c r="CP58" s="47" t="str">
        <f t="shared" si="25"/>
        <v/>
      </c>
      <c r="CQ58" s="48" t="str">
        <f t="shared" si="26"/>
        <v/>
      </c>
      <c r="CR58" s="38" t="str">
        <f t="shared" si="27"/>
        <v/>
      </c>
      <c r="CS58" s="47" t="str">
        <f t="shared" si="28"/>
        <v/>
      </c>
      <c r="CT58" s="47" t="str">
        <f t="shared" si="29"/>
        <v/>
      </c>
      <c r="CU58" s="47" t="str">
        <f t="shared" si="30"/>
        <v/>
      </c>
      <c r="CV58" s="47" t="str">
        <f t="shared" si="31"/>
        <v/>
      </c>
      <c r="CW58" s="47" t="str">
        <f t="shared" si="32"/>
        <v/>
      </c>
      <c r="CX58" s="214" t="str">
        <f t="shared" si="33"/>
        <v/>
      </c>
      <c r="CY58" s="45" t="str">
        <f t="shared" si="34"/>
        <v/>
      </c>
      <c r="CZ58" s="47" t="str">
        <f t="shared" si="35"/>
        <v/>
      </c>
      <c r="DA58" s="47" t="str">
        <f t="shared" si="36"/>
        <v/>
      </c>
      <c r="DB58" s="47" t="str">
        <f t="shared" si="37"/>
        <v/>
      </c>
      <c r="DC58" s="47" t="str">
        <f t="shared" si="38"/>
        <v/>
      </c>
      <c r="DD58" s="47" t="str">
        <f t="shared" si="39"/>
        <v/>
      </c>
      <c r="DE58" s="48" t="str">
        <f t="shared" si="40"/>
        <v/>
      </c>
      <c r="DF58" s="83">
        <f t="shared" si="41"/>
        <v>0</v>
      </c>
      <c r="DL58" s="67" t="str">
        <f t="shared" si="2"/>
        <v/>
      </c>
    </row>
    <row r="59" spans="1:116" ht="21" hidden="1" customHeight="1">
      <c r="A59" s="82">
        <v>50</v>
      </c>
      <c r="B59" s="461"/>
      <c r="C59" s="358"/>
      <c r="D59" s="358"/>
      <c r="E59" s="358"/>
      <c r="F59" s="358"/>
      <c r="G59" s="358"/>
      <c r="H59" s="462"/>
      <c r="I59" s="462"/>
      <c r="J59" s="462"/>
      <c r="K59" s="462"/>
      <c r="L59" s="462"/>
      <c r="M59" s="462"/>
      <c r="N59" s="462"/>
      <c r="O59" s="462"/>
      <c r="P59" s="462"/>
      <c r="Q59" s="462"/>
      <c r="R59" s="462"/>
      <c r="S59" s="463"/>
      <c r="T59" s="156"/>
      <c r="U59" s="157"/>
      <c r="V59" s="157"/>
      <c r="W59" s="157"/>
      <c r="X59" s="157"/>
      <c r="Y59" s="157"/>
      <c r="Z59" s="158"/>
      <c r="AA59" s="156"/>
      <c r="AB59" s="157"/>
      <c r="AC59" s="157"/>
      <c r="AD59" s="157"/>
      <c r="AE59" s="157"/>
      <c r="AF59" s="157"/>
      <c r="AG59" s="158"/>
      <c r="AH59" s="156"/>
      <c r="AI59" s="157"/>
      <c r="AJ59" s="157"/>
      <c r="AK59" s="157"/>
      <c r="AL59" s="157"/>
      <c r="AM59" s="157"/>
      <c r="AN59" s="158"/>
      <c r="AO59" s="156"/>
      <c r="AP59" s="157"/>
      <c r="AQ59" s="157"/>
      <c r="AR59" s="157"/>
      <c r="AS59" s="157"/>
      <c r="AT59" s="157"/>
      <c r="AU59" s="158"/>
      <c r="AV59" s="362">
        <f t="shared" ref="AV59:AV107" si="44">DF59</f>
        <v>0</v>
      </c>
      <c r="AW59" s="362"/>
      <c r="AX59" s="363"/>
      <c r="AY59" s="364">
        <f t="shared" ref="AY59:AY107" si="45">ROUNDDOWN(AV59/4,1)</f>
        <v>0</v>
      </c>
      <c r="AZ59" s="362"/>
      <c r="BA59" s="363"/>
      <c r="BB59" s="365" t="str">
        <f t="shared" ref="BB59:BB107" si="46">IF($AV$110="","0.0",ROUNDDOWN(AY59/$AV$110,1))</f>
        <v>0.0</v>
      </c>
      <c r="BC59" s="366" t="str">
        <f t="shared" si="43"/>
        <v/>
      </c>
      <c r="BD59" s="367" t="str">
        <f t="shared" si="43"/>
        <v/>
      </c>
      <c r="BE59" s="166"/>
      <c r="BG59" s="67" t="str">
        <f t="shared" si="12"/>
        <v/>
      </c>
      <c r="BH59" s="82" t="s">
        <v>140</v>
      </c>
      <c r="BI59" s="167"/>
      <c r="BJ59" s="123" t="s">
        <v>88</v>
      </c>
      <c r="BK59" s="168"/>
      <c r="BL59" s="169" t="s">
        <v>81</v>
      </c>
      <c r="BM59" s="170"/>
      <c r="BN59" s="123" t="s">
        <v>88</v>
      </c>
      <c r="BO59" s="168"/>
      <c r="BP59" s="167"/>
      <c r="BQ59" s="123" t="s">
        <v>88</v>
      </c>
      <c r="BR59" s="168"/>
      <c r="BS59" s="169" t="s">
        <v>81</v>
      </c>
      <c r="BT59" s="170"/>
      <c r="BU59" s="123" t="s">
        <v>88</v>
      </c>
      <c r="BV59" s="168"/>
      <c r="BW59" s="167"/>
      <c r="BX59" s="123" t="s">
        <v>88</v>
      </c>
      <c r="BY59" s="171"/>
      <c r="BZ59" s="238" t="str">
        <f t="shared" si="8"/>
        <v/>
      </c>
      <c r="CA59" s="81" t="str">
        <f t="shared" si="9"/>
        <v/>
      </c>
      <c r="CC59" s="82">
        <v>50</v>
      </c>
      <c r="CD59" s="45" t="str">
        <f t="shared" si="13"/>
        <v/>
      </c>
      <c r="CE59" s="47" t="str">
        <f t="shared" si="14"/>
        <v/>
      </c>
      <c r="CF59" s="47" t="str">
        <f t="shared" si="15"/>
        <v/>
      </c>
      <c r="CG59" s="47" t="str">
        <f t="shared" si="16"/>
        <v/>
      </c>
      <c r="CH59" s="47" t="str">
        <f t="shared" si="17"/>
        <v/>
      </c>
      <c r="CI59" s="47" t="str">
        <f t="shared" si="18"/>
        <v/>
      </c>
      <c r="CJ59" s="214" t="str">
        <f t="shared" si="19"/>
        <v/>
      </c>
      <c r="CK59" s="45" t="str">
        <f t="shared" si="20"/>
        <v/>
      </c>
      <c r="CL59" s="47" t="str">
        <f t="shared" si="21"/>
        <v/>
      </c>
      <c r="CM59" s="47" t="str">
        <f t="shared" si="22"/>
        <v/>
      </c>
      <c r="CN59" s="47" t="str">
        <f t="shared" si="23"/>
        <v/>
      </c>
      <c r="CO59" s="47" t="str">
        <f t="shared" si="24"/>
        <v/>
      </c>
      <c r="CP59" s="47" t="str">
        <f t="shared" si="25"/>
        <v/>
      </c>
      <c r="CQ59" s="48" t="str">
        <f t="shared" si="26"/>
        <v/>
      </c>
      <c r="CR59" s="38" t="str">
        <f t="shared" si="27"/>
        <v/>
      </c>
      <c r="CS59" s="47" t="str">
        <f t="shared" si="28"/>
        <v/>
      </c>
      <c r="CT59" s="47" t="str">
        <f t="shared" si="29"/>
        <v/>
      </c>
      <c r="CU59" s="47" t="str">
        <f t="shared" si="30"/>
        <v/>
      </c>
      <c r="CV59" s="47" t="str">
        <f t="shared" si="31"/>
        <v/>
      </c>
      <c r="CW59" s="47" t="str">
        <f t="shared" si="32"/>
        <v/>
      </c>
      <c r="CX59" s="214" t="str">
        <f t="shared" si="33"/>
        <v/>
      </c>
      <c r="CY59" s="45" t="str">
        <f t="shared" si="34"/>
        <v/>
      </c>
      <c r="CZ59" s="47" t="str">
        <f t="shared" si="35"/>
        <v/>
      </c>
      <c r="DA59" s="47" t="str">
        <f t="shared" si="36"/>
        <v/>
      </c>
      <c r="DB59" s="47" t="str">
        <f t="shared" si="37"/>
        <v/>
      </c>
      <c r="DC59" s="47" t="str">
        <f t="shared" si="38"/>
        <v/>
      </c>
      <c r="DD59" s="47" t="str">
        <f t="shared" si="39"/>
        <v/>
      </c>
      <c r="DE59" s="48" t="str">
        <f t="shared" si="40"/>
        <v/>
      </c>
      <c r="DF59" s="83">
        <f t="shared" si="41"/>
        <v>0</v>
      </c>
      <c r="DL59" s="67" t="str">
        <f t="shared" si="2"/>
        <v/>
      </c>
    </row>
    <row r="60" spans="1:116" ht="21" hidden="1" customHeight="1">
      <c r="A60" s="82">
        <v>51</v>
      </c>
      <c r="B60" s="461"/>
      <c r="C60" s="358"/>
      <c r="D60" s="358"/>
      <c r="E60" s="358"/>
      <c r="F60" s="358"/>
      <c r="G60" s="358"/>
      <c r="H60" s="462"/>
      <c r="I60" s="462"/>
      <c r="J60" s="462"/>
      <c r="K60" s="462"/>
      <c r="L60" s="462"/>
      <c r="M60" s="462"/>
      <c r="N60" s="462"/>
      <c r="O60" s="462"/>
      <c r="P60" s="462"/>
      <c r="Q60" s="462"/>
      <c r="R60" s="462"/>
      <c r="S60" s="463"/>
      <c r="T60" s="156"/>
      <c r="U60" s="157"/>
      <c r="V60" s="157"/>
      <c r="W60" s="157"/>
      <c r="X60" s="157"/>
      <c r="Y60" s="157"/>
      <c r="Z60" s="158"/>
      <c r="AA60" s="156"/>
      <c r="AB60" s="157"/>
      <c r="AC60" s="157"/>
      <c r="AD60" s="157"/>
      <c r="AE60" s="157"/>
      <c r="AF60" s="157"/>
      <c r="AG60" s="158"/>
      <c r="AH60" s="156"/>
      <c r="AI60" s="157"/>
      <c r="AJ60" s="157"/>
      <c r="AK60" s="157"/>
      <c r="AL60" s="157"/>
      <c r="AM60" s="157"/>
      <c r="AN60" s="158"/>
      <c r="AO60" s="156"/>
      <c r="AP60" s="157"/>
      <c r="AQ60" s="157"/>
      <c r="AR60" s="157"/>
      <c r="AS60" s="157"/>
      <c r="AT60" s="157"/>
      <c r="AU60" s="158"/>
      <c r="AV60" s="362">
        <f t="shared" si="44"/>
        <v>0</v>
      </c>
      <c r="AW60" s="362"/>
      <c r="AX60" s="363"/>
      <c r="AY60" s="364">
        <f t="shared" si="45"/>
        <v>0</v>
      </c>
      <c r="AZ60" s="362"/>
      <c r="BA60" s="363"/>
      <c r="BB60" s="365" t="str">
        <f t="shared" si="46"/>
        <v>0.0</v>
      </c>
      <c r="BC60" s="366" t="str">
        <f t="shared" si="43"/>
        <v/>
      </c>
      <c r="BD60" s="367" t="str">
        <f t="shared" si="43"/>
        <v/>
      </c>
      <c r="BE60" s="166"/>
      <c r="BG60" s="67" t="str">
        <f t="shared" si="12"/>
        <v/>
      </c>
      <c r="BH60" s="82">
        <v>51</v>
      </c>
      <c r="BI60" s="167"/>
      <c r="BJ60" s="123" t="s">
        <v>88</v>
      </c>
      <c r="BK60" s="168"/>
      <c r="BL60" s="169" t="s">
        <v>81</v>
      </c>
      <c r="BM60" s="170"/>
      <c r="BN60" s="123" t="s">
        <v>88</v>
      </c>
      <c r="BO60" s="168"/>
      <c r="BP60" s="167"/>
      <c r="BQ60" s="123" t="s">
        <v>88</v>
      </c>
      <c r="BR60" s="168"/>
      <c r="BS60" s="169" t="s">
        <v>81</v>
      </c>
      <c r="BT60" s="170"/>
      <c r="BU60" s="123" t="s">
        <v>88</v>
      </c>
      <c r="BV60" s="168"/>
      <c r="BW60" s="167"/>
      <c r="BX60" s="123" t="s">
        <v>171</v>
      </c>
      <c r="BY60" s="171"/>
      <c r="BZ60" s="238" t="str">
        <f t="shared" si="8"/>
        <v/>
      </c>
      <c r="CA60" s="81" t="str">
        <f t="shared" si="9"/>
        <v/>
      </c>
      <c r="CC60" s="82">
        <v>51</v>
      </c>
      <c r="CD60" s="45" t="str">
        <f t="shared" si="13"/>
        <v/>
      </c>
      <c r="CE60" s="47" t="str">
        <f t="shared" si="14"/>
        <v/>
      </c>
      <c r="CF60" s="47" t="str">
        <f t="shared" si="15"/>
        <v/>
      </c>
      <c r="CG60" s="47" t="str">
        <f t="shared" si="16"/>
        <v/>
      </c>
      <c r="CH60" s="47" t="str">
        <f t="shared" si="17"/>
        <v/>
      </c>
      <c r="CI60" s="47" t="str">
        <f t="shared" si="18"/>
        <v/>
      </c>
      <c r="CJ60" s="214" t="str">
        <f t="shared" si="19"/>
        <v/>
      </c>
      <c r="CK60" s="45" t="str">
        <f t="shared" si="20"/>
        <v/>
      </c>
      <c r="CL60" s="47" t="str">
        <f t="shared" si="21"/>
        <v/>
      </c>
      <c r="CM60" s="47" t="str">
        <f t="shared" si="22"/>
        <v/>
      </c>
      <c r="CN60" s="47" t="str">
        <f t="shared" si="23"/>
        <v/>
      </c>
      <c r="CO60" s="47" t="str">
        <f t="shared" si="24"/>
        <v/>
      </c>
      <c r="CP60" s="47" t="str">
        <f t="shared" si="25"/>
        <v/>
      </c>
      <c r="CQ60" s="48" t="str">
        <f t="shared" si="26"/>
        <v/>
      </c>
      <c r="CR60" s="38" t="str">
        <f t="shared" si="27"/>
        <v/>
      </c>
      <c r="CS60" s="47" t="str">
        <f t="shared" si="28"/>
        <v/>
      </c>
      <c r="CT60" s="47" t="str">
        <f t="shared" si="29"/>
        <v/>
      </c>
      <c r="CU60" s="47" t="str">
        <f t="shared" si="30"/>
        <v/>
      </c>
      <c r="CV60" s="47" t="str">
        <f t="shared" si="31"/>
        <v/>
      </c>
      <c r="CW60" s="47" t="str">
        <f t="shared" si="32"/>
        <v/>
      </c>
      <c r="CX60" s="214" t="str">
        <f t="shared" si="33"/>
        <v/>
      </c>
      <c r="CY60" s="45" t="str">
        <f t="shared" si="34"/>
        <v/>
      </c>
      <c r="CZ60" s="47" t="str">
        <f t="shared" si="35"/>
        <v/>
      </c>
      <c r="DA60" s="47" t="str">
        <f t="shared" si="36"/>
        <v/>
      </c>
      <c r="DB60" s="47" t="str">
        <f t="shared" si="37"/>
        <v/>
      </c>
      <c r="DC60" s="47" t="str">
        <f t="shared" si="38"/>
        <v/>
      </c>
      <c r="DD60" s="47" t="str">
        <f t="shared" si="39"/>
        <v/>
      </c>
      <c r="DE60" s="48" t="str">
        <f t="shared" si="40"/>
        <v/>
      </c>
      <c r="DF60" s="83">
        <f t="shared" si="41"/>
        <v>0</v>
      </c>
      <c r="DL60" s="67" t="str">
        <f t="shared" si="2"/>
        <v/>
      </c>
    </row>
    <row r="61" spans="1:116" ht="21" hidden="1" customHeight="1">
      <c r="A61" s="82">
        <v>52</v>
      </c>
      <c r="B61" s="461"/>
      <c r="C61" s="358"/>
      <c r="D61" s="358"/>
      <c r="E61" s="358"/>
      <c r="F61" s="358"/>
      <c r="G61" s="358"/>
      <c r="H61" s="462"/>
      <c r="I61" s="462"/>
      <c r="J61" s="462"/>
      <c r="K61" s="462"/>
      <c r="L61" s="462"/>
      <c r="M61" s="462"/>
      <c r="N61" s="462"/>
      <c r="O61" s="462"/>
      <c r="P61" s="462"/>
      <c r="Q61" s="462"/>
      <c r="R61" s="462"/>
      <c r="S61" s="463"/>
      <c r="T61" s="156"/>
      <c r="U61" s="157"/>
      <c r="V61" s="157"/>
      <c r="W61" s="157"/>
      <c r="X61" s="157"/>
      <c r="Y61" s="157"/>
      <c r="Z61" s="158"/>
      <c r="AA61" s="156"/>
      <c r="AB61" s="157"/>
      <c r="AC61" s="157"/>
      <c r="AD61" s="157"/>
      <c r="AE61" s="157"/>
      <c r="AF61" s="157"/>
      <c r="AG61" s="158"/>
      <c r="AH61" s="156"/>
      <c r="AI61" s="157"/>
      <c r="AJ61" s="157"/>
      <c r="AK61" s="157"/>
      <c r="AL61" s="157"/>
      <c r="AM61" s="157"/>
      <c r="AN61" s="158"/>
      <c r="AO61" s="156"/>
      <c r="AP61" s="157"/>
      <c r="AQ61" s="157"/>
      <c r="AR61" s="157"/>
      <c r="AS61" s="157"/>
      <c r="AT61" s="157"/>
      <c r="AU61" s="158"/>
      <c r="AV61" s="362">
        <f t="shared" si="44"/>
        <v>0</v>
      </c>
      <c r="AW61" s="362"/>
      <c r="AX61" s="363"/>
      <c r="AY61" s="364">
        <f t="shared" si="45"/>
        <v>0</v>
      </c>
      <c r="AZ61" s="362"/>
      <c r="BA61" s="363"/>
      <c r="BB61" s="365" t="str">
        <f t="shared" si="46"/>
        <v>0.0</v>
      </c>
      <c r="BC61" s="366" t="str">
        <f t="shared" si="43"/>
        <v/>
      </c>
      <c r="BD61" s="367" t="str">
        <f t="shared" si="43"/>
        <v/>
      </c>
      <c r="BE61" s="166"/>
      <c r="BG61" s="67" t="str">
        <f t="shared" si="12"/>
        <v/>
      </c>
      <c r="BH61" s="82">
        <v>52</v>
      </c>
      <c r="BI61" s="167"/>
      <c r="BJ61" s="123" t="s">
        <v>171</v>
      </c>
      <c r="BK61" s="168"/>
      <c r="BL61" s="169" t="s">
        <v>185</v>
      </c>
      <c r="BM61" s="170"/>
      <c r="BN61" s="123" t="s">
        <v>171</v>
      </c>
      <c r="BO61" s="168"/>
      <c r="BP61" s="167"/>
      <c r="BQ61" s="123" t="s">
        <v>88</v>
      </c>
      <c r="BR61" s="168"/>
      <c r="BS61" s="169" t="s">
        <v>81</v>
      </c>
      <c r="BT61" s="170"/>
      <c r="BU61" s="123" t="s">
        <v>88</v>
      </c>
      <c r="BV61" s="168"/>
      <c r="BW61" s="167"/>
      <c r="BX61" s="123" t="s">
        <v>88</v>
      </c>
      <c r="BY61" s="171"/>
      <c r="BZ61" s="238" t="str">
        <f t="shared" si="8"/>
        <v/>
      </c>
      <c r="CA61" s="81" t="str">
        <f t="shared" si="9"/>
        <v/>
      </c>
      <c r="CC61" s="82">
        <v>52</v>
      </c>
      <c r="CD61" s="45" t="str">
        <f t="shared" si="13"/>
        <v/>
      </c>
      <c r="CE61" s="47" t="str">
        <f t="shared" si="14"/>
        <v/>
      </c>
      <c r="CF61" s="47" t="str">
        <f t="shared" si="15"/>
        <v/>
      </c>
      <c r="CG61" s="47" t="str">
        <f t="shared" si="16"/>
        <v/>
      </c>
      <c r="CH61" s="47" t="str">
        <f t="shared" si="17"/>
        <v/>
      </c>
      <c r="CI61" s="47" t="str">
        <f t="shared" si="18"/>
        <v/>
      </c>
      <c r="CJ61" s="214" t="str">
        <f t="shared" si="19"/>
        <v/>
      </c>
      <c r="CK61" s="45" t="str">
        <f t="shared" si="20"/>
        <v/>
      </c>
      <c r="CL61" s="47" t="str">
        <f t="shared" si="21"/>
        <v/>
      </c>
      <c r="CM61" s="47" t="str">
        <f t="shared" si="22"/>
        <v/>
      </c>
      <c r="CN61" s="47" t="str">
        <f t="shared" si="23"/>
        <v/>
      </c>
      <c r="CO61" s="47" t="str">
        <f t="shared" si="24"/>
        <v/>
      </c>
      <c r="CP61" s="47" t="str">
        <f t="shared" si="25"/>
        <v/>
      </c>
      <c r="CQ61" s="48" t="str">
        <f t="shared" si="26"/>
        <v/>
      </c>
      <c r="CR61" s="38" t="str">
        <f t="shared" si="27"/>
        <v/>
      </c>
      <c r="CS61" s="47" t="str">
        <f t="shared" si="28"/>
        <v/>
      </c>
      <c r="CT61" s="47" t="str">
        <f t="shared" si="29"/>
        <v/>
      </c>
      <c r="CU61" s="47" t="str">
        <f t="shared" si="30"/>
        <v/>
      </c>
      <c r="CV61" s="47" t="str">
        <f t="shared" si="31"/>
        <v/>
      </c>
      <c r="CW61" s="47" t="str">
        <f t="shared" si="32"/>
        <v/>
      </c>
      <c r="CX61" s="214" t="str">
        <f t="shared" si="33"/>
        <v/>
      </c>
      <c r="CY61" s="45" t="str">
        <f t="shared" si="34"/>
        <v/>
      </c>
      <c r="CZ61" s="47" t="str">
        <f t="shared" si="35"/>
        <v/>
      </c>
      <c r="DA61" s="47" t="str">
        <f t="shared" si="36"/>
        <v/>
      </c>
      <c r="DB61" s="47" t="str">
        <f t="shared" si="37"/>
        <v/>
      </c>
      <c r="DC61" s="47" t="str">
        <f t="shared" si="38"/>
        <v/>
      </c>
      <c r="DD61" s="47" t="str">
        <f t="shared" si="39"/>
        <v/>
      </c>
      <c r="DE61" s="48" t="str">
        <f t="shared" si="40"/>
        <v/>
      </c>
      <c r="DF61" s="83">
        <f t="shared" si="41"/>
        <v>0</v>
      </c>
      <c r="DL61" s="67" t="str">
        <f t="shared" si="2"/>
        <v/>
      </c>
    </row>
    <row r="62" spans="1:116" ht="21" hidden="1" customHeight="1">
      <c r="A62" s="82">
        <v>53</v>
      </c>
      <c r="B62" s="461"/>
      <c r="C62" s="358"/>
      <c r="D62" s="358"/>
      <c r="E62" s="358"/>
      <c r="F62" s="358"/>
      <c r="G62" s="358"/>
      <c r="H62" s="462"/>
      <c r="I62" s="462"/>
      <c r="J62" s="462"/>
      <c r="K62" s="462"/>
      <c r="L62" s="462"/>
      <c r="M62" s="462"/>
      <c r="N62" s="462"/>
      <c r="O62" s="462"/>
      <c r="P62" s="462"/>
      <c r="Q62" s="462"/>
      <c r="R62" s="462"/>
      <c r="S62" s="463"/>
      <c r="T62" s="156"/>
      <c r="U62" s="157"/>
      <c r="V62" s="157"/>
      <c r="W62" s="157"/>
      <c r="X62" s="157"/>
      <c r="Y62" s="157"/>
      <c r="Z62" s="158"/>
      <c r="AA62" s="156"/>
      <c r="AB62" s="157"/>
      <c r="AC62" s="157"/>
      <c r="AD62" s="157"/>
      <c r="AE62" s="157"/>
      <c r="AF62" s="157"/>
      <c r="AG62" s="158"/>
      <c r="AH62" s="156"/>
      <c r="AI62" s="157"/>
      <c r="AJ62" s="157"/>
      <c r="AK62" s="157"/>
      <c r="AL62" s="157"/>
      <c r="AM62" s="157"/>
      <c r="AN62" s="158"/>
      <c r="AO62" s="156"/>
      <c r="AP62" s="157"/>
      <c r="AQ62" s="157"/>
      <c r="AR62" s="157"/>
      <c r="AS62" s="157"/>
      <c r="AT62" s="157"/>
      <c r="AU62" s="158"/>
      <c r="AV62" s="362">
        <f t="shared" si="44"/>
        <v>0</v>
      </c>
      <c r="AW62" s="362"/>
      <c r="AX62" s="363"/>
      <c r="AY62" s="364">
        <f t="shared" si="45"/>
        <v>0</v>
      </c>
      <c r="AZ62" s="362"/>
      <c r="BA62" s="363"/>
      <c r="BB62" s="365" t="str">
        <f t="shared" si="46"/>
        <v>0.0</v>
      </c>
      <c r="BC62" s="366" t="str">
        <f t="shared" si="43"/>
        <v/>
      </c>
      <c r="BD62" s="367" t="str">
        <f t="shared" si="43"/>
        <v/>
      </c>
      <c r="BE62" s="166"/>
      <c r="BG62" s="67" t="str">
        <f t="shared" si="12"/>
        <v/>
      </c>
      <c r="BH62" s="82">
        <v>53</v>
      </c>
      <c r="BI62" s="167"/>
      <c r="BJ62" s="123" t="s">
        <v>88</v>
      </c>
      <c r="BK62" s="168"/>
      <c r="BL62" s="169" t="s">
        <v>185</v>
      </c>
      <c r="BM62" s="170"/>
      <c r="BN62" s="123" t="s">
        <v>88</v>
      </c>
      <c r="BO62" s="168"/>
      <c r="BP62" s="167"/>
      <c r="BQ62" s="123" t="s">
        <v>88</v>
      </c>
      <c r="BR62" s="168"/>
      <c r="BS62" s="169" t="s">
        <v>81</v>
      </c>
      <c r="BT62" s="170"/>
      <c r="BU62" s="123" t="s">
        <v>88</v>
      </c>
      <c r="BV62" s="168"/>
      <c r="BW62" s="167"/>
      <c r="BX62" s="123" t="s">
        <v>88</v>
      </c>
      <c r="BY62" s="171"/>
      <c r="BZ62" s="238" t="str">
        <f t="shared" si="8"/>
        <v/>
      </c>
      <c r="CA62" s="81" t="str">
        <f t="shared" si="9"/>
        <v/>
      </c>
      <c r="CC62" s="82">
        <v>53</v>
      </c>
      <c r="CD62" s="45" t="str">
        <f t="shared" si="13"/>
        <v/>
      </c>
      <c r="CE62" s="47" t="str">
        <f t="shared" si="14"/>
        <v/>
      </c>
      <c r="CF62" s="47" t="str">
        <f t="shared" si="15"/>
        <v/>
      </c>
      <c r="CG62" s="47" t="str">
        <f t="shared" si="16"/>
        <v/>
      </c>
      <c r="CH62" s="47" t="str">
        <f t="shared" si="17"/>
        <v/>
      </c>
      <c r="CI62" s="47" t="str">
        <f t="shared" si="18"/>
        <v/>
      </c>
      <c r="CJ62" s="214" t="str">
        <f t="shared" si="19"/>
        <v/>
      </c>
      <c r="CK62" s="45" t="str">
        <f t="shared" si="20"/>
        <v/>
      </c>
      <c r="CL62" s="47" t="str">
        <f t="shared" si="21"/>
        <v/>
      </c>
      <c r="CM62" s="47" t="str">
        <f t="shared" si="22"/>
        <v/>
      </c>
      <c r="CN62" s="47" t="str">
        <f t="shared" si="23"/>
        <v/>
      </c>
      <c r="CO62" s="47" t="str">
        <f t="shared" si="24"/>
        <v/>
      </c>
      <c r="CP62" s="47" t="str">
        <f t="shared" si="25"/>
        <v/>
      </c>
      <c r="CQ62" s="48" t="str">
        <f t="shared" si="26"/>
        <v/>
      </c>
      <c r="CR62" s="38" t="str">
        <f t="shared" si="27"/>
        <v/>
      </c>
      <c r="CS62" s="47" t="str">
        <f t="shared" si="28"/>
        <v/>
      </c>
      <c r="CT62" s="47" t="str">
        <f t="shared" si="29"/>
        <v/>
      </c>
      <c r="CU62" s="47" t="str">
        <f t="shared" si="30"/>
        <v/>
      </c>
      <c r="CV62" s="47" t="str">
        <f t="shared" si="31"/>
        <v/>
      </c>
      <c r="CW62" s="47" t="str">
        <f t="shared" si="32"/>
        <v/>
      </c>
      <c r="CX62" s="214" t="str">
        <f t="shared" si="33"/>
        <v/>
      </c>
      <c r="CY62" s="45" t="str">
        <f t="shared" si="34"/>
        <v/>
      </c>
      <c r="CZ62" s="47" t="str">
        <f t="shared" si="35"/>
        <v/>
      </c>
      <c r="DA62" s="47" t="str">
        <f t="shared" si="36"/>
        <v/>
      </c>
      <c r="DB62" s="47" t="str">
        <f t="shared" si="37"/>
        <v/>
      </c>
      <c r="DC62" s="47" t="str">
        <f t="shared" si="38"/>
        <v/>
      </c>
      <c r="DD62" s="47" t="str">
        <f t="shared" si="39"/>
        <v/>
      </c>
      <c r="DE62" s="48" t="str">
        <f t="shared" si="40"/>
        <v/>
      </c>
      <c r="DF62" s="83">
        <f t="shared" si="41"/>
        <v>0</v>
      </c>
      <c r="DL62" s="67" t="str">
        <f t="shared" si="2"/>
        <v/>
      </c>
    </row>
    <row r="63" spans="1:116" ht="21" hidden="1" customHeight="1">
      <c r="A63" s="82">
        <v>54</v>
      </c>
      <c r="B63" s="461"/>
      <c r="C63" s="358"/>
      <c r="D63" s="358"/>
      <c r="E63" s="358"/>
      <c r="F63" s="358"/>
      <c r="G63" s="358"/>
      <c r="H63" s="462"/>
      <c r="I63" s="462"/>
      <c r="J63" s="462"/>
      <c r="K63" s="462"/>
      <c r="L63" s="462"/>
      <c r="M63" s="462"/>
      <c r="N63" s="462"/>
      <c r="O63" s="462"/>
      <c r="P63" s="462"/>
      <c r="Q63" s="462"/>
      <c r="R63" s="462"/>
      <c r="S63" s="463"/>
      <c r="T63" s="156"/>
      <c r="U63" s="157"/>
      <c r="V63" s="157"/>
      <c r="W63" s="157"/>
      <c r="X63" s="157"/>
      <c r="Y63" s="157"/>
      <c r="Z63" s="158"/>
      <c r="AA63" s="156"/>
      <c r="AB63" s="157"/>
      <c r="AC63" s="157"/>
      <c r="AD63" s="157"/>
      <c r="AE63" s="157"/>
      <c r="AF63" s="157"/>
      <c r="AG63" s="158"/>
      <c r="AH63" s="156"/>
      <c r="AI63" s="157"/>
      <c r="AJ63" s="157"/>
      <c r="AK63" s="157"/>
      <c r="AL63" s="157"/>
      <c r="AM63" s="157"/>
      <c r="AN63" s="158"/>
      <c r="AO63" s="156"/>
      <c r="AP63" s="157"/>
      <c r="AQ63" s="157"/>
      <c r="AR63" s="157"/>
      <c r="AS63" s="157"/>
      <c r="AT63" s="157"/>
      <c r="AU63" s="158"/>
      <c r="AV63" s="362">
        <f t="shared" si="44"/>
        <v>0</v>
      </c>
      <c r="AW63" s="362"/>
      <c r="AX63" s="363"/>
      <c r="AY63" s="364">
        <f t="shared" si="45"/>
        <v>0</v>
      </c>
      <c r="AZ63" s="362"/>
      <c r="BA63" s="363"/>
      <c r="BB63" s="365" t="str">
        <f t="shared" si="46"/>
        <v>0.0</v>
      </c>
      <c r="BC63" s="366" t="str">
        <f t="shared" si="43"/>
        <v/>
      </c>
      <c r="BD63" s="367" t="str">
        <f t="shared" si="43"/>
        <v/>
      </c>
      <c r="BE63" s="166"/>
      <c r="BG63" s="67" t="str">
        <f t="shared" si="12"/>
        <v/>
      </c>
      <c r="BH63" s="82">
        <v>54</v>
      </c>
      <c r="BI63" s="167"/>
      <c r="BJ63" s="123" t="s">
        <v>88</v>
      </c>
      <c r="BK63" s="168"/>
      <c r="BL63" s="169" t="s">
        <v>81</v>
      </c>
      <c r="BM63" s="170"/>
      <c r="BN63" s="123" t="s">
        <v>88</v>
      </c>
      <c r="BO63" s="168"/>
      <c r="BP63" s="167"/>
      <c r="BQ63" s="123" t="s">
        <v>88</v>
      </c>
      <c r="BR63" s="168"/>
      <c r="BS63" s="169" t="s">
        <v>81</v>
      </c>
      <c r="BT63" s="170"/>
      <c r="BU63" s="123" t="s">
        <v>88</v>
      </c>
      <c r="BV63" s="168"/>
      <c r="BW63" s="167"/>
      <c r="BX63" s="123" t="s">
        <v>88</v>
      </c>
      <c r="BY63" s="171"/>
      <c r="BZ63" s="238" t="str">
        <f t="shared" si="8"/>
        <v/>
      </c>
      <c r="CA63" s="81" t="str">
        <f t="shared" si="9"/>
        <v/>
      </c>
      <c r="CC63" s="82">
        <v>54</v>
      </c>
      <c r="CD63" s="45" t="str">
        <f t="shared" si="13"/>
        <v/>
      </c>
      <c r="CE63" s="47" t="str">
        <f t="shared" si="14"/>
        <v/>
      </c>
      <c r="CF63" s="47" t="str">
        <f t="shared" si="15"/>
        <v/>
      </c>
      <c r="CG63" s="47" t="str">
        <f t="shared" si="16"/>
        <v/>
      </c>
      <c r="CH63" s="47" t="str">
        <f t="shared" si="17"/>
        <v/>
      </c>
      <c r="CI63" s="47" t="str">
        <f t="shared" si="18"/>
        <v/>
      </c>
      <c r="CJ63" s="214" t="str">
        <f t="shared" si="19"/>
        <v/>
      </c>
      <c r="CK63" s="45" t="str">
        <f t="shared" si="20"/>
        <v/>
      </c>
      <c r="CL63" s="47" t="str">
        <f t="shared" si="21"/>
        <v/>
      </c>
      <c r="CM63" s="47" t="str">
        <f t="shared" si="22"/>
        <v/>
      </c>
      <c r="CN63" s="47" t="str">
        <f t="shared" si="23"/>
        <v/>
      </c>
      <c r="CO63" s="47" t="str">
        <f t="shared" si="24"/>
        <v/>
      </c>
      <c r="CP63" s="47" t="str">
        <f t="shared" si="25"/>
        <v/>
      </c>
      <c r="CQ63" s="48" t="str">
        <f t="shared" si="26"/>
        <v/>
      </c>
      <c r="CR63" s="38" t="str">
        <f t="shared" si="27"/>
        <v/>
      </c>
      <c r="CS63" s="47" t="str">
        <f t="shared" si="28"/>
        <v/>
      </c>
      <c r="CT63" s="47" t="str">
        <f t="shared" si="29"/>
        <v/>
      </c>
      <c r="CU63" s="47" t="str">
        <f t="shared" si="30"/>
        <v/>
      </c>
      <c r="CV63" s="47" t="str">
        <f t="shared" si="31"/>
        <v/>
      </c>
      <c r="CW63" s="47" t="str">
        <f t="shared" si="32"/>
        <v/>
      </c>
      <c r="CX63" s="214" t="str">
        <f t="shared" si="33"/>
        <v/>
      </c>
      <c r="CY63" s="45" t="str">
        <f t="shared" si="34"/>
        <v/>
      </c>
      <c r="CZ63" s="47" t="str">
        <f t="shared" si="35"/>
        <v/>
      </c>
      <c r="DA63" s="47" t="str">
        <f t="shared" si="36"/>
        <v/>
      </c>
      <c r="DB63" s="47" t="str">
        <f t="shared" si="37"/>
        <v/>
      </c>
      <c r="DC63" s="47" t="str">
        <f t="shared" si="38"/>
        <v/>
      </c>
      <c r="DD63" s="47" t="str">
        <f t="shared" si="39"/>
        <v/>
      </c>
      <c r="DE63" s="48" t="str">
        <f t="shared" si="40"/>
        <v/>
      </c>
      <c r="DF63" s="83">
        <f t="shared" si="41"/>
        <v>0</v>
      </c>
      <c r="DL63" s="67" t="str">
        <f t="shared" si="2"/>
        <v/>
      </c>
    </row>
    <row r="64" spans="1:116" ht="21" hidden="1" customHeight="1">
      <c r="A64" s="82">
        <v>55</v>
      </c>
      <c r="B64" s="461"/>
      <c r="C64" s="358"/>
      <c r="D64" s="358"/>
      <c r="E64" s="358"/>
      <c r="F64" s="358"/>
      <c r="G64" s="358"/>
      <c r="H64" s="462"/>
      <c r="I64" s="462"/>
      <c r="J64" s="462"/>
      <c r="K64" s="462"/>
      <c r="L64" s="462"/>
      <c r="M64" s="462"/>
      <c r="N64" s="462"/>
      <c r="O64" s="462"/>
      <c r="P64" s="462"/>
      <c r="Q64" s="462"/>
      <c r="R64" s="462"/>
      <c r="S64" s="463"/>
      <c r="T64" s="156"/>
      <c r="U64" s="157"/>
      <c r="V64" s="157"/>
      <c r="W64" s="157"/>
      <c r="X64" s="157"/>
      <c r="Y64" s="157"/>
      <c r="Z64" s="158"/>
      <c r="AA64" s="156"/>
      <c r="AB64" s="157"/>
      <c r="AC64" s="157"/>
      <c r="AD64" s="157"/>
      <c r="AE64" s="157"/>
      <c r="AF64" s="157"/>
      <c r="AG64" s="158"/>
      <c r="AH64" s="156"/>
      <c r="AI64" s="157"/>
      <c r="AJ64" s="157"/>
      <c r="AK64" s="157"/>
      <c r="AL64" s="157"/>
      <c r="AM64" s="157"/>
      <c r="AN64" s="158"/>
      <c r="AO64" s="156"/>
      <c r="AP64" s="157"/>
      <c r="AQ64" s="157"/>
      <c r="AR64" s="157"/>
      <c r="AS64" s="157"/>
      <c r="AT64" s="157"/>
      <c r="AU64" s="158"/>
      <c r="AV64" s="362">
        <f t="shared" si="44"/>
        <v>0</v>
      </c>
      <c r="AW64" s="362"/>
      <c r="AX64" s="363"/>
      <c r="AY64" s="364">
        <f t="shared" si="45"/>
        <v>0</v>
      </c>
      <c r="AZ64" s="362"/>
      <c r="BA64" s="363"/>
      <c r="BB64" s="365" t="str">
        <f t="shared" si="46"/>
        <v>0.0</v>
      </c>
      <c r="BC64" s="366" t="str">
        <f t="shared" si="43"/>
        <v/>
      </c>
      <c r="BD64" s="367" t="str">
        <f t="shared" si="43"/>
        <v/>
      </c>
      <c r="BE64" s="166"/>
      <c r="BG64" s="67" t="str">
        <f t="shared" si="12"/>
        <v/>
      </c>
      <c r="BH64" s="82">
        <v>55</v>
      </c>
      <c r="BI64" s="167"/>
      <c r="BJ64" s="123" t="s">
        <v>88</v>
      </c>
      <c r="BK64" s="168"/>
      <c r="BL64" s="169" t="s">
        <v>81</v>
      </c>
      <c r="BM64" s="170"/>
      <c r="BN64" s="123" t="s">
        <v>88</v>
      </c>
      <c r="BO64" s="168"/>
      <c r="BP64" s="167"/>
      <c r="BQ64" s="123" t="s">
        <v>88</v>
      </c>
      <c r="BR64" s="168"/>
      <c r="BS64" s="169" t="s">
        <v>81</v>
      </c>
      <c r="BT64" s="170"/>
      <c r="BU64" s="123" t="s">
        <v>88</v>
      </c>
      <c r="BV64" s="168"/>
      <c r="BW64" s="167"/>
      <c r="BX64" s="123" t="s">
        <v>88</v>
      </c>
      <c r="BY64" s="171"/>
      <c r="BZ64" s="238" t="str">
        <f t="shared" si="8"/>
        <v/>
      </c>
      <c r="CA64" s="81" t="str">
        <f t="shared" si="9"/>
        <v/>
      </c>
      <c r="CC64" s="82">
        <v>55</v>
      </c>
      <c r="CD64" s="45" t="str">
        <f t="shared" si="13"/>
        <v/>
      </c>
      <c r="CE64" s="47" t="str">
        <f t="shared" si="14"/>
        <v/>
      </c>
      <c r="CF64" s="47" t="str">
        <f t="shared" si="15"/>
        <v/>
      </c>
      <c r="CG64" s="47" t="str">
        <f t="shared" si="16"/>
        <v/>
      </c>
      <c r="CH64" s="47" t="str">
        <f t="shared" si="17"/>
        <v/>
      </c>
      <c r="CI64" s="47" t="str">
        <f t="shared" si="18"/>
        <v/>
      </c>
      <c r="CJ64" s="214" t="str">
        <f t="shared" si="19"/>
        <v/>
      </c>
      <c r="CK64" s="45" t="str">
        <f t="shared" si="20"/>
        <v/>
      </c>
      <c r="CL64" s="47" t="str">
        <f t="shared" si="21"/>
        <v/>
      </c>
      <c r="CM64" s="47" t="str">
        <f t="shared" si="22"/>
        <v/>
      </c>
      <c r="CN64" s="47" t="str">
        <f t="shared" si="23"/>
        <v/>
      </c>
      <c r="CO64" s="47" t="str">
        <f t="shared" si="24"/>
        <v/>
      </c>
      <c r="CP64" s="47" t="str">
        <f t="shared" si="25"/>
        <v/>
      </c>
      <c r="CQ64" s="48" t="str">
        <f t="shared" si="26"/>
        <v/>
      </c>
      <c r="CR64" s="38" t="str">
        <f t="shared" si="27"/>
        <v/>
      </c>
      <c r="CS64" s="47" t="str">
        <f t="shared" si="28"/>
        <v/>
      </c>
      <c r="CT64" s="47" t="str">
        <f t="shared" si="29"/>
        <v/>
      </c>
      <c r="CU64" s="47" t="str">
        <f t="shared" si="30"/>
        <v/>
      </c>
      <c r="CV64" s="47" t="str">
        <f t="shared" si="31"/>
        <v/>
      </c>
      <c r="CW64" s="47" t="str">
        <f t="shared" si="32"/>
        <v/>
      </c>
      <c r="CX64" s="214" t="str">
        <f t="shared" si="33"/>
        <v/>
      </c>
      <c r="CY64" s="45" t="str">
        <f t="shared" si="34"/>
        <v/>
      </c>
      <c r="CZ64" s="47" t="str">
        <f t="shared" si="35"/>
        <v/>
      </c>
      <c r="DA64" s="47" t="str">
        <f t="shared" si="36"/>
        <v/>
      </c>
      <c r="DB64" s="47" t="str">
        <f t="shared" si="37"/>
        <v/>
      </c>
      <c r="DC64" s="47" t="str">
        <f t="shared" si="38"/>
        <v/>
      </c>
      <c r="DD64" s="47" t="str">
        <f t="shared" si="39"/>
        <v/>
      </c>
      <c r="DE64" s="48" t="str">
        <f t="shared" si="40"/>
        <v/>
      </c>
      <c r="DF64" s="83">
        <f t="shared" si="41"/>
        <v>0</v>
      </c>
      <c r="DL64" s="67" t="str">
        <f t="shared" si="2"/>
        <v/>
      </c>
    </row>
    <row r="65" spans="1:116" ht="21" hidden="1" customHeight="1">
      <c r="A65" s="82">
        <v>56</v>
      </c>
      <c r="B65" s="461"/>
      <c r="C65" s="358"/>
      <c r="D65" s="358"/>
      <c r="E65" s="358"/>
      <c r="F65" s="358"/>
      <c r="G65" s="358"/>
      <c r="H65" s="462"/>
      <c r="I65" s="462"/>
      <c r="J65" s="462"/>
      <c r="K65" s="462"/>
      <c r="L65" s="462"/>
      <c r="M65" s="462"/>
      <c r="N65" s="462"/>
      <c r="O65" s="462"/>
      <c r="P65" s="462"/>
      <c r="Q65" s="462"/>
      <c r="R65" s="462"/>
      <c r="S65" s="463"/>
      <c r="T65" s="156"/>
      <c r="U65" s="157"/>
      <c r="V65" s="157"/>
      <c r="W65" s="157"/>
      <c r="X65" s="157"/>
      <c r="Y65" s="157"/>
      <c r="Z65" s="158"/>
      <c r="AA65" s="156"/>
      <c r="AB65" s="157"/>
      <c r="AC65" s="157"/>
      <c r="AD65" s="157"/>
      <c r="AE65" s="157"/>
      <c r="AF65" s="157"/>
      <c r="AG65" s="158"/>
      <c r="AH65" s="156"/>
      <c r="AI65" s="157"/>
      <c r="AJ65" s="157"/>
      <c r="AK65" s="157"/>
      <c r="AL65" s="157"/>
      <c r="AM65" s="157"/>
      <c r="AN65" s="158"/>
      <c r="AO65" s="156"/>
      <c r="AP65" s="157"/>
      <c r="AQ65" s="157"/>
      <c r="AR65" s="157"/>
      <c r="AS65" s="157"/>
      <c r="AT65" s="157"/>
      <c r="AU65" s="158"/>
      <c r="AV65" s="362">
        <f t="shared" si="44"/>
        <v>0</v>
      </c>
      <c r="AW65" s="362"/>
      <c r="AX65" s="363"/>
      <c r="AY65" s="364">
        <f t="shared" si="45"/>
        <v>0</v>
      </c>
      <c r="AZ65" s="362"/>
      <c r="BA65" s="363"/>
      <c r="BB65" s="365" t="str">
        <f t="shared" si="46"/>
        <v>0.0</v>
      </c>
      <c r="BC65" s="366" t="str">
        <f t="shared" si="43"/>
        <v/>
      </c>
      <c r="BD65" s="367" t="str">
        <f t="shared" si="43"/>
        <v/>
      </c>
      <c r="BE65" s="166"/>
      <c r="BG65" s="67" t="str">
        <f t="shared" si="12"/>
        <v/>
      </c>
      <c r="BH65" s="82">
        <v>56</v>
      </c>
      <c r="BI65" s="167"/>
      <c r="BJ65" s="123" t="s">
        <v>88</v>
      </c>
      <c r="BK65" s="168"/>
      <c r="BL65" s="169" t="s">
        <v>81</v>
      </c>
      <c r="BM65" s="170"/>
      <c r="BN65" s="123" t="s">
        <v>88</v>
      </c>
      <c r="BO65" s="168"/>
      <c r="BP65" s="167"/>
      <c r="BQ65" s="123" t="s">
        <v>88</v>
      </c>
      <c r="BR65" s="168"/>
      <c r="BS65" s="169" t="s">
        <v>81</v>
      </c>
      <c r="BT65" s="170"/>
      <c r="BU65" s="123" t="s">
        <v>88</v>
      </c>
      <c r="BV65" s="168"/>
      <c r="BW65" s="167"/>
      <c r="BX65" s="123" t="s">
        <v>88</v>
      </c>
      <c r="BY65" s="171"/>
      <c r="BZ65" s="238" t="str">
        <f t="shared" si="8"/>
        <v/>
      </c>
      <c r="CA65" s="81" t="str">
        <f t="shared" si="9"/>
        <v/>
      </c>
      <c r="CC65" s="82">
        <v>56</v>
      </c>
      <c r="CD65" s="45" t="str">
        <f t="shared" si="13"/>
        <v/>
      </c>
      <c r="CE65" s="47" t="str">
        <f t="shared" si="14"/>
        <v/>
      </c>
      <c r="CF65" s="47" t="str">
        <f t="shared" si="15"/>
        <v/>
      </c>
      <c r="CG65" s="47" t="str">
        <f t="shared" si="16"/>
        <v/>
      </c>
      <c r="CH65" s="47" t="str">
        <f t="shared" si="17"/>
        <v/>
      </c>
      <c r="CI65" s="47" t="str">
        <f t="shared" si="18"/>
        <v/>
      </c>
      <c r="CJ65" s="214" t="str">
        <f t="shared" si="19"/>
        <v/>
      </c>
      <c r="CK65" s="45" t="str">
        <f t="shared" si="20"/>
        <v/>
      </c>
      <c r="CL65" s="47" t="str">
        <f t="shared" si="21"/>
        <v/>
      </c>
      <c r="CM65" s="47" t="str">
        <f t="shared" si="22"/>
        <v/>
      </c>
      <c r="CN65" s="47" t="str">
        <f t="shared" si="23"/>
        <v/>
      </c>
      <c r="CO65" s="47" t="str">
        <f t="shared" si="24"/>
        <v/>
      </c>
      <c r="CP65" s="47" t="str">
        <f t="shared" si="25"/>
        <v/>
      </c>
      <c r="CQ65" s="48" t="str">
        <f t="shared" si="26"/>
        <v/>
      </c>
      <c r="CR65" s="38" t="str">
        <f t="shared" si="27"/>
        <v/>
      </c>
      <c r="CS65" s="47" t="str">
        <f t="shared" si="28"/>
        <v/>
      </c>
      <c r="CT65" s="47" t="str">
        <f t="shared" si="29"/>
        <v/>
      </c>
      <c r="CU65" s="47" t="str">
        <f t="shared" si="30"/>
        <v/>
      </c>
      <c r="CV65" s="47" t="str">
        <f t="shared" si="31"/>
        <v/>
      </c>
      <c r="CW65" s="47" t="str">
        <f t="shared" si="32"/>
        <v/>
      </c>
      <c r="CX65" s="214" t="str">
        <f t="shared" si="33"/>
        <v/>
      </c>
      <c r="CY65" s="45" t="str">
        <f t="shared" si="34"/>
        <v/>
      </c>
      <c r="CZ65" s="47" t="str">
        <f t="shared" si="35"/>
        <v/>
      </c>
      <c r="DA65" s="47" t="str">
        <f t="shared" si="36"/>
        <v/>
      </c>
      <c r="DB65" s="47" t="str">
        <f t="shared" si="37"/>
        <v/>
      </c>
      <c r="DC65" s="47" t="str">
        <f t="shared" si="38"/>
        <v/>
      </c>
      <c r="DD65" s="47" t="str">
        <f t="shared" si="39"/>
        <v/>
      </c>
      <c r="DE65" s="48" t="str">
        <f t="shared" si="40"/>
        <v/>
      </c>
      <c r="DF65" s="83">
        <f t="shared" si="41"/>
        <v>0</v>
      </c>
      <c r="DL65" s="67" t="str">
        <f t="shared" si="2"/>
        <v/>
      </c>
    </row>
    <row r="66" spans="1:116" ht="21" hidden="1" customHeight="1">
      <c r="A66" s="82">
        <v>57</v>
      </c>
      <c r="B66" s="461"/>
      <c r="C66" s="358"/>
      <c r="D66" s="358"/>
      <c r="E66" s="358"/>
      <c r="F66" s="358"/>
      <c r="G66" s="358"/>
      <c r="H66" s="462"/>
      <c r="I66" s="462"/>
      <c r="J66" s="462"/>
      <c r="K66" s="462"/>
      <c r="L66" s="462"/>
      <c r="M66" s="462"/>
      <c r="N66" s="462"/>
      <c r="O66" s="462"/>
      <c r="P66" s="462"/>
      <c r="Q66" s="462"/>
      <c r="R66" s="462"/>
      <c r="S66" s="463"/>
      <c r="T66" s="156"/>
      <c r="U66" s="157"/>
      <c r="V66" s="157"/>
      <c r="W66" s="157"/>
      <c r="X66" s="157"/>
      <c r="Y66" s="157"/>
      <c r="Z66" s="158"/>
      <c r="AA66" s="156"/>
      <c r="AB66" s="157"/>
      <c r="AC66" s="157"/>
      <c r="AD66" s="157"/>
      <c r="AE66" s="157"/>
      <c r="AF66" s="157"/>
      <c r="AG66" s="158"/>
      <c r="AH66" s="156"/>
      <c r="AI66" s="157"/>
      <c r="AJ66" s="157"/>
      <c r="AK66" s="157"/>
      <c r="AL66" s="157"/>
      <c r="AM66" s="157"/>
      <c r="AN66" s="158"/>
      <c r="AO66" s="156"/>
      <c r="AP66" s="157"/>
      <c r="AQ66" s="157"/>
      <c r="AR66" s="157"/>
      <c r="AS66" s="157"/>
      <c r="AT66" s="157"/>
      <c r="AU66" s="158"/>
      <c r="AV66" s="362">
        <f t="shared" si="44"/>
        <v>0</v>
      </c>
      <c r="AW66" s="362"/>
      <c r="AX66" s="363"/>
      <c r="AY66" s="364">
        <f t="shared" si="45"/>
        <v>0</v>
      </c>
      <c r="AZ66" s="362"/>
      <c r="BA66" s="363"/>
      <c r="BB66" s="365" t="str">
        <f t="shared" si="46"/>
        <v>0.0</v>
      </c>
      <c r="BC66" s="366" t="str">
        <f t="shared" si="43"/>
        <v/>
      </c>
      <c r="BD66" s="367" t="str">
        <f t="shared" si="43"/>
        <v/>
      </c>
      <c r="BE66" s="166"/>
      <c r="BG66" s="67" t="str">
        <f t="shared" si="12"/>
        <v/>
      </c>
      <c r="BH66" s="82">
        <v>57</v>
      </c>
      <c r="BI66" s="167"/>
      <c r="BJ66" s="123" t="s">
        <v>88</v>
      </c>
      <c r="BK66" s="168"/>
      <c r="BL66" s="169" t="s">
        <v>81</v>
      </c>
      <c r="BM66" s="170"/>
      <c r="BN66" s="123" t="s">
        <v>88</v>
      </c>
      <c r="BO66" s="168"/>
      <c r="BP66" s="167"/>
      <c r="BQ66" s="123" t="s">
        <v>88</v>
      </c>
      <c r="BR66" s="168"/>
      <c r="BS66" s="169" t="s">
        <v>81</v>
      </c>
      <c r="BT66" s="170"/>
      <c r="BU66" s="123" t="s">
        <v>88</v>
      </c>
      <c r="BV66" s="168"/>
      <c r="BW66" s="167"/>
      <c r="BX66" s="123" t="s">
        <v>88</v>
      </c>
      <c r="BY66" s="171"/>
      <c r="BZ66" s="238" t="str">
        <f t="shared" si="8"/>
        <v/>
      </c>
      <c r="CA66" s="81" t="str">
        <f t="shared" si="9"/>
        <v/>
      </c>
      <c r="CC66" s="82">
        <v>57</v>
      </c>
      <c r="CD66" s="45" t="str">
        <f t="shared" si="13"/>
        <v/>
      </c>
      <c r="CE66" s="47" t="str">
        <f t="shared" si="14"/>
        <v/>
      </c>
      <c r="CF66" s="47" t="str">
        <f t="shared" si="15"/>
        <v/>
      </c>
      <c r="CG66" s="47" t="str">
        <f t="shared" si="16"/>
        <v/>
      </c>
      <c r="CH66" s="47" t="str">
        <f t="shared" si="17"/>
        <v/>
      </c>
      <c r="CI66" s="47" t="str">
        <f t="shared" si="18"/>
        <v/>
      </c>
      <c r="CJ66" s="214" t="str">
        <f t="shared" si="19"/>
        <v/>
      </c>
      <c r="CK66" s="45" t="str">
        <f t="shared" si="20"/>
        <v/>
      </c>
      <c r="CL66" s="47" t="str">
        <f t="shared" si="21"/>
        <v/>
      </c>
      <c r="CM66" s="47" t="str">
        <f t="shared" si="22"/>
        <v/>
      </c>
      <c r="CN66" s="47" t="str">
        <f t="shared" si="23"/>
        <v/>
      </c>
      <c r="CO66" s="47" t="str">
        <f t="shared" si="24"/>
        <v/>
      </c>
      <c r="CP66" s="47" t="str">
        <f t="shared" si="25"/>
        <v/>
      </c>
      <c r="CQ66" s="48" t="str">
        <f t="shared" si="26"/>
        <v/>
      </c>
      <c r="CR66" s="38" t="str">
        <f t="shared" si="27"/>
        <v/>
      </c>
      <c r="CS66" s="47" t="str">
        <f t="shared" si="28"/>
        <v/>
      </c>
      <c r="CT66" s="47" t="str">
        <f t="shared" si="29"/>
        <v/>
      </c>
      <c r="CU66" s="47" t="str">
        <f t="shared" si="30"/>
        <v/>
      </c>
      <c r="CV66" s="47" t="str">
        <f t="shared" si="31"/>
        <v/>
      </c>
      <c r="CW66" s="47" t="str">
        <f t="shared" si="32"/>
        <v/>
      </c>
      <c r="CX66" s="214" t="str">
        <f t="shared" si="33"/>
        <v/>
      </c>
      <c r="CY66" s="45" t="str">
        <f t="shared" si="34"/>
        <v/>
      </c>
      <c r="CZ66" s="47" t="str">
        <f t="shared" si="35"/>
        <v/>
      </c>
      <c r="DA66" s="47" t="str">
        <f t="shared" si="36"/>
        <v/>
      </c>
      <c r="DB66" s="47" t="str">
        <f t="shared" si="37"/>
        <v/>
      </c>
      <c r="DC66" s="47" t="str">
        <f t="shared" si="38"/>
        <v/>
      </c>
      <c r="DD66" s="47" t="str">
        <f t="shared" si="39"/>
        <v/>
      </c>
      <c r="DE66" s="48" t="str">
        <f t="shared" si="40"/>
        <v/>
      </c>
      <c r="DF66" s="83">
        <f t="shared" si="41"/>
        <v>0</v>
      </c>
      <c r="DL66" s="67" t="str">
        <f t="shared" si="2"/>
        <v/>
      </c>
    </row>
    <row r="67" spans="1:116" ht="21" hidden="1" customHeight="1">
      <c r="A67" s="82">
        <v>58</v>
      </c>
      <c r="B67" s="461"/>
      <c r="C67" s="358"/>
      <c r="D67" s="358"/>
      <c r="E67" s="358"/>
      <c r="F67" s="358"/>
      <c r="G67" s="358"/>
      <c r="H67" s="462"/>
      <c r="I67" s="462"/>
      <c r="J67" s="462"/>
      <c r="K67" s="462"/>
      <c r="L67" s="462"/>
      <c r="M67" s="462"/>
      <c r="N67" s="462"/>
      <c r="O67" s="462"/>
      <c r="P67" s="462"/>
      <c r="Q67" s="462"/>
      <c r="R67" s="462"/>
      <c r="S67" s="463"/>
      <c r="T67" s="156"/>
      <c r="U67" s="157"/>
      <c r="V67" s="157"/>
      <c r="W67" s="157"/>
      <c r="X67" s="157"/>
      <c r="Y67" s="157"/>
      <c r="Z67" s="158"/>
      <c r="AA67" s="156"/>
      <c r="AB67" s="157"/>
      <c r="AC67" s="157"/>
      <c r="AD67" s="157"/>
      <c r="AE67" s="157"/>
      <c r="AF67" s="157"/>
      <c r="AG67" s="158"/>
      <c r="AH67" s="156"/>
      <c r="AI67" s="157"/>
      <c r="AJ67" s="157"/>
      <c r="AK67" s="157"/>
      <c r="AL67" s="157"/>
      <c r="AM67" s="157"/>
      <c r="AN67" s="158"/>
      <c r="AO67" s="156"/>
      <c r="AP67" s="157"/>
      <c r="AQ67" s="157"/>
      <c r="AR67" s="157"/>
      <c r="AS67" s="157"/>
      <c r="AT67" s="157"/>
      <c r="AU67" s="158"/>
      <c r="AV67" s="362">
        <f t="shared" si="44"/>
        <v>0</v>
      </c>
      <c r="AW67" s="362"/>
      <c r="AX67" s="363"/>
      <c r="AY67" s="364">
        <f t="shared" si="45"/>
        <v>0</v>
      </c>
      <c r="AZ67" s="362"/>
      <c r="BA67" s="363"/>
      <c r="BB67" s="365" t="str">
        <f t="shared" si="46"/>
        <v>0.0</v>
      </c>
      <c r="BC67" s="366" t="str">
        <f t="shared" si="43"/>
        <v/>
      </c>
      <c r="BD67" s="367" t="str">
        <f t="shared" si="43"/>
        <v/>
      </c>
      <c r="BE67" s="166"/>
      <c r="BG67" s="67" t="str">
        <f t="shared" si="12"/>
        <v/>
      </c>
      <c r="BH67" s="82">
        <v>58</v>
      </c>
      <c r="BI67" s="167"/>
      <c r="BJ67" s="123" t="s">
        <v>88</v>
      </c>
      <c r="BK67" s="168"/>
      <c r="BL67" s="169" t="s">
        <v>81</v>
      </c>
      <c r="BM67" s="170"/>
      <c r="BN67" s="123" t="s">
        <v>88</v>
      </c>
      <c r="BO67" s="168"/>
      <c r="BP67" s="167"/>
      <c r="BQ67" s="123" t="s">
        <v>88</v>
      </c>
      <c r="BR67" s="168"/>
      <c r="BS67" s="169" t="s">
        <v>81</v>
      </c>
      <c r="BT67" s="170"/>
      <c r="BU67" s="123" t="s">
        <v>88</v>
      </c>
      <c r="BV67" s="168"/>
      <c r="BW67" s="167"/>
      <c r="BX67" s="123" t="s">
        <v>171</v>
      </c>
      <c r="BY67" s="171"/>
      <c r="BZ67" s="238" t="str">
        <f t="shared" si="8"/>
        <v/>
      </c>
      <c r="CA67" s="81" t="str">
        <f t="shared" si="9"/>
        <v/>
      </c>
      <c r="CC67" s="82">
        <v>58</v>
      </c>
      <c r="CD67" s="45" t="str">
        <f t="shared" si="13"/>
        <v/>
      </c>
      <c r="CE67" s="47" t="str">
        <f t="shared" si="14"/>
        <v/>
      </c>
      <c r="CF67" s="47" t="str">
        <f t="shared" si="15"/>
        <v/>
      </c>
      <c r="CG67" s="47" t="str">
        <f t="shared" si="16"/>
        <v/>
      </c>
      <c r="CH67" s="47" t="str">
        <f t="shared" si="17"/>
        <v/>
      </c>
      <c r="CI67" s="47" t="str">
        <f t="shared" si="18"/>
        <v/>
      </c>
      <c r="CJ67" s="214" t="str">
        <f t="shared" si="19"/>
        <v/>
      </c>
      <c r="CK67" s="45" t="str">
        <f t="shared" si="20"/>
        <v/>
      </c>
      <c r="CL67" s="47" t="str">
        <f t="shared" si="21"/>
        <v/>
      </c>
      <c r="CM67" s="47" t="str">
        <f t="shared" si="22"/>
        <v/>
      </c>
      <c r="CN67" s="47" t="str">
        <f t="shared" si="23"/>
        <v/>
      </c>
      <c r="CO67" s="47" t="str">
        <f t="shared" si="24"/>
        <v/>
      </c>
      <c r="CP67" s="47" t="str">
        <f t="shared" si="25"/>
        <v/>
      </c>
      <c r="CQ67" s="48" t="str">
        <f t="shared" si="26"/>
        <v/>
      </c>
      <c r="CR67" s="38" t="str">
        <f t="shared" si="27"/>
        <v/>
      </c>
      <c r="CS67" s="47" t="str">
        <f t="shared" si="28"/>
        <v/>
      </c>
      <c r="CT67" s="47" t="str">
        <f t="shared" si="29"/>
        <v/>
      </c>
      <c r="CU67" s="47" t="str">
        <f t="shared" si="30"/>
        <v/>
      </c>
      <c r="CV67" s="47" t="str">
        <f t="shared" si="31"/>
        <v/>
      </c>
      <c r="CW67" s="47" t="str">
        <f t="shared" si="32"/>
        <v/>
      </c>
      <c r="CX67" s="214" t="str">
        <f t="shared" si="33"/>
        <v/>
      </c>
      <c r="CY67" s="45" t="str">
        <f t="shared" si="34"/>
        <v/>
      </c>
      <c r="CZ67" s="47" t="str">
        <f t="shared" si="35"/>
        <v/>
      </c>
      <c r="DA67" s="47" t="str">
        <f t="shared" si="36"/>
        <v/>
      </c>
      <c r="DB67" s="47" t="str">
        <f t="shared" si="37"/>
        <v/>
      </c>
      <c r="DC67" s="47" t="str">
        <f t="shared" si="38"/>
        <v/>
      </c>
      <c r="DD67" s="47" t="str">
        <f t="shared" si="39"/>
        <v/>
      </c>
      <c r="DE67" s="48" t="str">
        <f t="shared" si="40"/>
        <v/>
      </c>
      <c r="DF67" s="83">
        <f t="shared" si="41"/>
        <v>0</v>
      </c>
      <c r="DL67" s="67" t="str">
        <f t="shared" si="2"/>
        <v/>
      </c>
    </row>
    <row r="68" spans="1:116" ht="21" hidden="1" customHeight="1">
      <c r="A68" s="82">
        <v>59</v>
      </c>
      <c r="B68" s="461"/>
      <c r="C68" s="358"/>
      <c r="D68" s="358"/>
      <c r="E68" s="358"/>
      <c r="F68" s="358"/>
      <c r="G68" s="358"/>
      <c r="H68" s="462"/>
      <c r="I68" s="462"/>
      <c r="J68" s="462"/>
      <c r="K68" s="462"/>
      <c r="L68" s="462"/>
      <c r="M68" s="462"/>
      <c r="N68" s="462"/>
      <c r="O68" s="462"/>
      <c r="P68" s="462"/>
      <c r="Q68" s="462"/>
      <c r="R68" s="462"/>
      <c r="S68" s="463"/>
      <c r="T68" s="156"/>
      <c r="U68" s="157"/>
      <c r="V68" s="157"/>
      <c r="W68" s="157"/>
      <c r="X68" s="157"/>
      <c r="Y68" s="157"/>
      <c r="Z68" s="158"/>
      <c r="AA68" s="156"/>
      <c r="AB68" s="157"/>
      <c r="AC68" s="157"/>
      <c r="AD68" s="157"/>
      <c r="AE68" s="157"/>
      <c r="AF68" s="157"/>
      <c r="AG68" s="158"/>
      <c r="AH68" s="156"/>
      <c r="AI68" s="157"/>
      <c r="AJ68" s="157"/>
      <c r="AK68" s="157"/>
      <c r="AL68" s="157"/>
      <c r="AM68" s="157"/>
      <c r="AN68" s="158"/>
      <c r="AO68" s="156"/>
      <c r="AP68" s="157"/>
      <c r="AQ68" s="157"/>
      <c r="AR68" s="157"/>
      <c r="AS68" s="157"/>
      <c r="AT68" s="157"/>
      <c r="AU68" s="158"/>
      <c r="AV68" s="362">
        <f t="shared" si="44"/>
        <v>0</v>
      </c>
      <c r="AW68" s="362"/>
      <c r="AX68" s="363"/>
      <c r="AY68" s="364">
        <f t="shared" si="45"/>
        <v>0</v>
      </c>
      <c r="AZ68" s="362"/>
      <c r="BA68" s="363"/>
      <c r="BB68" s="365" t="str">
        <f t="shared" si="46"/>
        <v>0.0</v>
      </c>
      <c r="BC68" s="366" t="str">
        <f t="shared" si="43"/>
        <v/>
      </c>
      <c r="BD68" s="367" t="str">
        <f t="shared" si="43"/>
        <v/>
      </c>
      <c r="BE68" s="166"/>
      <c r="BG68" s="67" t="str">
        <f t="shared" si="12"/>
        <v/>
      </c>
      <c r="BH68" s="82">
        <v>59</v>
      </c>
      <c r="BI68" s="167"/>
      <c r="BJ68" s="123" t="s">
        <v>171</v>
      </c>
      <c r="BK68" s="168"/>
      <c r="BL68" s="169" t="s">
        <v>185</v>
      </c>
      <c r="BM68" s="170"/>
      <c r="BN68" s="123" t="s">
        <v>88</v>
      </c>
      <c r="BO68" s="168"/>
      <c r="BP68" s="167"/>
      <c r="BQ68" s="123" t="s">
        <v>88</v>
      </c>
      <c r="BR68" s="168"/>
      <c r="BS68" s="169" t="s">
        <v>81</v>
      </c>
      <c r="BT68" s="170"/>
      <c r="BU68" s="123" t="s">
        <v>88</v>
      </c>
      <c r="BV68" s="168"/>
      <c r="BW68" s="167"/>
      <c r="BX68" s="123" t="s">
        <v>171</v>
      </c>
      <c r="BY68" s="171"/>
      <c r="BZ68" s="238" t="str">
        <f t="shared" si="8"/>
        <v/>
      </c>
      <c r="CA68" s="81" t="str">
        <f t="shared" si="9"/>
        <v/>
      </c>
      <c r="CC68" s="82">
        <v>59</v>
      </c>
      <c r="CD68" s="45" t="str">
        <f t="shared" si="13"/>
        <v/>
      </c>
      <c r="CE68" s="47" t="str">
        <f t="shared" si="14"/>
        <v/>
      </c>
      <c r="CF68" s="47" t="str">
        <f t="shared" si="15"/>
        <v/>
      </c>
      <c r="CG68" s="47" t="str">
        <f t="shared" si="16"/>
        <v/>
      </c>
      <c r="CH68" s="47" t="str">
        <f t="shared" si="17"/>
        <v/>
      </c>
      <c r="CI68" s="47" t="str">
        <f t="shared" si="18"/>
        <v/>
      </c>
      <c r="CJ68" s="214" t="str">
        <f t="shared" si="19"/>
        <v/>
      </c>
      <c r="CK68" s="45" t="str">
        <f t="shared" si="20"/>
        <v/>
      </c>
      <c r="CL68" s="47" t="str">
        <f t="shared" si="21"/>
        <v/>
      </c>
      <c r="CM68" s="47" t="str">
        <f t="shared" si="22"/>
        <v/>
      </c>
      <c r="CN68" s="47" t="str">
        <f t="shared" si="23"/>
        <v/>
      </c>
      <c r="CO68" s="47" t="str">
        <f t="shared" si="24"/>
        <v/>
      </c>
      <c r="CP68" s="47" t="str">
        <f t="shared" si="25"/>
        <v/>
      </c>
      <c r="CQ68" s="48" t="str">
        <f t="shared" si="26"/>
        <v/>
      </c>
      <c r="CR68" s="38" t="str">
        <f t="shared" si="27"/>
        <v/>
      </c>
      <c r="CS68" s="47" t="str">
        <f t="shared" si="28"/>
        <v/>
      </c>
      <c r="CT68" s="47" t="str">
        <f t="shared" si="29"/>
        <v/>
      </c>
      <c r="CU68" s="47" t="str">
        <f t="shared" si="30"/>
        <v/>
      </c>
      <c r="CV68" s="47" t="str">
        <f t="shared" si="31"/>
        <v/>
      </c>
      <c r="CW68" s="47" t="str">
        <f t="shared" si="32"/>
        <v/>
      </c>
      <c r="CX68" s="214" t="str">
        <f t="shared" si="33"/>
        <v/>
      </c>
      <c r="CY68" s="45" t="str">
        <f t="shared" si="34"/>
        <v/>
      </c>
      <c r="CZ68" s="47" t="str">
        <f t="shared" si="35"/>
        <v/>
      </c>
      <c r="DA68" s="47" t="str">
        <f t="shared" si="36"/>
        <v/>
      </c>
      <c r="DB68" s="47" t="str">
        <f t="shared" si="37"/>
        <v/>
      </c>
      <c r="DC68" s="47" t="str">
        <f t="shared" si="38"/>
        <v/>
      </c>
      <c r="DD68" s="47" t="str">
        <f t="shared" si="39"/>
        <v/>
      </c>
      <c r="DE68" s="48" t="str">
        <f t="shared" si="40"/>
        <v/>
      </c>
      <c r="DF68" s="83">
        <f t="shared" si="41"/>
        <v>0</v>
      </c>
      <c r="DL68" s="67" t="str">
        <f t="shared" si="2"/>
        <v/>
      </c>
    </row>
    <row r="69" spans="1:116" ht="21" hidden="1" customHeight="1">
      <c r="A69" s="82">
        <v>60</v>
      </c>
      <c r="B69" s="461"/>
      <c r="C69" s="358"/>
      <c r="D69" s="358"/>
      <c r="E69" s="358"/>
      <c r="F69" s="358"/>
      <c r="G69" s="358"/>
      <c r="H69" s="462"/>
      <c r="I69" s="462"/>
      <c r="J69" s="462"/>
      <c r="K69" s="462"/>
      <c r="L69" s="462"/>
      <c r="M69" s="462"/>
      <c r="N69" s="462"/>
      <c r="O69" s="462"/>
      <c r="P69" s="462"/>
      <c r="Q69" s="462"/>
      <c r="R69" s="462"/>
      <c r="S69" s="463"/>
      <c r="T69" s="156"/>
      <c r="U69" s="157"/>
      <c r="V69" s="157"/>
      <c r="W69" s="157"/>
      <c r="X69" s="157"/>
      <c r="Y69" s="157"/>
      <c r="Z69" s="158"/>
      <c r="AA69" s="156"/>
      <c r="AB69" s="157"/>
      <c r="AC69" s="157"/>
      <c r="AD69" s="157"/>
      <c r="AE69" s="157"/>
      <c r="AF69" s="157"/>
      <c r="AG69" s="158"/>
      <c r="AH69" s="156"/>
      <c r="AI69" s="157"/>
      <c r="AJ69" s="157"/>
      <c r="AK69" s="157"/>
      <c r="AL69" s="157"/>
      <c r="AM69" s="157"/>
      <c r="AN69" s="158"/>
      <c r="AO69" s="156"/>
      <c r="AP69" s="157"/>
      <c r="AQ69" s="157"/>
      <c r="AR69" s="157"/>
      <c r="AS69" s="157"/>
      <c r="AT69" s="157"/>
      <c r="AU69" s="158"/>
      <c r="AV69" s="362">
        <f t="shared" si="44"/>
        <v>0</v>
      </c>
      <c r="AW69" s="362"/>
      <c r="AX69" s="363"/>
      <c r="AY69" s="364">
        <f t="shared" si="45"/>
        <v>0</v>
      </c>
      <c r="AZ69" s="362"/>
      <c r="BA69" s="363"/>
      <c r="BB69" s="365" t="str">
        <f t="shared" si="46"/>
        <v>0.0</v>
      </c>
      <c r="BC69" s="366" t="str">
        <f t="shared" si="43"/>
        <v/>
      </c>
      <c r="BD69" s="367" t="str">
        <f t="shared" si="43"/>
        <v/>
      </c>
      <c r="BE69" s="166"/>
      <c r="BG69" s="67" t="str">
        <f t="shared" si="12"/>
        <v/>
      </c>
      <c r="BH69" s="82">
        <v>60</v>
      </c>
      <c r="BI69" s="167"/>
      <c r="BJ69" s="123" t="s">
        <v>171</v>
      </c>
      <c r="BK69" s="168"/>
      <c r="BL69" s="169" t="s">
        <v>185</v>
      </c>
      <c r="BM69" s="170"/>
      <c r="BN69" s="123" t="s">
        <v>171</v>
      </c>
      <c r="BO69" s="168"/>
      <c r="BP69" s="167"/>
      <c r="BQ69" s="123" t="s">
        <v>88</v>
      </c>
      <c r="BR69" s="168"/>
      <c r="BS69" s="169" t="s">
        <v>81</v>
      </c>
      <c r="BT69" s="170"/>
      <c r="BU69" s="123" t="s">
        <v>88</v>
      </c>
      <c r="BV69" s="168"/>
      <c r="BW69" s="167"/>
      <c r="BX69" s="123" t="s">
        <v>88</v>
      </c>
      <c r="BY69" s="171"/>
      <c r="BZ69" s="238" t="str">
        <f t="shared" si="8"/>
        <v/>
      </c>
      <c r="CA69" s="81" t="str">
        <f t="shared" si="9"/>
        <v/>
      </c>
      <c r="CC69" s="82">
        <v>60</v>
      </c>
      <c r="CD69" s="45" t="str">
        <f t="shared" si="13"/>
        <v/>
      </c>
      <c r="CE69" s="47" t="str">
        <f t="shared" si="14"/>
        <v/>
      </c>
      <c r="CF69" s="47" t="str">
        <f t="shared" si="15"/>
        <v/>
      </c>
      <c r="CG69" s="47" t="str">
        <f t="shared" si="16"/>
        <v/>
      </c>
      <c r="CH69" s="47" t="str">
        <f t="shared" si="17"/>
        <v/>
      </c>
      <c r="CI69" s="47" t="str">
        <f t="shared" si="18"/>
        <v/>
      </c>
      <c r="CJ69" s="214" t="str">
        <f t="shared" si="19"/>
        <v/>
      </c>
      <c r="CK69" s="45" t="str">
        <f t="shared" si="20"/>
        <v/>
      </c>
      <c r="CL69" s="47" t="str">
        <f t="shared" si="21"/>
        <v/>
      </c>
      <c r="CM69" s="47" t="str">
        <f t="shared" si="22"/>
        <v/>
      </c>
      <c r="CN69" s="47" t="str">
        <f t="shared" si="23"/>
        <v/>
      </c>
      <c r="CO69" s="47" t="str">
        <f t="shared" si="24"/>
        <v/>
      </c>
      <c r="CP69" s="47" t="str">
        <f t="shared" si="25"/>
        <v/>
      </c>
      <c r="CQ69" s="48" t="str">
        <f t="shared" si="26"/>
        <v/>
      </c>
      <c r="CR69" s="38" t="str">
        <f t="shared" si="27"/>
        <v/>
      </c>
      <c r="CS69" s="47" t="str">
        <f t="shared" si="28"/>
        <v/>
      </c>
      <c r="CT69" s="47" t="str">
        <f t="shared" si="29"/>
        <v/>
      </c>
      <c r="CU69" s="47" t="str">
        <f t="shared" si="30"/>
        <v/>
      </c>
      <c r="CV69" s="47" t="str">
        <f t="shared" si="31"/>
        <v/>
      </c>
      <c r="CW69" s="47" t="str">
        <f t="shared" si="32"/>
        <v/>
      </c>
      <c r="CX69" s="214" t="str">
        <f t="shared" si="33"/>
        <v/>
      </c>
      <c r="CY69" s="45" t="str">
        <f t="shared" si="34"/>
        <v/>
      </c>
      <c r="CZ69" s="47" t="str">
        <f t="shared" si="35"/>
        <v/>
      </c>
      <c r="DA69" s="47" t="str">
        <f t="shared" si="36"/>
        <v/>
      </c>
      <c r="DB69" s="47" t="str">
        <f t="shared" si="37"/>
        <v/>
      </c>
      <c r="DC69" s="47" t="str">
        <f t="shared" si="38"/>
        <v/>
      </c>
      <c r="DD69" s="47" t="str">
        <f t="shared" si="39"/>
        <v/>
      </c>
      <c r="DE69" s="48" t="str">
        <f t="shared" si="40"/>
        <v/>
      </c>
      <c r="DF69" s="83">
        <f t="shared" si="41"/>
        <v>0</v>
      </c>
      <c r="DL69" s="67" t="str">
        <f t="shared" si="2"/>
        <v/>
      </c>
    </row>
    <row r="70" spans="1:116" ht="21" hidden="1" customHeight="1">
      <c r="A70" s="82">
        <v>61</v>
      </c>
      <c r="B70" s="461"/>
      <c r="C70" s="358"/>
      <c r="D70" s="358"/>
      <c r="E70" s="358"/>
      <c r="F70" s="358"/>
      <c r="G70" s="358"/>
      <c r="H70" s="462"/>
      <c r="I70" s="462"/>
      <c r="J70" s="462"/>
      <c r="K70" s="462"/>
      <c r="L70" s="462"/>
      <c r="M70" s="462"/>
      <c r="N70" s="462"/>
      <c r="O70" s="462"/>
      <c r="P70" s="462"/>
      <c r="Q70" s="462"/>
      <c r="R70" s="462"/>
      <c r="S70" s="464"/>
      <c r="T70" s="156"/>
      <c r="U70" s="157"/>
      <c r="V70" s="157"/>
      <c r="W70" s="157"/>
      <c r="X70" s="157"/>
      <c r="Y70" s="157"/>
      <c r="Z70" s="158"/>
      <c r="AA70" s="156"/>
      <c r="AB70" s="157"/>
      <c r="AC70" s="157"/>
      <c r="AD70" s="157"/>
      <c r="AE70" s="157"/>
      <c r="AF70" s="157"/>
      <c r="AG70" s="158"/>
      <c r="AH70" s="156"/>
      <c r="AI70" s="157"/>
      <c r="AJ70" s="157"/>
      <c r="AK70" s="157"/>
      <c r="AL70" s="157"/>
      <c r="AM70" s="157"/>
      <c r="AN70" s="158"/>
      <c r="AO70" s="156"/>
      <c r="AP70" s="157"/>
      <c r="AQ70" s="157"/>
      <c r="AR70" s="157"/>
      <c r="AS70" s="157"/>
      <c r="AT70" s="157"/>
      <c r="AU70" s="158"/>
      <c r="AV70" s="362">
        <f t="shared" si="44"/>
        <v>0</v>
      </c>
      <c r="AW70" s="362"/>
      <c r="AX70" s="363"/>
      <c r="AY70" s="364">
        <f t="shared" si="45"/>
        <v>0</v>
      </c>
      <c r="AZ70" s="362"/>
      <c r="BA70" s="363"/>
      <c r="BB70" s="365" t="str">
        <f t="shared" si="46"/>
        <v>0.0</v>
      </c>
      <c r="BC70" s="366" t="str">
        <f t="shared" ref="BC70:BD89" si="47">IF($AI$118="","",ROUNDDOWN(BB70/$AI$118,1))</f>
        <v/>
      </c>
      <c r="BD70" s="367" t="str">
        <f t="shared" si="47"/>
        <v/>
      </c>
      <c r="BE70" s="166"/>
      <c r="BG70" s="67" t="str">
        <f t="shared" si="12"/>
        <v/>
      </c>
      <c r="BH70" s="82">
        <v>61</v>
      </c>
      <c r="BI70" s="167"/>
      <c r="BJ70" s="123" t="s">
        <v>88</v>
      </c>
      <c r="BK70" s="168"/>
      <c r="BL70" s="169" t="s">
        <v>81</v>
      </c>
      <c r="BM70" s="170"/>
      <c r="BN70" s="123" t="s">
        <v>88</v>
      </c>
      <c r="BO70" s="168"/>
      <c r="BP70" s="167"/>
      <c r="BQ70" s="123" t="s">
        <v>88</v>
      </c>
      <c r="BR70" s="168"/>
      <c r="BS70" s="169" t="s">
        <v>81</v>
      </c>
      <c r="BT70" s="170"/>
      <c r="BU70" s="123" t="s">
        <v>88</v>
      </c>
      <c r="BV70" s="168"/>
      <c r="BW70" s="167"/>
      <c r="BX70" s="123" t="s">
        <v>171</v>
      </c>
      <c r="BY70" s="171"/>
      <c r="BZ70" s="238" t="str">
        <f t="shared" si="8"/>
        <v/>
      </c>
      <c r="CA70" s="81" t="str">
        <f t="shared" si="9"/>
        <v/>
      </c>
      <c r="CC70" s="82">
        <v>61</v>
      </c>
      <c r="CD70" s="45" t="str">
        <f t="shared" si="13"/>
        <v/>
      </c>
      <c r="CE70" s="47" t="str">
        <f t="shared" si="14"/>
        <v/>
      </c>
      <c r="CF70" s="47" t="str">
        <f t="shared" si="15"/>
        <v/>
      </c>
      <c r="CG70" s="47" t="str">
        <f t="shared" si="16"/>
        <v/>
      </c>
      <c r="CH70" s="47" t="str">
        <f t="shared" si="17"/>
        <v/>
      </c>
      <c r="CI70" s="47" t="str">
        <f t="shared" si="18"/>
        <v/>
      </c>
      <c r="CJ70" s="214" t="str">
        <f t="shared" si="19"/>
        <v/>
      </c>
      <c r="CK70" s="45" t="str">
        <f t="shared" si="20"/>
        <v/>
      </c>
      <c r="CL70" s="47" t="str">
        <f t="shared" si="21"/>
        <v/>
      </c>
      <c r="CM70" s="47" t="str">
        <f t="shared" si="22"/>
        <v/>
      </c>
      <c r="CN70" s="47" t="str">
        <f t="shared" si="23"/>
        <v/>
      </c>
      <c r="CO70" s="47" t="str">
        <f t="shared" si="24"/>
        <v/>
      </c>
      <c r="CP70" s="47" t="str">
        <f t="shared" si="25"/>
        <v/>
      </c>
      <c r="CQ70" s="48" t="str">
        <f t="shared" si="26"/>
        <v/>
      </c>
      <c r="CR70" s="38" t="str">
        <f t="shared" si="27"/>
        <v/>
      </c>
      <c r="CS70" s="47" t="str">
        <f t="shared" si="28"/>
        <v/>
      </c>
      <c r="CT70" s="47" t="str">
        <f t="shared" si="29"/>
        <v/>
      </c>
      <c r="CU70" s="47" t="str">
        <f t="shared" si="30"/>
        <v/>
      </c>
      <c r="CV70" s="47" t="str">
        <f t="shared" si="31"/>
        <v/>
      </c>
      <c r="CW70" s="47" t="str">
        <f t="shared" si="32"/>
        <v/>
      </c>
      <c r="CX70" s="214" t="str">
        <f t="shared" si="33"/>
        <v/>
      </c>
      <c r="CY70" s="45" t="str">
        <f t="shared" si="34"/>
        <v/>
      </c>
      <c r="CZ70" s="47" t="str">
        <f t="shared" si="35"/>
        <v/>
      </c>
      <c r="DA70" s="47" t="str">
        <f t="shared" si="36"/>
        <v/>
      </c>
      <c r="DB70" s="47" t="str">
        <f t="shared" si="37"/>
        <v/>
      </c>
      <c r="DC70" s="47" t="str">
        <f t="shared" si="38"/>
        <v/>
      </c>
      <c r="DD70" s="47" t="str">
        <f t="shared" si="39"/>
        <v/>
      </c>
      <c r="DE70" s="48" t="str">
        <f t="shared" si="40"/>
        <v/>
      </c>
      <c r="DF70" s="83">
        <f t="shared" si="41"/>
        <v>0</v>
      </c>
      <c r="DL70" s="67" t="str">
        <f t="shared" si="2"/>
        <v/>
      </c>
    </row>
    <row r="71" spans="1:116" ht="21" hidden="1" customHeight="1">
      <c r="A71" s="82">
        <v>62</v>
      </c>
      <c r="B71" s="461"/>
      <c r="C71" s="358"/>
      <c r="D71" s="358"/>
      <c r="E71" s="358"/>
      <c r="F71" s="358"/>
      <c r="G71" s="358"/>
      <c r="H71" s="462"/>
      <c r="I71" s="462"/>
      <c r="J71" s="462"/>
      <c r="K71" s="462"/>
      <c r="L71" s="462"/>
      <c r="M71" s="462"/>
      <c r="N71" s="462"/>
      <c r="O71" s="462"/>
      <c r="P71" s="462"/>
      <c r="Q71" s="462"/>
      <c r="R71" s="462"/>
      <c r="S71" s="464"/>
      <c r="T71" s="156"/>
      <c r="U71" s="157"/>
      <c r="V71" s="157"/>
      <c r="W71" s="157"/>
      <c r="X71" s="157"/>
      <c r="Y71" s="157"/>
      <c r="Z71" s="158"/>
      <c r="AA71" s="156"/>
      <c r="AB71" s="157"/>
      <c r="AC71" s="157"/>
      <c r="AD71" s="157"/>
      <c r="AE71" s="157"/>
      <c r="AF71" s="157"/>
      <c r="AG71" s="158"/>
      <c r="AH71" s="156"/>
      <c r="AI71" s="157"/>
      <c r="AJ71" s="157"/>
      <c r="AK71" s="157"/>
      <c r="AL71" s="157"/>
      <c r="AM71" s="157"/>
      <c r="AN71" s="158"/>
      <c r="AO71" s="156"/>
      <c r="AP71" s="157"/>
      <c r="AQ71" s="157"/>
      <c r="AR71" s="157"/>
      <c r="AS71" s="157"/>
      <c r="AT71" s="157"/>
      <c r="AU71" s="158"/>
      <c r="AV71" s="362">
        <f t="shared" si="44"/>
        <v>0</v>
      </c>
      <c r="AW71" s="362"/>
      <c r="AX71" s="363"/>
      <c r="AY71" s="364">
        <f t="shared" si="45"/>
        <v>0</v>
      </c>
      <c r="AZ71" s="362"/>
      <c r="BA71" s="363"/>
      <c r="BB71" s="365" t="str">
        <f t="shared" si="46"/>
        <v>0.0</v>
      </c>
      <c r="BC71" s="366" t="str">
        <f t="shared" si="47"/>
        <v/>
      </c>
      <c r="BD71" s="367" t="str">
        <f t="shared" si="47"/>
        <v/>
      </c>
      <c r="BE71" s="166"/>
      <c r="BG71" s="67" t="str">
        <f t="shared" si="12"/>
        <v/>
      </c>
      <c r="BH71" s="82">
        <v>62</v>
      </c>
      <c r="BI71" s="167"/>
      <c r="BJ71" s="123" t="s">
        <v>171</v>
      </c>
      <c r="BK71" s="168"/>
      <c r="BL71" s="169" t="s">
        <v>81</v>
      </c>
      <c r="BM71" s="170"/>
      <c r="BN71" s="123" t="s">
        <v>88</v>
      </c>
      <c r="BO71" s="168"/>
      <c r="BP71" s="167"/>
      <c r="BQ71" s="123" t="s">
        <v>88</v>
      </c>
      <c r="BR71" s="168"/>
      <c r="BS71" s="169" t="s">
        <v>81</v>
      </c>
      <c r="BT71" s="170"/>
      <c r="BU71" s="123" t="s">
        <v>88</v>
      </c>
      <c r="BV71" s="168"/>
      <c r="BW71" s="167"/>
      <c r="BX71" s="123" t="s">
        <v>88</v>
      </c>
      <c r="BY71" s="171"/>
      <c r="BZ71" s="238" t="str">
        <f t="shared" si="8"/>
        <v/>
      </c>
      <c r="CA71" s="81" t="str">
        <f t="shared" si="9"/>
        <v/>
      </c>
      <c r="CC71" s="82">
        <v>62</v>
      </c>
      <c r="CD71" s="45" t="str">
        <f t="shared" si="13"/>
        <v/>
      </c>
      <c r="CE71" s="47" t="str">
        <f t="shared" si="14"/>
        <v/>
      </c>
      <c r="CF71" s="47" t="str">
        <f t="shared" si="15"/>
        <v/>
      </c>
      <c r="CG71" s="47" t="str">
        <f t="shared" si="16"/>
        <v/>
      </c>
      <c r="CH71" s="47" t="str">
        <f t="shared" si="17"/>
        <v/>
      </c>
      <c r="CI71" s="47" t="str">
        <f t="shared" si="18"/>
        <v/>
      </c>
      <c r="CJ71" s="214" t="str">
        <f t="shared" si="19"/>
        <v/>
      </c>
      <c r="CK71" s="45" t="str">
        <f t="shared" si="20"/>
        <v/>
      </c>
      <c r="CL71" s="47" t="str">
        <f t="shared" si="21"/>
        <v/>
      </c>
      <c r="CM71" s="47" t="str">
        <f t="shared" si="22"/>
        <v/>
      </c>
      <c r="CN71" s="47" t="str">
        <f t="shared" si="23"/>
        <v/>
      </c>
      <c r="CO71" s="47" t="str">
        <f t="shared" si="24"/>
        <v/>
      </c>
      <c r="CP71" s="47" t="str">
        <f t="shared" si="25"/>
        <v/>
      </c>
      <c r="CQ71" s="48" t="str">
        <f t="shared" si="26"/>
        <v/>
      </c>
      <c r="CR71" s="38" t="str">
        <f t="shared" si="27"/>
        <v/>
      </c>
      <c r="CS71" s="47" t="str">
        <f t="shared" si="28"/>
        <v/>
      </c>
      <c r="CT71" s="47" t="str">
        <f t="shared" si="29"/>
        <v/>
      </c>
      <c r="CU71" s="47" t="str">
        <f t="shared" si="30"/>
        <v/>
      </c>
      <c r="CV71" s="47" t="str">
        <f t="shared" si="31"/>
        <v/>
      </c>
      <c r="CW71" s="47" t="str">
        <f t="shared" si="32"/>
        <v/>
      </c>
      <c r="CX71" s="214" t="str">
        <f t="shared" si="33"/>
        <v/>
      </c>
      <c r="CY71" s="45" t="str">
        <f t="shared" si="34"/>
        <v/>
      </c>
      <c r="CZ71" s="47" t="str">
        <f t="shared" si="35"/>
        <v/>
      </c>
      <c r="DA71" s="47" t="str">
        <f t="shared" si="36"/>
        <v/>
      </c>
      <c r="DB71" s="47" t="str">
        <f t="shared" si="37"/>
        <v/>
      </c>
      <c r="DC71" s="47" t="str">
        <f t="shared" si="38"/>
        <v/>
      </c>
      <c r="DD71" s="47" t="str">
        <f t="shared" si="39"/>
        <v/>
      </c>
      <c r="DE71" s="48" t="str">
        <f t="shared" si="40"/>
        <v/>
      </c>
      <c r="DF71" s="83">
        <f t="shared" si="41"/>
        <v>0</v>
      </c>
      <c r="DL71" s="67" t="str">
        <f t="shared" si="2"/>
        <v/>
      </c>
    </row>
    <row r="72" spans="1:116" ht="21" hidden="1" customHeight="1">
      <c r="A72" s="82">
        <v>63</v>
      </c>
      <c r="B72" s="461"/>
      <c r="C72" s="358"/>
      <c r="D72" s="358"/>
      <c r="E72" s="358"/>
      <c r="F72" s="358"/>
      <c r="G72" s="358"/>
      <c r="H72" s="462"/>
      <c r="I72" s="462"/>
      <c r="J72" s="462"/>
      <c r="K72" s="462"/>
      <c r="L72" s="462"/>
      <c r="M72" s="462"/>
      <c r="N72" s="462"/>
      <c r="O72" s="462"/>
      <c r="P72" s="462"/>
      <c r="Q72" s="462"/>
      <c r="R72" s="462"/>
      <c r="S72" s="464"/>
      <c r="T72" s="156"/>
      <c r="U72" s="157"/>
      <c r="V72" s="157"/>
      <c r="W72" s="157"/>
      <c r="X72" s="157"/>
      <c r="Y72" s="157"/>
      <c r="Z72" s="158"/>
      <c r="AA72" s="156"/>
      <c r="AB72" s="157"/>
      <c r="AC72" s="157"/>
      <c r="AD72" s="157"/>
      <c r="AE72" s="157"/>
      <c r="AF72" s="157"/>
      <c r="AG72" s="158"/>
      <c r="AH72" s="156"/>
      <c r="AI72" s="157"/>
      <c r="AJ72" s="157"/>
      <c r="AK72" s="157"/>
      <c r="AL72" s="157"/>
      <c r="AM72" s="157"/>
      <c r="AN72" s="158"/>
      <c r="AO72" s="156"/>
      <c r="AP72" s="157"/>
      <c r="AQ72" s="157"/>
      <c r="AR72" s="157"/>
      <c r="AS72" s="157"/>
      <c r="AT72" s="157"/>
      <c r="AU72" s="158"/>
      <c r="AV72" s="362">
        <f t="shared" si="44"/>
        <v>0</v>
      </c>
      <c r="AW72" s="362"/>
      <c r="AX72" s="363"/>
      <c r="AY72" s="364">
        <f t="shared" si="45"/>
        <v>0</v>
      </c>
      <c r="AZ72" s="362"/>
      <c r="BA72" s="363"/>
      <c r="BB72" s="365" t="str">
        <f t="shared" si="46"/>
        <v>0.0</v>
      </c>
      <c r="BC72" s="366" t="str">
        <f t="shared" si="47"/>
        <v/>
      </c>
      <c r="BD72" s="367" t="str">
        <f t="shared" si="47"/>
        <v/>
      </c>
      <c r="BE72" s="166"/>
      <c r="BG72" s="67" t="str">
        <f t="shared" si="12"/>
        <v/>
      </c>
      <c r="BH72" s="82">
        <v>63</v>
      </c>
      <c r="BI72" s="167"/>
      <c r="BJ72" s="123" t="s">
        <v>88</v>
      </c>
      <c r="BK72" s="168"/>
      <c r="BL72" s="169" t="s">
        <v>81</v>
      </c>
      <c r="BM72" s="170"/>
      <c r="BN72" s="123" t="s">
        <v>88</v>
      </c>
      <c r="BO72" s="168"/>
      <c r="BP72" s="167"/>
      <c r="BQ72" s="123" t="s">
        <v>88</v>
      </c>
      <c r="BR72" s="168"/>
      <c r="BS72" s="169" t="s">
        <v>81</v>
      </c>
      <c r="BT72" s="170"/>
      <c r="BU72" s="123" t="s">
        <v>88</v>
      </c>
      <c r="BV72" s="168"/>
      <c r="BW72" s="167"/>
      <c r="BX72" s="123" t="s">
        <v>88</v>
      </c>
      <c r="BY72" s="171"/>
      <c r="BZ72" s="238" t="str">
        <f t="shared" si="8"/>
        <v/>
      </c>
      <c r="CA72" s="81" t="str">
        <f t="shared" si="9"/>
        <v/>
      </c>
      <c r="CC72" s="82">
        <v>63</v>
      </c>
      <c r="CD72" s="45" t="str">
        <f t="shared" si="13"/>
        <v/>
      </c>
      <c r="CE72" s="47" t="str">
        <f t="shared" si="14"/>
        <v/>
      </c>
      <c r="CF72" s="47" t="str">
        <f t="shared" si="15"/>
        <v/>
      </c>
      <c r="CG72" s="47" t="str">
        <f t="shared" si="16"/>
        <v/>
      </c>
      <c r="CH72" s="47" t="str">
        <f t="shared" si="17"/>
        <v/>
      </c>
      <c r="CI72" s="47" t="str">
        <f t="shared" si="18"/>
        <v/>
      </c>
      <c r="CJ72" s="214" t="str">
        <f t="shared" si="19"/>
        <v/>
      </c>
      <c r="CK72" s="45" t="str">
        <f t="shared" si="20"/>
        <v/>
      </c>
      <c r="CL72" s="47" t="str">
        <f t="shared" si="21"/>
        <v/>
      </c>
      <c r="CM72" s="47" t="str">
        <f t="shared" si="22"/>
        <v/>
      </c>
      <c r="CN72" s="47" t="str">
        <f t="shared" si="23"/>
        <v/>
      </c>
      <c r="CO72" s="47" t="str">
        <f t="shared" si="24"/>
        <v/>
      </c>
      <c r="CP72" s="47" t="str">
        <f t="shared" si="25"/>
        <v/>
      </c>
      <c r="CQ72" s="48" t="str">
        <f t="shared" si="26"/>
        <v/>
      </c>
      <c r="CR72" s="38" t="str">
        <f t="shared" si="27"/>
        <v/>
      </c>
      <c r="CS72" s="47" t="str">
        <f t="shared" si="28"/>
        <v/>
      </c>
      <c r="CT72" s="47" t="str">
        <f t="shared" si="29"/>
        <v/>
      </c>
      <c r="CU72" s="47" t="str">
        <f t="shared" si="30"/>
        <v/>
      </c>
      <c r="CV72" s="47" t="str">
        <f t="shared" si="31"/>
        <v/>
      </c>
      <c r="CW72" s="47" t="str">
        <f t="shared" si="32"/>
        <v/>
      </c>
      <c r="CX72" s="214" t="str">
        <f t="shared" si="33"/>
        <v/>
      </c>
      <c r="CY72" s="45" t="str">
        <f t="shared" si="34"/>
        <v/>
      </c>
      <c r="CZ72" s="47" t="str">
        <f t="shared" si="35"/>
        <v/>
      </c>
      <c r="DA72" s="47" t="str">
        <f t="shared" si="36"/>
        <v/>
      </c>
      <c r="DB72" s="47" t="str">
        <f t="shared" si="37"/>
        <v/>
      </c>
      <c r="DC72" s="47" t="str">
        <f t="shared" si="38"/>
        <v/>
      </c>
      <c r="DD72" s="47" t="str">
        <f t="shared" si="39"/>
        <v/>
      </c>
      <c r="DE72" s="48" t="str">
        <f t="shared" si="40"/>
        <v/>
      </c>
      <c r="DF72" s="83">
        <f t="shared" si="41"/>
        <v>0</v>
      </c>
      <c r="DL72" s="67" t="str">
        <f t="shared" ref="DL72:DL108" si="48">+DG72&amp;DH72&amp;DI72&amp;DJ72&amp;DK72</f>
        <v/>
      </c>
    </row>
    <row r="73" spans="1:116" ht="21" hidden="1" customHeight="1">
      <c r="A73" s="82">
        <v>64</v>
      </c>
      <c r="B73" s="461"/>
      <c r="C73" s="358"/>
      <c r="D73" s="358"/>
      <c r="E73" s="358"/>
      <c r="F73" s="358"/>
      <c r="G73" s="358"/>
      <c r="H73" s="462"/>
      <c r="I73" s="462"/>
      <c r="J73" s="462"/>
      <c r="K73" s="462"/>
      <c r="L73" s="462"/>
      <c r="M73" s="462"/>
      <c r="N73" s="462"/>
      <c r="O73" s="462"/>
      <c r="P73" s="462"/>
      <c r="Q73" s="462"/>
      <c r="R73" s="462"/>
      <c r="S73" s="464"/>
      <c r="T73" s="156"/>
      <c r="U73" s="157"/>
      <c r="V73" s="157"/>
      <c r="W73" s="157"/>
      <c r="X73" s="157"/>
      <c r="Y73" s="157"/>
      <c r="Z73" s="158"/>
      <c r="AA73" s="156"/>
      <c r="AB73" s="157"/>
      <c r="AC73" s="157"/>
      <c r="AD73" s="157"/>
      <c r="AE73" s="157"/>
      <c r="AF73" s="157"/>
      <c r="AG73" s="158"/>
      <c r="AH73" s="156"/>
      <c r="AI73" s="157"/>
      <c r="AJ73" s="157"/>
      <c r="AK73" s="157"/>
      <c r="AL73" s="157"/>
      <c r="AM73" s="157"/>
      <c r="AN73" s="158"/>
      <c r="AO73" s="156"/>
      <c r="AP73" s="157"/>
      <c r="AQ73" s="157"/>
      <c r="AR73" s="157"/>
      <c r="AS73" s="157"/>
      <c r="AT73" s="157"/>
      <c r="AU73" s="158"/>
      <c r="AV73" s="362">
        <f t="shared" si="44"/>
        <v>0</v>
      </c>
      <c r="AW73" s="362"/>
      <c r="AX73" s="363"/>
      <c r="AY73" s="364">
        <f t="shared" si="45"/>
        <v>0</v>
      </c>
      <c r="AZ73" s="362"/>
      <c r="BA73" s="363"/>
      <c r="BB73" s="365" t="str">
        <f t="shared" si="46"/>
        <v>0.0</v>
      </c>
      <c r="BC73" s="366" t="str">
        <f t="shared" si="47"/>
        <v/>
      </c>
      <c r="BD73" s="367" t="str">
        <f t="shared" si="47"/>
        <v/>
      </c>
      <c r="BE73" s="166"/>
      <c r="BG73" s="67" t="str">
        <f t="shared" si="12"/>
        <v/>
      </c>
      <c r="BH73" s="82">
        <v>64</v>
      </c>
      <c r="BI73" s="167"/>
      <c r="BJ73" s="123" t="s">
        <v>88</v>
      </c>
      <c r="BK73" s="168"/>
      <c r="BL73" s="169" t="s">
        <v>185</v>
      </c>
      <c r="BM73" s="170"/>
      <c r="BN73" s="123" t="s">
        <v>88</v>
      </c>
      <c r="BO73" s="168"/>
      <c r="BP73" s="167"/>
      <c r="BQ73" s="123" t="s">
        <v>88</v>
      </c>
      <c r="BR73" s="168"/>
      <c r="BS73" s="169" t="s">
        <v>81</v>
      </c>
      <c r="BT73" s="170"/>
      <c r="BU73" s="123" t="s">
        <v>88</v>
      </c>
      <c r="BV73" s="168"/>
      <c r="BW73" s="167"/>
      <c r="BX73" s="123" t="s">
        <v>88</v>
      </c>
      <c r="BY73" s="171"/>
      <c r="BZ73" s="238" t="str">
        <f t="shared" si="8"/>
        <v/>
      </c>
      <c r="CA73" s="81" t="str">
        <f t="shared" si="9"/>
        <v/>
      </c>
      <c r="CC73" s="82">
        <v>64</v>
      </c>
      <c r="CD73" s="45" t="str">
        <f t="shared" si="13"/>
        <v/>
      </c>
      <c r="CE73" s="47" t="str">
        <f t="shared" si="14"/>
        <v/>
      </c>
      <c r="CF73" s="47" t="str">
        <f t="shared" si="15"/>
        <v/>
      </c>
      <c r="CG73" s="47" t="str">
        <f t="shared" si="16"/>
        <v/>
      </c>
      <c r="CH73" s="47" t="str">
        <f t="shared" si="17"/>
        <v/>
      </c>
      <c r="CI73" s="47" t="str">
        <f t="shared" si="18"/>
        <v/>
      </c>
      <c r="CJ73" s="214" t="str">
        <f t="shared" si="19"/>
        <v/>
      </c>
      <c r="CK73" s="45" t="str">
        <f t="shared" si="20"/>
        <v/>
      </c>
      <c r="CL73" s="47" t="str">
        <f t="shared" si="21"/>
        <v/>
      </c>
      <c r="CM73" s="47" t="str">
        <f t="shared" si="22"/>
        <v/>
      </c>
      <c r="CN73" s="47" t="str">
        <f t="shared" si="23"/>
        <v/>
      </c>
      <c r="CO73" s="47" t="str">
        <f t="shared" si="24"/>
        <v/>
      </c>
      <c r="CP73" s="47" t="str">
        <f t="shared" si="25"/>
        <v/>
      </c>
      <c r="CQ73" s="48" t="str">
        <f t="shared" si="26"/>
        <v/>
      </c>
      <c r="CR73" s="38" t="str">
        <f t="shared" si="27"/>
        <v/>
      </c>
      <c r="CS73" s="47" t="str">
        <f t="shared" si="28"/>
        <v/>
      </c>
      <c r="CT73" s="47" t="str">
        <f t="shared" si="29"/>
        <v/>
      </c>
      <c r="CU73" s="47" t="str">
        <f t="shared" si="30"/>
        <v/>
      </c>
      <c r="CV73" s="47" t="str">
        <f t="shared" si="31"/>
        <v/>
      </c>
      <c r="CW73" s="47" t="str">
        <f t="shared" si="32"/>
        <v/>
      </c>
      <c r="CX73" s="214" t="str">
        <f t="shared" si="33"/>
        <v/>
      </c>
      <c r="CY73" s="45" t="str">
        <f t="shared" si="34"/>
        <v/>
      </c>
      <c r="CZ73" s="47" t="str">
        <f t="shared" si="35"/>
        <v/>
      </c>
      <c r="DA73" s="47" t="str">
        <f t="shared" si="36"/>
        <v/>
      </c>
      <c r="DB73" s="47" t="str">
        <f t="shared" si="37"/>
        <v/>
      </c>
      <c r="DC73" s="47" t="str">
        <f t="shared" si="38"/>
        <v/>
      </c>
      <c r="DD73" s="47" t="str">
        <f t="shared" si="39"/>
        <v/>
      </c>
      <c r="DE73" s="48" t="str">
        <f t="shared" si="40"/>
        <v/>
      </c>
      <c r="DF73" s="83">
        <f t="shared" si="41"/>
        <v>0</v>
      </c>
      <c r="DL73" s="67" t="str">
        <f t="shared" si="48"/>
        <v/>
      </c>
    </row>
    <row r="74" spans="1:116" ht="21" hidden="1" customHeight="1">
      <c r="A74" s="82">
        <v>65</v>
      </c>
      <c r="B74" s="461"/>
      <c r="C74" s="358"/>
      <c r="D74" s="358"/>
      <c r="E74" s="358"/>
      <c r="F74" s="358"/>
      <c r="G74" s="358"/>
      <c r="H74" s="462"/>
      <c r="I74" s="462"/>
      <c r="J74" s="462"/>
      <c r="K74" s="462"/>
      <c r="L74" s="462"/>
      <c r="M74" s="462"/>
      <c r="N74" s="462"/>
      <c r="O74" s="462"/>
      <c r="P74" s="462"/>
      <c r="Q74" s="462"/>
      <c r="R74" s="462"/>
      <c r="S74" s="464"/>
      <c r="T74" s="156"/>
      <c r="U74" s="157"/>
      <c r="V74" s="157"/>
      <c r="W74" s="157"/>
      <c r="X74" s="157"/>
      <c r="Y74" s="157"/>
      <c r="Z74" s="158"/>
      <c r="AA74" s="156"/>
      <c r="AB74" s="157"/>
      <c r="AC74" s="157"/>
      <c r="AD74" s="157"/>
      <c r="AE74" s="157"/>
      <c r="AF74" s="157"/>
      <c r="AG74" s="158"/>
      <c r="AH74" s="156"/>
      <c r="AI74" s="157"/>
      <c r="AJ74" s="157"/>
      <c r="AK74" s="157"/>
      <c r="AL74" s="157"/>
      <c r="AM74" s="157"/>
      <c r="AN74" s="158"/>
      <c r="AO74" s="156"/>
      <c r="AP74" s="157"/>
      <c r="AQ74" s="157"/>
      <c r="AR74" s="157"/>
      <c r="AS74" s="157"/>
      <c r="AT74" s="157"/>
      <c r="AU74" s="158"/>
      <c r="AV74" s="362">
        <f t="shared" si="44"/>
        <v>0</v>
      </c>
      <c r="AW74" s="362"/>
      <c r="AX74" s="363"/>
      <c r="AY74" s="364">
        <f t="shared" si="45"/>
        <v>0</v>
      </c>
      <c r="AZ74" s="362"/>
      <c r="BA74" s="363"/>
      <c r="BB74" s="365" t="str">
        <f t="shared" si="46"/>
        <v>0.0</v>
      </c>
      <c r="BC74" s="366" t="str">
        <f t="shared" si="47"/>
        <v/>
      </c>
      <c r="BD74" s="367" t="str">
        <f t="shared" si="47"/>
        <v/>
      </c>
      <c r="BE74" s="166"/>
      <c r="BG74" s="67" t="str">
        <f t="shared" si="12"/>
        <v/>
      </c>
      <c r="BH74" s="82">
        <v>65</v>
      </c>
      <c r="BI74" s="167"/>
      <c r="BJ74" s="123" t="s">
        <v>88</v>
      </c>
      <c r="BK74" s="168"/>
      <c r="BL74" s="169" t="s">
        <v>185</v>
      </c>
      <c r="BM74" s="170"/>
      <c r="BN74" s="123" t="s">
        <v>88</v>
      </c>
      <c r="BO74" s="168"/>
      <c r="BP74" s="167"/>
      <c r="BQ74" s="123" t="s">
        <v>88</v>
      </c>
      <c r="BR74" s="168"/>
      <c r="BS74" s="169" t="s">
        <v>81</v>
      </c>
      <c r="BT74" s="170"/>
      <c r="BU74" s="123" t="s">
        <v>88</v>
      </c>
      <c r="BV74" s="168"/>
      <c r="BW74" s="167"/>
      <c r="BX74" s="123" t="s">
        <v>88</v>
      </c>
      <c r="BY74" s="171"/>
      <c r="BZ74" s="238" t="str">
        <f t="shared" ref="BZ74:BZ108" si="49">IF(BI74="","",(BM74*60+BO74)+IF(BI74&gt;=BM74,1440,0) -(BI74*60+BK74)+(BT74*60+BV74)-(BP74*60+BR74)-(BW74*60+BY74))</f>
        <v/>
      </c>
      <c r="CA74" s="81" t="str">
        <f t="shared" ref="CA74:CA108" si="50">IF(BZ74="","",BZ74/60)</f>
        <v/>
      </c>
      <c r="CC74" s="82">
        <v>65</v>
      </c>
      <c r="CD74" s="45" t="str">
        <f t="shared" si="13"/>
        <v/>
      </c>
      <c r="CE74" s="47" t="str">
        <f t="shared" si="14"/>
        <v/>
      </c>
      <c r="CF74" s="47" t="str">
        <f t="shared" si="15"/>
        <v/>
      </c>
      <c r="CG74" s="47" t="str">
        <f t="shared" si="16"/>
        <v/>
      </c>
      <c r="CH74" s="47" t="str">
        <f t="shared" si="17"/>
        <v/>
      </c>
      <c r="CI74" s="47" t="str">
        <f t="shared" si="18"/>
        <v/>
      </c>
      <c r="CJ74" s="214" t="str">
        <f t="shared" si="19"/>
        <v/>
      </c>
      <c r="CK74" s="45" t="str">
        <f t="shared" si="20"/>
        <v/>
      </c>
      <c r="CL74" s="47" t="str">
        <f t="shared" si="21"/>
        <v/>
      </c>
      <c r="CM74" s="47" t="str">
        <f t="shared" si="22"/>
        <v/>
      </c>
      <c r="CN74" s="47" t="str">
        <f t="shared" si="23"/>
        <v/>
      </c>
      <c r="CO74" s="47" t="str">
        <f t="shared" si="24"/>
        <v/>
      </c>
      <c r="CP74" s="47" t="str">
        <f t="shared" si="25"/>
        <v/>
      </c>
      <c r="CQ74" s="48" t="str">
        <f t="shared" si="26"/>
        <v/>
      </c>
      <c r="CR74" s="38" t="str">
        <f t="shared" si="27"/>
        <v/>
      </c>
      <c r="CS74" s="47" t="str">
        <f t="shared" si="28"/>
        <v/>
      </c>
      <c r="CT74" s="47" t="str">
        <f t="shared" si="29"/>
        <v/>
      </c>
      <c r="CU74" s="47" t="str">
        <f t="shared" si="30"/>
        <v/>
      </c>
      <c r="CV74" s="47" t="str">
        <f t="shared" si="31"/>
        <v/>
      </c>
      <c r="CW74" s="47" t="str">
        <f t="shared" si="32"/>
        <v/>
      </c>
      <c r="CX74" s="214" t="str">
        <f t="shared" si="33"/>
        <v/>
      </c>
      <c r="CY74" s="45" t="str">
        <f t="shared" si="34"/>
        <v/>
      </c>
      <c r="CZ74" s="47" t="str">
        <f t="shared" si="35"/>
        <v/>
      </c>
      <c r="DA74" s="47" t="str">
        <f t="shared" si="36"/>
        <v/>
      </c>
      <c r="DB74" s="47" t="str">
        <f t="shared" si="37"/>
        <v/>
      </c>
      <c r="DC74" s="47" t="str">
        <f t="shared" si="38"/>
        <v/>
      </c>
      <c r="DD74" s="47" t="str">
        <f t="shared" si="39"/>
        <v/>
      </c>
      <c r="DE74" s="48" t="str">
        <f t="shared" si="40"/>
        <v/>
      </c>
      <c r="DF74" s="83">
        <f t="shared" si="41"/>
        <v>0</v>
      </c>
      <c r="DL74" s="67" t="str">
        <f t="shared" si="48"/>
        <v/>
      </c>
    </row>
    <row r="75" spans="1:116" ht="21" hidden="1" customHeight="1">
      <c r="A75" s="82">
        <v>66</v>
      </c>
      <c r="B75" s="461"/>
      <c r="C75" s="358"/>
      <c r="D75" s="358"/>
      <c r="E75" s="358"/>
      <c r="F75" s="358"/>
      <c r="G75" s="358"/>
      <c r="H75" s="462"/>
      <c r="I75" s="462"/>
      <c r="J75" s="462"/>
      <c r="K75" s="462"/>
      <c r="L75" s="462"/>
      <c r="M75" s="462"/>
      <c r="N75" s="462"/>
      <c r="O75" s="462"/>
      <c r="P75" s="462"/>
      <c r="Q75" s="462"/>
      <c r="R75" s="462"/>
      <c r="S75" s="464"/>
      <c r="T75" s="156"/>
      <c r="U75" s="157"/>
      <c r="V75" s="157"/>
      <c r="W75" s="157"/>
      <c r="X75" s="157"/>
      <c r="Y75" s="157"/>
      <c r="Z75" s="158"/>
      <c r="AA75" s="156"/>
      <c r="AB75" s="157"/>
      <c r="AC75" s="157"/>
      <c r="AD75" s="157"/>
      <c r="AE75" s="157"/>
      <c r="AF75" s="157"/>
      <c r="AG75" s="158"/>
      <c r="AH75" s="156"/>
      <c r="AI75" s="157"/>
      <c r="AJ75" s="157"/>
      <c r="AK75" s="157"/>
      <c r="AL75" s="157"/>
      <c r="AM75" s="157"/>
      <c r="AN75" s="158"/>
      <c r="AO75" s="156"/>
      <c r="AP75" s="157"/>
      <c r="AQ75" s="157"/>
      <c r="AR75" s="157"/>
      <c r="AS75" s="157"/>
      <c r="AT75" s="157"/>
      <c r="AU75" s="158"/>
      <c r="AV75" s="362">
        <f t="shared" si="44"/>
        <v>0</v>
      </c>
      <c r="AW75" s="362"/>
      <c r="AX75" s="363"/>
      <c r="AY75" s="364">
        <f t="shared" si="45"/>
        <v>0</v>
      </c>
      <c r="AZ75" s="362"/>
      <c r="BA75" s="363"/>
      <c r="BB75" s="365" t="str">
        <f t="shared" si="46"/>
        <v>0.0</v>
      </c>
      <c r="BC75" s="366" t="str">
        <f t="shared" si="47"/>
        <v/>
      </c>
      <c r="BD75" s="367" t="str">
        <f t="shared" si="47"/>
        <v/>
      </c>
      <c r="BE75" s="166"/>
      <c r="BG75" s="67" t="str">
        <f t="shared" ref="BG75:BG108" si="51">+B75&amp;H75</f>
        <v/>
      </c>
      <c r="BH75" s="82">
        <v>66</v>
      </c>
      <c r="BI75" s="167"/>
      <c r="BJ75" s="123" t="s">
        <v>171</v>
      </c>
      <c r="BK75" s="168"/>
      <c r="BL75" s="169" t="s">
        <v>185</v>
      </c>
      <c r="BM75" s="170"/>
      <c r="BN75" s="123" t="s">
        <v>88</v>
      </c>
      <c r="BO75" s="168"/>
      <c r="BP75" s="167"/>
      <c r="BQ75" s="123" t="s">
        <v>88</v>
      </c>
      <c r="BR75" s="168"/>
      <c r="BS75" s="169" t="s">
        <v>81</v>
      </c>
      <c r="BT75" s="170"/>
      <c r="BU75" s="123" t="s">
        <v>88</v>
      </c>
      <c r="BV75" s="168"/>
      <c r="BW75" s="167"/>
      <c r="BX75" s="123" t="s">
        <v>171</v>
      </c>
      <c r="BY75" s="171"/>
      <c r="BZ75" s="238" t="str">
        <f t="shared" si="49"/>
        <v/>
      </c>
      <c r="CA75" s="81" t="str">
        <f t="shared" si="50"/>
        <v/>
      </c>
      <c r="CC75" s="82">
        <v>66</v>
      </c>
      <c r="CD75" s="45" t="str">
        <f t="shared" ref="CD75:CD108" si="52">IF(T75="","",VLOOKUP(T75,$BH$10:$CA$57,20,TRUE))</f>
        <v/>
      </c>
      <c r="CE75" s="47" t="str">
        <f t="shared" ref="CE75:CE108" si="53">IF(U75="","",VLOOKUP(U75,$BH$10:$CA$57,20,TRUE))</f>
        <v/>
      </c>
      <c r="CF75" s="47" t="str">
        <f t="shared" ref="CF75:CF108" si="54">IF(V75="","",VLOOKUP(V75,$BH$10:$CA$57,20,TRUE))</f>
        <v/>
      </c>
      <c r="CG75" s="47" t="str">
        <f t="shared" ref="CG75:CG108" si="55">IF(W75="","",VLOOKUP(W75,$BH$10:$CA$57,20,TRUE))</f>
        <v/>
      </c>
      <c r="CH75" s="47" t="str">
        <f t="shared" ref="CH75:CH108" si="56">IF(X75="","",VLOOKUP(X75,$BH$10:$CA$57,20,TRUE))</f>
        <v/>
      </c>
      <c r="CI75" s="47" t="str">
        <f t="shared" ref="CI75:CI108" si="57">IF(Y75="","",VLOOKUP(Y75,$BH$10:$CA$57,20,TRUE))</f>
        <v/>
      </c>
      <c r="CJ75" s="214" t="str">
        <f t="shared" ref="CJ75:CJ108" si="58">IF(Z75="","",VLOOKUP(Z75,$BH$10:$CA$57,20,TRUE))</f>
        <v/>
      </c>
      <c r="CK75" s="45" t="str">
        <f t="shared" ref="CK75:CK108" si="59">IF(AA75="","",VLOOKUP(AA75,$BH$10:$CA$57,20,TRUE))</f>
        <v/>
      </c>
      <c r="CL75" s="47" t="str">
        <f t="shared" ref="CL75:CL108" si="60">IF(AB75="","",VLOOKUP(AB75,$BH$10:$CA$57,20,TRUE))</f>
        <v/>
      </c>
      <c r="CM75" s="47" t="str">
        <f t="shared" ref="CM75:CM108" si="61">IF(AC75="","",VLOOKUP(AC75,$BH$10:$CA$57,20,TRUE))</f>
        <v/>
      </c>
      <c r="CN75" s="47" t="str">
        <f t="shared" ref="CN75:CN108" si="62">IF(AD75="","",VLOOKUP(AD75,$BH$10:$CA$57,20,TRUE))</f>
        <v/>
      </c>
      <c r="CO75" s="47" t="str">
        <f t="shared" ref="CO75:CO108" si="63">IF(AE75="","",VLOOKUP(AE75,$BH$10:$CA$57,20,TRUE))</f>
        <v/>
      </c>
      <c r="CP75" s="47" t="str">
        <f t="shared" ref="CP75:CP108" si="64">IF(AF75="","",VLOOKUP(AF75,$BH$10:$CA$57,20,TRUE))</f>
        <v/>
      </c>
      <c r="CQ75" s="48" t="str">
        <f t="shared" ref="CQ75:CQ108" si="65">IF(AG75="","",VLOOKUP(AG75,$BH$10:$CA$57,20,TRUE))</f>
        <v/>
      </c>
      <c r="CR75" s="38" t="str">
        <f t="shared" ref="CR75:CR108" si="66">IF(AH75="","",VLOOKUP(AH75,$BH$10:$CA$57,20,TRUE))</f>
        <v/>
      </c>
      <c r="CS75" s="47" t="str">
        <f t="shared" ref="CS75:CS108" si="67">IF(AI75="","",VLOOKUP(AI75,$BH$10:$CA$57,20,TRUE))</f>
        <v/>
      </c>
      <c r="CT75" s="47" t="str">
        <f t="shared" ref="CT75:CT108" si="68">IF(AJ75="","",VLOOKUP(AJ75,$BH$10:$CA$57,20,TRUE))</f>
        <v/>
      </c>
      <c r="CU75" s="47" t="str">
        <f t="shared" ref="CU75:CU108" si="69">IF(AK75="","",VLOOKUP(AK75,$BH$10:$CA$57,20,TRUE))</f>
        <v/>
      </c>
      <c r="CV75" s="47" t="str">
        <f t="shared" ref="CV75:CV108" si="70">IF(AL75="","",VLOOKUP(AL75,$BH$10:$CA$57,20,TRUE))</f>
        <v/>
      </c>
      <c r="CW75" s="47" t="str">
        <f t="shared" ref="CW75:CW108" si="71">IF(AM75="","",VLOOKUP(AM75,$BH$10:$CA$57,20,TRUE))</f>
        <v/>
      </c>
      <c r="CX75" s="214" t="str">
        <f t="shared" ref="CX75:CX108" si="72">IF(AN75="","",VLOOKUP(AN75,$BH$10:$CA$57,20,TRUE))</f>
        <v/>
      </c>
      <c r="CY75" s="45" t="str">
        <f t="shared" ref="CY75:CY108" si="73">IF(AO75="","",VLOOKUP(AO75,$BH$10:$CA$57,20,TRUE))</f>
        <v/>
      </c>
      <c r="CZ75" s="47" t="str">
        <f t="shared" ref="CZ75:CZ108" si="74">IF(AP75="","",VLOOKUP(AP75,$BH$10:$CA$57,20,TRUE))</f>
        <v/>
      </c>
      <c r="DA75" s="47" t="str">
        <f t="shared" ref="DA75:DA108" si="75">IF(AQ75="","",VLOOKUP(AQ75,$BH$10:$CA$57,20,TRUE))</f>
        <v/>
      </c>
      <c r="DB75" s="47" t="str">
        <f t="shared" ref="DB75:DB108" si="76">IF(AR75="","",VLOOKUP(AR75,$BH$10:$CA$57,20,TRUE))</f>
        <v/>
      </c>
      <c r="DC75" s="47" t="str">
        <f t="shared" ref="DC75:DC108" si="77">IF(AS75="","",VLOOKUP(AS75,$BH$10:$CA$57,20,TRUE))</f>
        <v/>
      </c>
      <c r="DD75" s="47" t="str">
        <f t="shared" ref="DD75:DD108" si="78">IF(AT75="","",VLOOKUP(AT75,$BH$10:$CA$57,20,TRUE))</f>
        <v/>
      </c>
      <c r="DE75" s="48" t="str">
        <f t="shared" ref="DE75:DE108" si="79">IF(AU75="","",VLOOKUP(AU75,$BH$10:$CA$57,20,TRUE))</f>
        <v/>
      </c>
      <c r="DF75" s="83">
        <f t="shared" ref="DF75:DF108" si="80">SUM(CD75:DE75)</f>
        <v>0</v>
      </c>
      <c r="DL75" s="67" t="str">
        <f t="shared" si="48"/>
        <v/>
      </c>
    </row>
    <row r="76" spans="1:116" ht="21" hidden="1" customHeight="1">
      <c r="A76" s="82">
        <v>67</v>
      </c>
      <c r="B76" s="461"/>
      <c r="C76" s="358"/>
      <c r="D76" s="358"/>
      <c r="E76" s="358"/>
      <c r="F76" s="358"/>
      <c r="G76" s="358"/>
      <c r="H76" s="462"/>
      <c r="I76" s="462"/>
      <c r="J76" s="462"/>
      <c r="K76" s="462"/>
      <c r="L76" s="462"/>
      <c r="M76" s="462"/>
      <c r="N76" s="462"/>
      <c r="O76" s="462"/>
      <c r="P76" s="462"/>
      <c r="Q76" s="462"/>
      <c r="R76" s="462"/>
      <c r="S76" s="464"/>
      <c r="T76" s="156"/>
      <c r="U76" s="157"/>
      <c r="V76" s="157"/>
      <c r="W76" s="157"/>
      <c r="X76" s="157"/>
      <c r="Y76" s="157"/>
      <c r="Z76" s="158"/>
      <c r="AA76" s="156"/>
      <c r="AB76" s="157"/>
      <c r="AC76" s="157"/>
      <c r="AD76" s="157"/>
      <c r="AE76" s="157"/>
      <c r="AF76" s="157"/>
      <c r="AG76" s="158"/>
      <c r="AH76" s="156"/>
      <c r="AI76" s="157"/>
      <c r="AJ76" s="157"/>
      <c r="AK76" s="157"/>
      <c r="AL76" s="157"/>
      <c r="AM76" s="157"/>
      <c r="AN76" s="158"/>
      <c r="AO76" s="156"/>
      <c r="AP76" s="157"/>
      <c r="AQ76" s="157"/>
      <c r="AR76" s="157"/>
      <c r="AS76" s="157"/>
      <c r="AT76" s="157"/>
      <c r="AU76" s="158"/>
      <c r="AV76" s="362">
        <f t="shared" si="44"/>
        <v>0</v>
      </c>
      <c r="AW76" s="362"/>
      <c r="AX76" s="363"/>
      <c r="AY76" s="364">
        <f t="shared" si="45"/>
        <v>0</v>
      </c>
      <c r="AZ76" s="362"/>
      <c r="BA76" s="363"/>
      <c r="BB76" s="365" t="str">
        <f t="shared" si="46"/>
        <v>0.0</v>
      </c>
      <c r="BC76" s="366" t="str">
        <f t="shared" si="47"/>
        <v/>
      </c>
      <c r="BD76" s="367" t="str">
        <f t="shared" si="47"/>
        <v/>
      </c>
      <c r="BE76" s="166"/>
      <c r="BG76" s="67" t="str">
        <f t="shared" si="51"/>
        <v/>
      </c>
      <c r="BH76" s="82">
        <v>67</v>
      </c>
      <c r="BI76" s="167"/>
      <c r="BJ76" s="123" t="s">
        <v>88</v>
      </c>
      <c r="BK76" s="168"/>
      <c r="BL76" s="169" t="s">
        <v>81</v>
      </c>
      <c r="BM76" s="170"/>
      <c r="BN76" s="123" t="s">
        <v>88</v>
      </c>
      <c r="BO76" s="168"/>
      <c r="BP76" s="167"/>
      <c r="BQ76" s="123" t="s">
        <v>88</v>
      </c>
      <c r="BR76" s="168"/>
      <c r="BS76" s="169" t="s">
        <v>81</v>
      </c>
      <c r="BT76" s="170"/>
      <c r="BU76" s="123" t="s">
        <v>88</v>
      </c>
      <c r="BV76" s="168"/>
      <c r="BW76" s="167"/>
      <c r="BX76" s="123" t="s">
        <v>88</v>
      </c>
      <c r="BY76" s="171"/>
      <c r="BZ76" s="238" t="str">
        <f t="shared" si="49"/>
        <v/>
      </c>
      <c r="CA76" s="81" t="str">
        <f t="shared" si="50"/>
        <v/>
      </c>
      <c r="CC76" s="82">
        <v>67</v>
      </c>
      <c r="CD76" s="45" t="str">
        <f t="shared" si="52"/>
        <v/>
      </c>
      <c r="CE76" s="47" t="str">
        <f t="shared" si="53"/>
        <v/>
      </c>
      <c r="CF76" s="47" t="str">
        <f t="shared" si="54"/>
        <v/>
      </c>
      <c r="CG76" s="47" t="str">
        <f t="shared" si="55"/>
        <v/>
      </c>
      <c r="CH76" s="47" t="str">
        <f t="shared" si="56"/>
        <v/>
      </c>
      <c r="CI76" s="47" t="str">
        <f t="shared" si="57"/>
        <v/>
      </c>
      <c r="CJ76" s="214" t="str">
        <f t="shared" si="58"/>
        <v/>
      </c>
      <c r="CK76" s="45" t="str">
        <f t="shared" si="59"/>
        <v/>
      </c>
      <c r="CL76" s="47" t="str">
        <f t="shared" si="60"/>
        <v/>
      </c>
      <c r="CM76" s="47" t="str">
        <f t="shared" si="61"/>
        <v/>
      </c>
      <c r="CN76" s="47" t="str">
        <f t="shared" si="62"/>
        <v/>
      </c>
      <c r="CO76" s="47" t="str">
        <f t="shared" si="63"/>
        <v/>
      </c>
      <c r="CP76" s="47" t="str">
        <f t="shared" si="64"/>
        <v/>
      </c>
      <c r="CQ76" s="48" t="str">
        <f t="shared" si="65"/>
        <v/>
      </c>
      <c r="CR76" s="38" t="str">
        <f t="shared" si="66"/>
        <v/>
      </c>
      <c r="CS76" s="47" t="str">
        <f t="shared" si="67"/>
        <v/>
      </c>
      <c r="CT76" s="47" t="str">
        <f t="shared" si="68"/>
        <v/>
      </c>
      <c r="CU76" s="47" t="str">
        <f t="shared" si="69"/>
        <v/>
      </c>
      <c r="CV76" s="47" t="str">
        <f t="shared" si="70"/>
        <v/>
      </c>
      <c r="CW76" s="47" t="str">
        <f t="shared" si="71"/>
        <v/>
      </c>
      <c r="CX76" s="214" t="str">
        <f t="shared" si="72"/>
        <v/>
      </c>
      <c r="CY76" s="45" t="str">
        <f t="shared" si="73"/>
        <v/>
      </c>
      <c r="CZ76" s="47" t="str">
        <f t="shared" si="74"/>
        <v/>
      </c>
      <c r="DA76" s="47" t="str">
        <f t="shared" si="75"/>
        <v/>
      </c>
      <c r="DB76" s="47" t="str">
        <f t="shared" si="76"/>
        <v/>
      </c>
      <c r="DC76" s="47" t="str">
        <f t="shared" si="77"/>
        <v/>
      </c>
      <c r="DD76" s="47" t="str">
        <f t="shared" si="78"/>
        <v/>
      </c>
      <c r="DE76" s="48" t="str">
        <f t="shared" si="79"/>
        <v/>
      </c>
      <c r="DF76" s="83">
        <f t="shared" si="80"/>
        <v>0</v>
      </c>
      <c r="DL76" s="67" t="str">
        <f t="shared" si="48"/>
        <v/>
      </c>
    </row>
    <row r="77" spans="1:116" ht="21" hidden="1" customHeight="1">
      <c r="A77" s="82">
        <v>68</v>
      </c>
      <c r="B77" s="461"/>
      <c r="C77" s="358"/>
      <c r="D77" s="358"/>
      <c r="E77" s="358"/>
      <c r="F77" s="358"/>
      <c r="G77" s="358"/>
      <c r="H77" s="462"/>
      <c r="I77" s="462"/>
      <c r="J77" s="462"/>
      <c r="K77" s="462"/>
      <c r="L77" s="462"/>
      <c r="M77" s="462"/>
      <c r="N77" s="462"/>
      <c r="O77" s="462"/>
      <c r="P77" s="462"/>
      <c r="Q77" s="462"/>
      <c r="R77" s="462"/>
      <c r="S77" s="464"/>
      <c r="T77" s="156"/>
      <c r="U77" s="157"/>
      <c r="V77" s="157"/>
      <c r="W77" s="157"/>
      <c r="X77" s="157"/>
      <c r="Y77" s="157"/>
      <c r="Z77" s="158"/>
      <c r="AA77" s="156"/>
      <c r="AB77" s="157"/>
      <c r="AC77" s="157"/>
      <c r="AD77" s="157"/>
      <c r="AE77" s="157"/>
      <c r="AF77" s="157"/>
      <c r="AG77" s="158"/>
      <c r="AH77" s="156"/>
      <c r="AI77" s="157"/>
      <c r="AJ77" s="157"/>
      <c r="AK77" s="157"/>
      <c r="AL77" s="157"/>
      <c r="AM77" s="157"/>
      <c r="AN77" s="158"/>
      <c r="AO77" s="156"/>
      <c r="AP77" s="157"/>
      <c r="AQ77" s="157"/>
      <c r="AR77" s="157"/>
      <c r="AS77" s="157"/>
      <c r="AT77" s="157"/>
      <c r="AU77" s="158"/>
      <c r="AV77" s="362">
        <f t="shared" si="44"/>
        <v>0</v>
      </c>
      <c r="AW77" s="362"/>
      <c r="AX77" s="363"/>
      <c r="AY77" s="364">
        <f t="shared" si="45"/>
        <v>0</v>
      </c>
      <c r="AZ77" s="362"/>
      <c r="BA77" s="363"/>
      <c r="BB77" s="365" t="str">
        <f t="shared" si="46"/>
        <v>0.0</v>
      </c>
      <c r="BC77" s="366" t="str">
        <f t="shared" si="47"/>
        <v/>
      </c>
      <c r="BD77" s="367" t="str">
        <f t="shared" si="47"/>
        <v/>
      </c>
      <c r="BE77" s="166"/>
      <c r="BG77" s="67" t="str">
        <f t="shared" si="51"/>
        <v/>
      </c>
      <c r="BH77" s="82">
        <v>68</v>
      </c>
      <c r="BI77" s="167"/>
      <c r="BJ77" s="123" t="s">
        <v>171</v>
      </c>
      <c r="BK77" s="168"/>
      <c r="BL77" s="169" t="s">
        <v>81</v>
      </c>
      <c r="BM77" s="170"/>
      <c r="BN77" s="123" t="s">
        <v>88</v>
      </c>
      <c r="BO77" s="168"/>
      <c r="BP77" s="167"/>
      <c r="BQ77" s="123" t="s">
        <v>88</v>
      </c>
      <c r="BR77" s="168"/>
      <c r="BS77" s="169" t="s">
        <v>81</v>
      </c>
      <c r="BT77" s="170"/>
      <c r="BU77" s="123" t="s">
        <v>88</v>
      </c>
      <c r="BV77" s="168"/>
      <c r="BW77" s="167"/>
      <c r="BX77" s="123" t="s">
        <v>88</v>
      </c>
      <c r="BY77" s="171"/>
      <c r="BZ77" s="238" t="str">
        <f t="shared" si="49"/>
        <v/>
      </c>
      <c r="CA77" s="81" t="str">
        <f t="shared" si="50"/>
        <v/>
      </c>
      <c r="CC77" s="82">
        <v>68</v>
      </c>
      <c r="CD77" s="45" t="str">
        <f t="shared" si="52"/>
        <v/>
      </c>
      <c r="CE77" s="47" t="str">
        <f t="shared" si="53"/>
        <v/>
      </c>
      <c r="CF77" s="47" t="str">
        <f t="shared" si="54"/>
        <v/>
      </c>
      <c r="CG77" s="47" t="str">
        <f t="shared" si="55"/>
        <v/>
      </c>
      <c r="CH77" s="47" t="str">
        <f t="shared" si="56"/>
        <v/>
      </c>
      <c r="CI77" s="47" t="str">
        <f t="shared" si="57"/>
        <v/>
      </c>
      <c r="CJ77" s="214" t="str">
        <f t="shared" si="58"/>
        <v/>
      </c>
      <c r="CK77" s="45" t="str">
        <f t="shared" si="59"/>
        <v/>
      </c>
      <c r="CL77" s="47" t="str">
        <f t="shared" si="60"/>
        <v/>
      </c>
      <c r="CM77" s="47" t="str">
        <f t="shared" si="61"/>
        <v/>
      </c>
      <c r="CN77" s="47" t="str">
        <f t="shared" si="62"/>
        <v/>
      </c>
      <c r="CO77" s="47" t="str">
        <f t="shared" si="63"/>
        <v/>
      </c>
      <c r="CP77" s="47" t="str">
        <f t="shared" si="64"/>
        <v/>
      </c>
      <c r="CQ77" s="48" t="str">
        <f t="shared" si="65"/>
        <v/>
      </c>
      <c r="CR77" s="38" t="str">
        <f t="shared" si="66"/>
        <v/>
      </c>
      <c r="CS77" s="47" t="str">
        <f t="shared" si="67"/>
        <v/>
      </c>
      <c r="CT77" s="47" t="str">
        <f t="shared" si="68"/>
        <v/>
      </c>
      <c r="CU77" s="47" t="str">
        <f t="shared" si="69"/>
        <v/>
      </c>
      <c r="CV77" s="47" t="str">
        <f t="shared" si="70"/>
        <v/>
      </c>
      <c r="CW77" s="47" t="str">
        <f t="shared" si="71"/>
        <v/>
      </c>
      <c r="CX77" s="214" t="str">
        <f t="shared" si="72"/>
        <v/>
      </c>
      <c r="CY77" s="45" t="str">
        <f t="shared" si="73"/>
        <v/>
      </c>
      <c r="CZ77" s="47" t="str">
        <f t="shared" si="74"/>
        <v/>
      </c>
      <c r="DA77" s="47" t="str">
        <f t="shared" si="75"/>
        <v/>
      </c>
      <c r="DB77" s="47" t="str">
        <f t="shared" si="76"/>
        <v/>
      </c>
      <c r="DC77" s="47" t="str">
        <f t="shared" si="77"/>
        <v/>
      </c>
      <c r="DD77" s="47" t="str">
        <f t="shared" si="78"/>
        <v/>
      </c>
      <c r="DE77" s="48" t="str">
        <f t="shared" si="79"/>
        <v/>
      </c>
      <c r="DF77" s="83">
        <f t="shared" si="80"/>
        <v>0</v>
      </c>
      <c r="DL77" s="67" t="str">
        <f t="shared" si="48"/>
        <v/>
      </c>
    </row>
    <row r="78" spans="1:116" ht="21" hidden="1" customHeight="1">
      <c r="A78" s="82">
        <v>69</v>
      </c>
      <c r="B78" s="461"/>
      <c r="C78" s="358"/>
      <c r="D78" s="358"/>
      <c r="E78" s="358"/>
      <c r="F78" s="358"/>
      <c r="G78" s="358"/>
      <c r="H78" s="462"/>
      <c r="I78" s="462"/>
      <c r="J78" s="462"/>
      <c r="K78" s="462"/>
      <c r="L78" s="462"/>
      <c r="M78" s="462"/>
      <c r="N78" s="462"/>
      <c r="O78" s="462"/>
      <c r="P78" s="462"/>
      <c r="Q78" s="462"/>
      <c r="R78" s="462"/>
      <c r="S78" s="464"/>
      <c r="T78" s="156"/>
      <c r="U78" s="157"/>
      <c r="V78" s="157"/>
      <c r="W78" s="157"/>
      <c r="X78" s="157"/>
      <c r="Y78" s="157"/>
      <c r="Z78" s="158"/>
      <c r="AA78" s="156"/>
      <c r="AB78" s="157"/>
      <c r="AC78" s="157"/>
      <c r="AD78" s="157"/>
      <c r="AE78" s="157"/>
      <c r="AF78" s="157"/>
      <c r="AG78" s="158"/>
      <c r="AH78" s="156"/>
      <c r="AI78" s="157"/>
      <c r="AJ78" s="157"/>
      <c r="AK78" s="157"/>
      <c r="AL78" s="157"/>
      <c r="AM78" s="157"/>
      <c r="AN78" s="158"/>
      <c r="AO78" s="156"/>
      <c r="AP78" s="157"/>
      <c r="AQ78" s="157"/>
      <c r="AR78" s="157"/>
      <c r="AS78" s="157"/>
      <c r="AT78" s="157"/>
      <c r="AU78" s="158"/>
      <c r="AV78" s="362">
        <f t="shared" si="44"/>
        <v>0</v>
      </c>
      <c r="AW78" s="362"/>
      <c r="AX78" s="363"/>
      <c r="AY78" s="364">
        <f t="shared" si="45"/>
        <v>0</v>
      </c>
      <c r="AZ78" s="362"/>
      <c r="BA78" s="363"/>
      <c r="BB78" s="365" t="str">
        <f t="shared" si="46"/>
        <v>0.0</v>
      </c>
      <c r="BC78" s="366" t="str">
        <f t="shared" si="47"/>
        <v/>
      </c>
      <c r="BD78" s="367" t="str">
        <f t="shared" si="47"/>
        <v/>
      </c>
      <c r="BE78" s="166"/>
      <c r="BG78" s="67" t="str">
        <f t="shared" si="51"/>
        <v/>
      </c>
      <c r="BH78" s="82">
        <v>69</v>
      </c>
      <c r="BI78" s="167"/>
      <c r="BJ78" s="123" t="s">
        <v>88</v>
      </c>
      <c r="BK78" s="168"/>
      <c r="BL78" s="169" t="s">
        <v>185</v>
      </c>
      <c r="BM78" s="170"/>
      <c r="BN78" s="123" t="s">
        <v>171</v>
      </c>
      <c r="BO78" s="168"/>
      <c r="BP78" s="167"/>
      <c r="BQ78" s="123" t="s">
        <v>88</v>
      </c>
      <c r="BR78" s="168"/>
      <c r="BS78" s="169" t="s">
        <v>81</v>
      </c>
      <c r="BT78" s="170"/>
      <c r="BU78" s="123" t="s">
        <v>88</v>
      </c>
      <c r="BV78" s="168"/>
      <c r="BW78" s="167"/>
      <c r="BX78" s="123" t="s">
        <v>171</v>
      </c>
      <c r="BY78" s="171"/>
      <c r="BZ78" s="238" t="str">
        <f t="shared" si="49"/>
        <v/>
      </c>
      <c r="CA78" s="81" t="str">
        <f t="shared" si="50"/>
        <v/>
      </c>
      <c r="CC78" s="82">
        <v>69</v>
      </c>
      <c r="CD78" s="45" t="str">
        <f t="shared" si="52"/>
        <v/>
      </c>
      <c r="CE78" s="47" t="str">
        <f t="shared" si="53"/>
        <v/>
      </c>
      <c r="CF78" s="47" t="str">
        <f t="shared" si="54"/>
        <v/>
      </c>
      <c r="CG78" s="47" t="str">
        <f t="shared" si="55"/>
        <v/>
      </c>
      <c r="CH78" s="47" t="str">
        <f t="shared" si="56"/>
        <v/>
      </c>
      <c r="CI78" s="47" t="str">
        <f t="shared" si="57"/>
        <v/>
      </c>
      <c r="CJ78" s="214" t="str">
        <f t="shared" si="58"/>
        <v/>
      </c>
      <c r="CK78" s="45" t="str">
        <f t="shared" si="59"/>
        <v/>
      </c>
      <c r="CL78" s="47" t="str">
        <f t="shared" si="60"/>
        <v/>
      </c>
      <c r="CM78" s="47" t="str">
        <f t="shared" si="61"/>
        <v/>
      </c>
      <c r="CN78" s="47" t="str">
        <f t="shared" si="62"/>
        <v/>
      </c>
      <c r="CO78" s="47" t="str">
        <f t="shared" si="63"/>
        <v/>
      </c>
      <c r="CP78" s="47" t="str">
        <f t="shared" si="64"/>
        <v/>
      </c>
      <c r="CQ78" s="48" t="str">
        <f t="shared" si="65"/>
        <v/>
      </c>
      <c r="CR78" s="38" t="str">
        <f t="shared" si="66"/>
        <v/>
      </c>
      <c r="CS78" s="47" t="str">
        <f t="shared" si="67"/>
        <v/>
      </c>
      <c r="CT78" s="47" t="str">
        <f t="shared" si="68"/>
        <v/>
      </c>
      <c r="CU78" s="47" t="str">
        <f t="shared" si="69"/>
        <v/>
      </c>
      <c r="CV78" s="47" t="str">
        <f t="shared" si="70"/>
        <v/>
      </c>
      <c r="CW78" s="47" t="str">
        <f t="shared" si="71"/>
        <v/>
      </c>
      <c r="CX78" s="214" t="str">
        <f t="shared" si="72"/>
        <v/>
      </c>
      <c r="CY78" s="45" t="str">
        <f t="shared" si="73"/>
        <v/>
      </c>
      <c r="CZ78" s="47" t="str">
        <f t="shared" si="74"/>
        <v/>
      </c>
      <c r="DA78" s="47" t="str">
        <f t="shared" si="75"/>
        <v/>
      </c>
      <c r="DB78" s="47" t="str">
        <f t="shared" si="76"/>
        <v/>
      </c>
      <c r="DC78" s="47" t="str">
        <f t="shared" si="77"/>
        <v/>
      </c>
      <c r="DD78" s="47" t="str">
        <f t="shared" si="78"/>
        <v/>
      </c>
      <c r="DE78" s="48" t="str">
        <f t="shared" si="79"/>
        <v/>
      </c>
      <c r="DF78" s="83">
        <f t="shared" si="80"/>
        <v>0</v>
      </c>
      <c r="DL78" s="67" t="str">
        <f t="shared" si="48"/>
        <v/>
      </c>
    </row>
    <row r="79" spans="1:116" ht="21" hidden="1" customHeight="1">
      <c r="A79" s="82">
        <v>70</v>
      </c>
      <c r="B79" s="461"/>
      <c r="C79" s="358"/>
      <c r="D79" s="358"/>
      <c r="E79" s="358"/>
      <c r="F79" s="358"/>
      <c r="G79" s="358"/>
      <c r="H79" s="462"/>
      <c r="I79" s="462"/>
      <c r="J79" s="462"/>
      <c r="K79" s="462"/>
      <c r="L79" s="462"/>
      <c r="M79" s="462"/>
      <c r="N79" s="462"/>
      <c r="O79" s="462"/>
      <c r="P79" s="462"/>
      <c r="Q79" s="462"/>
      <c r="R79" s="462"/>
      <c r="S79" s="464"/>
      <c r="T79" s="156"/>
      <c r="U79" s="157"/>
      <c r="V79" s="157"/>
      <c r="W79" s="157"/>
      <c r="X79" s="157"/>
      <c r="Y79" s="157"/>
      <c r="Z79" s="158"/>
      <c r="AA79" s="156"/>
      <c r="AB79" s="157"/>
      <c r="AC79" s="157"/>
      <c r="AD79" s="157"/>
      <c r="AE79" s="157"/>
      <c r="AF79" s="157"/>
      <c r="AG79" s="158"/>
      <c r="AH79" s="156"/>
      <c r="AI79" s="157"/>
      <c r="AJ79" s="157"/>
      <c r="AK79" s="157"/>
      <c r="AL79" s="157"/>
      <c r="AM79" s="157"/>
      <c r="AN79" s="158"/>
      <c r="AO79" s="156"/>
      <c r="AP79" s="157"/>
      <c r="AQ79" s="157"/>
      <c r="AR79" s="157"/>
      <c r="AS79" s="157"/>
      <c r="AT79" s="157"/>
      <c r="AU79" s="158"/>
      <c r="AV79" s="362">
        <f t="shared" si="44"/>
        <v>0</v>
      </c>
      <c r="AW79" s="362"/>
      <c r="AX79" s="363"/>
      <c r="AY79" s="364">
        <f t="shared" si="45"/>
        <v>0</v>
      </c>
      <c r="AZ79" s="362"/>
      <c r="BA79" s="363"/>
      <c r="BB79" s="365" t="str">
        <f t="shared" si="46"/>
        <v>0.0</v>
      </c>
      <c r="BC79" s="366" t="str">
        <f t="shared" si="47"/>
        <v/>
      </c>
      <c r="BD79" s="367" t="str">
        <f t="shared" si="47"/>
        <v/>
      </c>
      <c r="BE79" s="166"/>
      <c r="BG79" s="67" t="str">
        <f t="shared" si="51"/>
        <v/>
      </c>
      <c r="BH79" s="82">
        <v>70</v>
      </c>
      <c r="BI79" s="167"/>
      <c r="BJ79" s="123" t="s">
        <v>88</v>
      </c>
      <c r="BK79" s="168"/>
      <c r="BL79" s="169" t="s">
        <v>185</v>
      </c>
      <c r="BM79" s="170"/>
      <c r="BN79" s="123" t="s">
        <v>88</v>
      </c>
      <c r="BO79" s="168"/>
      <c r="BP79" s="167"/>
      <c r="BQ79" s="123" t="s">
        <v>88</v>
      </c>
      <c r="BR79" s="168"/>
      <c r="BS79" s="169" t="s">
        <v>81</v>
      </c>
      <c r="BT79" s="170"/>
      <c r="BU79" s="123" t="s">
        <v>88</v>
      </c>
      <c r="BV79" s="168"/>
      <c r="BW79" s="167"/>
      <c r="BX79" s="123" t="s">
        <v>88</v>
      </c>
      <c r="BY79" s="171"/>
      <c r="BZ79" s="238" t="str">
        <f t="shared" si="49"/>
        <v/>
      </c>
      <c r="CA79" s="81" t="str">
        <f t="shared" si="50"/>
        <v/>
      </c>
      <c r="CC79" s="82">
        <v>70</v>
      </c>
      <c r="CD79" s="45" t="str">
        <f t="shared" si="52"/>
        <v/>
      </c>
      <c r="CE79" s="47" t="str">
        <f t="shared" si="53"/>
        <v/>
      </c>
      <c r="CF79" s="47" t="str">
        <f t="shared" si="54"/>
        <v/>
      </c>
      <c r="CG79" s="47" t="str">
        <f t="shared" si="55"/>
        <v/>
      </c>
      <c r="CH79" s="47" t="str">
        <f t="shared" si="56"/>
        <v/>
      </c>
      <c r="CI79" s="47" t="str">
        <f t="shared" si="57"/>
        <v/>
      </c>
      <c r="CJ79" s="214" t="str">
        <f t="shared" si="58"/>
        <v/>
      </c>
      <c r="CK79" s="45" t="str">
        <f t="shared" si="59"/>
        <v/>
      </c>
      <c r="CL79" s="47" t="str">
        <f t="shared" si="60"/>
        <v/>
      </c>
      <c r="CM79" s="47" t="str">
        <f t="shared" si="61"/>
        <v/>
      </c>
      <c r="CN79" s="47" t="str">
        <f t="shared" si="62"/>
        <v/>
      </c>
      <c r="CO79" s="47" t="str">
        <f t="shared" si="63"/>
        <v/>
      </c>
      <c r="CP79" s="47" t="str">
        <f t="shared" si="64"/>
        <v/>
      </c>
      <c r="CQ79" s="48" t="str">
        <f t="shared" si="65"/>
        <v/>
      </c>
      <c r="CR79" s="38" t="str">
        <f t="shared" si="66"/>
        <v/>
      </c>
      <c r="CS79" s="47" t="str">
        <f t="shared" si="67"/>
        <v/>
      </c>
      <c r="CT79" s="47" t="str">
        <f t="shared" si="68"/>
        <v/>
      </c>
      <c r="CU79" s="47" t="str">
        <f t="shared" si="69"/>
        <v/>
      </c>
      <c r="CV79" s="47" t="str">
        <f t="shared" si="70"/>
        <v/>
      </c>
      <c r="CW79" s="47" t="str">
        <f t="shared" si="71"/>
        <v/>
      </c>
      <c r="CX79" s="214" t="str">
        <f t="shared" si="72"/>
        <v/>
      </c>
      <c r="CY79" s="45" t="str">
        <f t="shared" si="73"/>
        <v/>
      </c>
      <c r="CZ79" s="47" t="str">
        <f t="shared" si="74"/>
        <v/>
      </c>
      <c r="DA79" s="47" t="str">
        <f t="shared" si="75"/>
        <v/>
      </c>
      <c r="DB79" s="47" t="str">
        <f t="shared" si="76"/>
        <v/>
      </c>
      <c r="DC79" s="47" t="str">
        <f t="shared" si="77"/>
        <v/>
      </c>
      <c r="DD79" s="47" t="str">
        <f t="shared" si="78"/>
        <v/>
      </c>
      <c r="DE79" s="48" t="str">
        <f t="shared" si="79"/>
        <v/>
      </c>
      <c r="DF79" s="83">
        <f t="shared" si="80"/>
        <v>0</v>
      </c>
      <c r="DL79" s="67" t="str">
        <f t="shared" si="48"/>
        <v/>
      </c>
    </row>
    <row r="80" spans="1:116" ht="21" hidden="1" customHeight="1">
      <c r="A80" s="82">
        <v>71</v>
      </c>
      <c r="B80" s="461"/>
      <c r="C80" s="358"/>
      <c r="D80" s="358"/>
      <c r="E80" s="358"/>
      <c r="F80" s="358"/>
      <c r="G80" s="358"/>
      <c r="H80" s="462"/>
      <c r="I80" s="462"/>
      <c r="J80" s="462"/>
      <c r="K80" s="462"/>
      <c r="L80" s="462"/>
      <c r="M80" s="462"/>
      <c r="N80" s="462"/>
      <c r="O80" s="462"/>
      <c r="P80" s="462"/>
      <c r="Q80" s="462"/>
      <c r="R80" s="462"/>
      <c r="S80" s="464"/>
      <c r="T80" s="156"/>
      <c r="U80" s="157"/>
      <c r="V80" s="157"/>
      <c r="W80" s="157"/>
      <c r="X80" s="157"/>
      <c r="Y80" s="157"/>
      <c r="Z80" s="158"/>
      <c r="AA80" s="156"/>
      <c r="AB80" s="157"/>
      <c r="AC80" s="157"/>
      <c r="AD80" s="157"/>
      <c r="AE80" s="157"/>
      <c r="AF80" s="157"/>
      <c r="AG80" s="158"/>
      <c r="AH80" s="156"/>
      <c r="AI80" s="157"/>
      <c r="AJ80" s="157"/>
      <c r="AK80" s="157"/>
      <c r="AL80" s="157"/>
      <c r="AM80" s="157"/>
      <c r="AN80" s="158"/>
      <c r="AO80" s="156"/>
      <c r="AP80" s="157"/>
      <c r="AQ80" s="157"/>
      <c r="AR80" s="157"/>
      <c r="AS80" s="157"/>
      <c r="AT80" s="157"/>
      <c r="AU80" s="158"/>
      <c r="AV80" s="362">
        <f t="shared" si="44"/>
        <v>0</v>
      </c>
      <c r="AW80" s="362"/>
      <c r="AX80" s="363"/>
      <c r="AY80" s="364">
        <f t="shared" si="45"/>
        <v>0</v>
      </c>
      <c r="AZ80" s="362"/>
      <c r="BA80" s="363"/>
      <c r="BB80" s="365" t="str">
        <f t="shared" si="46"/>
        <v>0.0</v>
      </c>
      <c r="BC80" s="366" t="str">
        <f t="shared" si="47"/>
        <v/>
      </c>
      <c r="BD80" s="367" t="str">
        <f t="shared" si="47"/>
        <v/>
      </c>
      <c r="BE80" s="166"/>
      <c r="BG80" s="67" t="str">
        <f t="shared" si="51"/>
        <v/>
      </c>
      <c r="BH80" s="82">
        <v>71</v>
      </c>
      <c r="BI80" s="167"/>
      <c r="BJ80" s="123" t="s">
        <v>171</v>
      </c>
      <c r="BK80" s="168"/>
      <c r="BL80" s="169" t="s">
        <v>81</v>
      </c>
      <c r="BM80" s="170"/>
      <c r="BN80" s="123" t="s">
        <v>88</v>
      </c>
      <c r="BO80" s="168"/>
      <c r="BP80" s="167"/>
      <c r="BQ80" s="123" t="s">
        <v>88</v>
      </c>
      <c r="BR80" s="168"/>
      <c r="BS80" s="169" t="s">
        <v>81</v>
      </c>
      <c r="BT80" s="170"/>
      <c r="BU80" s="123" t="s">
        <v>88</v>
      </c>
      <c r="BV80" s="168"/>
      <c r="BW80" s="167"/>
      <c r="BX80" s="123" t="s">
        <v>171</v>
      </c>
      <c r="BY80" s="171"/>
      <c r="BZ80" s="238" t="str">
        <f t="shared" si="49"/>
        <v/>
      </c>
      <c r="CA80" s="81" t="str">
        <f t="shared" si="50"/>
        <v/>
      </c>
      <c r="CC80" s="82">
        <v>71</v>
      </c>
      <c r="CD80" s="45" t="str">
        <f t="shared" si="52"/>
        <v/>
      </c>
      <c r="CE80" s="47" t="str">
        <f t="shared" si="53"/>
        <v/>
      </c>
      <c r="CF80" s="47" t="str">
        <f t="shared" si="54"/>
        <v/>
      </c>
      <c r="CG80" s="47" t="str">
        <f t="shared" si="55"/>
        <v/>
      </c>
      <c r="CH80" s="47" t="str">
        <f t="shared" si="56"/>
        <v/>
      </c>
      <c r="CI80" s="47" t="str">
        <f t="shared" si="57"/>
        <v/>
      </c>
      <c r="CJ80" s="214" t="str">
        <f t="shared" si="58"/>
        <v/>
      </c>
      <c r="CK80" s="45" t="str">
        <f t="shared" si="59"/>
        <v/>
      </c>
      <c r="CL80" s="47" t="str">
        <f t="shared" si="60"/>
        <v/>
      </c>
      <c r="CM80" s="47" t="str">
        <f t="shared" si="61"/>
        <v/>
      </c>
      <c r="CN80" s="47" t="str">
        <f t="shared" si="62"/>
        <v/>
      </c>
      <c r="CO80" s="47" t="str">
        <f t="shared" si="63"/>
        <v/>
      </c>
      <c r="CP80" s="47" t="str">
        <f t="shared" si="64"/>
        <v/>
      </c>
      <c r="CQ80" s="48" t="str">
        <f t="shared" si="65"/>
        <v/>
      </c>
      <c r="CR80" s="38" t="str">
        <f t="shared" si="66"/>
        <v/>
      </c>
      <c r="CS80" s="47" t="str">
        <f t="shared" si="67"/>
        <v/>
      </c>
      <c r="CT80" s="47" t="str">
        <f t="shared" si="68"/>
        <v/>
      </c>
      <c r="CU80" s="47" t="str">
        <f t="shared" si="69"/>
        <v/>
      </c>
      <c r="CV80" s="47" t="str">
        <f t="shared" si="70"/>
        <v/>
      </c>
      <c r="CW80" s="47" t="str">
        <f t="shared" si="71"/>
        <v/>
      </c>
      <c r="CX80" s="214" t="str">
        <f t="shared" si="72"/>
        <v/>
      </c>
      <c r="CY80" s="45" t="str">
        <f t="shared" si="73"/>
        <v/>
      </c>
      <c r="CZ80" s="47" t="str">
        <f t="shared" si="74"/>
        <v/>
      </c>
      <c r="DA80" s="47" t="str">
        <f t="shared" si="75"/>
        <v/>
      </c>
      <c r="DB80" s="47" t="str">
        <f t="shared" si="76"/>
        <v/>
      </c>
      <c r="DC80" s="47" t="str">
        <f t="shared" si="77"/>
        <v/>
      </c>
      <c r="DD80" s="47" t="str">
        <f t="shared" si="78"/>
        <v/>
      </c>
      <c r="DE80" s="48" t="str">
        <f t="shared" si="79"/>
        <v/>
      </c>
      <c r="DF80" s="83">
        <f t="shared" si="80"/>
        <v>0</v>
      </c>
      <c r="DL80" s="67" t="str">
        <f t="shared" si="48"/>
        <v/>
      </c>
    </row>
    <row r="81" spans="1:116" ht="21" hidden="1" customHeight="1">
      <c r="A81" s="82">
        <v>72</v>
      </c>
      <c r="B81" s="461"/>
      <c r="C81" s="358"/>
      <c r="D81" s="358"/>
      <c r="E81" s="358"/>
      <c r="F81" s="358"/>
      <c r="G81" s="358"/>
      <c r="H81" s="462"/>
      <c r="I81" s="462"/>
      <c r="J81" s="462"/>
      <c r="K81" s="462"/>
      <c r="L81" s="462"/>
      <c r="M81" s="462"/>
      <c r="N81" s="462"/>
      <c r="O81" s="462"/>
      <c r="P81" s="462"/>
      <c r="Q81" s="462"/>
      <c r="R81" s="462"/>
      <c r="S81" s="464"/>
      <c r="T81" s="156"/>
      <c r="U81" s="157"/>
      <c r="V81" s="157"/>
      <c r="W81" s="157"/>
      <c r="X81" s="157"/>
      <c r="Y81" s="157"/>
      <c r="Z81" s="158"/>
      <c r="AA81" s="156"/>
      <c r="AB81" s="157"/>
      <c r="AC81" s="157"/>
      <c r="AD81" s="157"/>
      <c r="AE81" s="157"/>
      <c r="AF81" s="157"/>
      <c r="AG81" s="158"/>
      <c r="AH81" s="156"/>
      <c r="AI81" s="157"/>
      <c r="AJ81" s="157"/>
      <c r="AK81" s="157"/>
      <c r="AL81" s="157"/>
      <c r="AM81" s="157"/>
      <c r="AN81" s="158"/>
      <c r="AO81" s="156"/>
      <c r="AP81" s="157"/>
      <c r="AQ81" s="157"/>
      <c r="AR81" s="157"/>
      <c r="AS81" s="157"/>
      <c r="AT81" s="157"/>
      <c r="AU81" s="158"/>
      <c r="AV81" s="362">
        <f t="shared" si="44"/>
        <v>0</v>
      </c>
      <c r="AW81" s="362"/>
      <c r="AX81" s="363"/>
      <c r="AY81" s="364">
        <f t="shared" si="45"/>
        <v>0</v>
      </c>
      <c r="AZ81" s="362"/>
      <c r="BA81" s="363"/>
      <c r="BB81" s="365" t="str">
        <f t="shared" si="46"/>
        <v>0.0</v>
      </c>
      <c r="BC81" s="366" t="str">
        <f t="shared" si="47"/>
        <v/>
      </c>
      <c r="BD81" s="367" t="str">
        <f t="shared" si="47"/>
        <v/>
      </c>
      <c r="BE81" s="166"/>
      <c r="BG81" s="67" t="str">
        <f t="shared" si="51"/>
        <v/>
      </c>
      <c r="BH81" s="82">
        <v>72</v>
      </c>
      <c r="BI81" s="167"/>
      <c r="BJ81" s="123" t="s">
        <v>171</v>
      </c>
      <c r="BK81" s="168"/>
      <c r="BL81" s="169" t="s">
        <v>185</v>
      </c>
      <c r="BM81" s="170"/>
      <c r="BN81" s="123" t="s">
        <v>88</v>
      </c>
      <c r="BO81" s="168"/>
      <c r="BP81" s="167"/>
      <c r="BQ81" s="123" t="s">
        <v>88</v>
      </c>
      <c r="BR81" s="168"/>
      <c r="BS81" s="169" t="s">
        <v>81</v>
      </c>
      <c r="BT81" s="170"/>
      <c r="BU81" s="123" t="s">
        <v>88</v>
      </c>
      <c r="BV81" s="168"/>
      <c r="BW81" s="167"/>
      <c r="BX81" s="123" t="s">
        <v>171</v>
      </c>
      <c r="BY81" s="171"/>
      <c r="BZ81" s="238" t="str">
        <f t="shared" si="49"/>
        <v/>
      </c>
      <c r="CA81" s="81" t="str">
        <f t="shared" si="50"/>
        <v/>
      </c>
      <c r="CC81" s="82">
        <v>72</v>
      </c>
      <c r="CD81" s="45" t="str">
        <f t="shared" si="52"/>
        <v/>
      </c>
      <c r="CE81" s="47" t="str">
        <f t="shared" si="53"/>
        <v/>
      </c>
      <c r="CF81" s="47" t="str">
        <f t="shared" si="54"/>
        <v/>
      </c>
      <c r="CG81" s="47" t="str">
        <f t="shared" si="55"/>
        <v/>
      </c>
      <c r="CH81" s="47" t="str">
        <f t="shared" si="56"/>
        <v/>
      </c>
      <c r="CI81" s="47" t="str">
        <f t="shared" si="57"/>
        <v/>
      </c>
      <c r="CJ81" s="214" t="str">
        <f t="shared" si="58"/>
        <v/>
      </c>
      <c r="CK81" s="45" t="str">
        <f t="shared" si="59"/>
        <v/>
      </c>
      <c r="CL81" s="47" t="str">
        <f t="shared" si="60"/>
        <v/>
      </c>
      <c r="CM81" s="47" t="str">
        <f t="shared" si="61"/>
        <v/>
      </c>
      <c r="CN81" s="47" t="str">
        <f t="shared" si="62"/>
        <v/>
      </c>
      <c r="CO81" s="47" t="str">
        <f t="shared" si="63"/>
        <v/>
      </c>
      <c r="CP81" s="47" t="str">
        <f t="shared" si="64"/>
        <v/>
      </c>
      <c r="CQ81" s="48" t="str">
        <f t="shared" si="65"/>
        <v/>
      </c>
      <c r="CR81" s="38" t="str">
        <f t="shared" si="66"/>
        <v/>
      </c>
      <c r="CS81" s="47" t="str">
        <f t="shared" si="67"/>
        <v/>
      </c>
      <c r="CT81" s="47" t="str">
        <f t="shared" si="68"/>
        <v/>
      </c>
      <c r="CU81" s="47" t="str">
        <f t="shared" si="69"/>
        <v/>
      </c>
      <c r="CV81" s="47" t="str">
        <f t="shared" si="70"/>
        <v/>
      </c>
      <c r="CW81" s="47" t="str">
        <f t="shared" si="71"/>
        <v/>
      </c>
      <c r="CX81" s="214" t="str">
        <f t="shared" si="72"/>
        <v/>
      </c>
      <c r="CY81" s="45" t="str">
        <f t="shared" si="73"/>
        <v/>
      </c>
      <c r="CZ81" s="47" t="str">
        <f t="shared" si="74"/>
        <v/>
      </c>
      <c r="DA81" s="47" t="str">
        <f t="shared" si="75"/>
        <v/>
      </c>
      <c r="DB81" s="47" t="str">
        <f t="shared" si="76"/>
        <v/>
      </c>
      <c r="DC81" s="47" t="str">
        <f t="shared" si="77"/>
        <v/>
      </c>
      <c r="DD81" s="47" t="str">
        <f t="shared" si="78"/>
        <v/>
      </c>
      <c r="DE81" s="48" t="str">
        <f t="shared" si="79"/>
        <v/>
      </c>
      <c r="DF81" s="83">
        <f t="shared" si="80"/>
        <v>0</v>
      </c>
      <c r="DL81" s="67" t="str">
        <f t="shared" si="48"/>
        <v/>
      </c>
    </row>
    <row r="82" spans="1:116" ht="21" hidden="1" customHeight="1">
      <c r="A82" s="82">
        <v>73</v>
      </c>
      <c r="B82" s="461"/>
      <c r="C82" s="358"/>
      <c r="D82" s="358"/>
      <c r="E82" s="358"/>
      <c r="F82" s="358"/>
      <c r="G82" s="358"/>
      <c r="H82" s="462"/>
      <c r="I82" s="462"/>
      <c r="J82" s="462"/>
      <c r="K82" s="462"/>
      <c r="L82" s="462"/>
      <c r="M82" s="462"/>
      <c r="N82" s="462"/>
      <c r="O82" s="462"/>
      <c r="P82" s="462"/>
      <c r="Q82" s="462"/>
      <c r="R82" s="462"/>
      <c r="S82" s="464"/>
      <c r="T82" s="156"/>
      <c r="U82" s="157"/>
      <c r="V82" s="157"/>
      <c r="W82" s="157"/>
      <c r="X82" s="157"/>
      <c r="Y82" s="157"/>
      <c r="Z82" s="158"/>
      <c r="AA82" s="156"/>
      <c r="AB82" s="157"/>
      <c r="AC82" s="157"/>
      <c r="AD82" s="157"/>
      <c r="AE82" s="157"/>
      <c r="AF82" s="157"/>
      <c r="AG82" s="158"/>
      <c r="AH82" s="156"/>
      <c r="AI82" s="157"/>
      <c r="AJ82" s="157"/>
      <c r="AK82" s="157"/>
      <c r="AL82" s="157"/>
      <c r="AM82" s="157"/>
      <c r="AN82" s="158"/>
      <c r="AO82" s="156"/>
      <c r="AP82" s="157"/>
      <c r="AQ82" s="157"/>
      <c r="AR82" s="157"/>
      <c r="AS82" s="157"/>
      <c r="AT82" s="157"/>
      <c r="AU82" s="158"/>
      <c r="AV82" s="362">
        <f t="shared" si="44"/>
        <v>0</v>
      </c>
      <c r="AW82" s="362"/>
      <c r="AX82" s="363"/>
      <c r="AY82" s="364">
        <f t="shared" si="45"/>
        <v>0</v>
      </c>
      <c r="AZ82" s="362"/>
      <c r="BA82" s="363"/>
      <c r="BB82" s="365" t="str">
        <f t="shared" si="46"/>
        <v>0.0</v>
      </c>
      <c r="BC82" s="366" t="str">
        <f t="shared" si="47"/>
        <v/>
      </c>
      <c r="BD82" s="367" t="str">
        <f t="shared" si="47"/>
        <v/>
      </c>
      <c r="BE82" s="166"/>
      <c r="BG82" s="67" t="str">
        <f t="shared" si="51"/>
        <v/>
      </c>
      <c r="BH82" s="82">
        <v>73</v>
      </c>
      <c r="BI82" s="167"/>
      <c r="BJ82" s="123" t="s">
        <v>88</v>
      </c>
      <c r="BK82" s="168"/>
      <c r="BL82" s="169" t="s">
        <v>185</v>
      </c>
      <c r="BM82" s="170"/>
      <c r="BN82" s="123" t="s">
        <v>88</v>
      </c>
      <c r="BO82" s="168"/>
      <c r="BP82" s="167"/>
      <c r="BQ82" s="123" t="s">
        <v>88</v>
      </c>
      <c r="BR82" s="168"/>
      <c r="BS82" s="169" t="s">
        <v>81</v>
      </c>
      <c r="BT82" s="170"/>
      <c r="BU82" s="123" t="s">
        <v>88</v>
      </c>
      <c r="BV82" s="168"/>
      <c r="BW82" s="167"/>
      <c r="BX82" s="123" t="s">
        <v>88</v>
      </c>
      <c r="BY82" s="171"/>
      <c r="BZ82" s="238" t="str">
        <f t="shared" si="49"/>
        <v/>
      </c>
      <c r="CA82" s="81" t="str">
        <f t="shared" si="50"/>
        <v/>
      </c>
      <c r="CC82" s="82">
        <v>73</v>
      </c>
      <c r="CD82" s="45" t="str">
        <f t="shared" si="52"/>
        <v/>
      </c>
      <c r="CE82" s="47" t="str">
        <f t="shared" si="53"/>
        <v/>
      </c>
      <c r="CF82" s="47" t="str">
        <f t="shared" si="54"/>
        <v/>
      </c>
      <c r="CG82" s="47" t="str">
        <f t="shared" si="55"/>
        <v/>
      </c>
      <c r="CH82" s="47" t="str">
        <f t="shared" si="56"/>
        <v/>
      </c>
      <c r="CI82" s="47" t="str">
        <f t="shared" si="57"/>
        <v/>
      </c>
      <c r="CJ82" s="214" t="str">
        <f t="shared" si="58"/>
        <v/>
      </c>
      <c r="CK82" s="45" t="str">
        <f t="shared" si="59"/>
        <v/>
      </c>
      <c r="CL82" s="47" t="str">
        <f t="shared" si="60"/>
        <v/>
      </c>
      <c r="CM82" s="47" t="str">
        <f t="shared" si="61"/>
        <v/>
      </c>
      <c r="CN82" s="47" t="str">
        <f t="shared" si="62"/>
        <v/>
      </c>
      <c r="CO82" s="47" t="str">
        <f t="shared" si="63"/>
        <v/>
      </c>
      <c r="CP82" s="47" t="str">
        <f t="shared" si="64"/>
        <v/>
      </c>
      <c r="CQ82" s="48" t="str">
        <f t="shared" si="65"/>
        <v/>
      </c>
      <c r="CR82" s="38" t="str">
        <f t="shared" si="66"/>
        <v/>
      </c>
      <c r="CS82" s="47" t="str">
        <f t="shared" si="67"/>
        <v/>
      </c>
      <c r="CT82" s="47" t="str">
        <f t="shared" si="68"/>
        <v/>
      </c>
      <c r="CU82" s="47" t="str">
        <f t="shared" si="69"/>
        <v/>
      </c>
      <c r="CV82" s="47" t="str">
        <f t="shared" si="70"/>
        <v/>
      </c>
      <c r="CW82" s="47" t="str">
        <f t="shared" si="71"/>
        <v/>
      </c>
      <c r="CX82" s="214" t="str">
        <f t="shared" si="72"/>
        <v/>
      </c>
      <c r="CY82" s="45" t="str">
        <f t="shared" si="73"/>
        <v/>
      </c>
      <c r="CZ82" s="47" t="str">
        <f t="shared" si="74"/>
        <v/>
      </c>
      <c r="DA82" s="47" t="str">
        <f t="shared" si="75"/>
        <v/>
      </c>
      <c r="DB82" s="47" t="str">
        <f t="shared" si="76"/>
        <v/>
      </c>
      <c r="DC82" s="47" t="str">
        <f t="shared" si="77"/>
        <v/>
      </c>
      <c r="DD82" s="47" t="str">
        <f t="shared" si="78"/>
        <v/>
      </c>
      <c r="DE82" s="48" t="str">
        <f t="shared" si="79"/>
        <v/>
      </c>
      <c r="DF82" s="83">
        <f t="shared" si="80"/>
        <v>0</v>
      </c>
      <c r="DL82" s="67" t="str">
        <f t="shared" si="48"/>
        <v/>
      </c>
    </row>
    <row r="83" spans="1:116" ht="21" hidden="1" customHeight="1">
      <c r="A83" s="82">
        <v>74</v>
      </c>
      <c r="B83" s="461"/>
      <c r="C83" s="358"/>
      <c r="D83" s="358"/>
      <c r="E83" s="358"/>
      <c r="F83" s="358"/>
      <c r="G83" s="358"/>
      <c r="H83" s="462"/>
      <c r="I83" s="462"/>
      <c r="J83" s="462"/>
      <c r="K83" s="462"/>
      <c r="L83" s="462"/>
      <c r="M83" s="462"/>
      <c r="N83" s="462"/>
      <c r="O83" s="462"/>
      <c r="P83" s="462"/>
      <c r="Q83" s="462"/>
      <c r="R83" s="462"/>
      <c r="S83" s="464"/>
      <c r="T83" s="156"/>
      <c r="U83" s="157"/>
      <c r="V83" s="157"/>
      <c r="W83" s="157"/>
      <c r="X83" s="157"/>
      <c r="Y83" s="157"/>
      <c r="Z83" s="158"/>
      <c r="AA83" s="156"/>
      <c r="AB83" s="157"/>
      <c r="AC83" s="157"/>
      <c r="AD83" s="157"/>
      <c r="AE83" s="157"/>
      <c r="AF83" s="157"/>
      <c r="AG83" s="158"/>
      <c r="AH83" s="156"/>
      <c r="AI83" s="157"/>
      <c r="AJ83" s="157"/>
      <c r="AK83" s="157"/>
      <c r="AL83" s="157"/>
      <c r="AM83" s="157"/>
      <c r="AN83" s="158"/>
      <c r="AO83" s="156"/>
      <c r="AP83" s="157"/>
      <c r="AQ83" s="157"/>
      <c r="AR83" s="157"/>
      <c r="AS83" s="157"/>
      <c r="AT83" s="157"/>
      <c r="AU83" s="158"/>
      <c r="AV83" s="362">
        <f t="shared" si="44"/>
        <v>0</v>
      </c>
      <c r="AW83" s="362"/>
      <c r="AX83" s="363"/>
      <c r="AY83" s="364">
        <f t="shared" si="45"/>
        <v>0</v>
      </c>
      <c r="AZ83" s="362"/>
      <c r="BA83" s="363"/>
      <c r="BB83" s="365" t="str">
        <f t="shared" si="46"/>
        <v>0.0</v>
      </c>
      <c r="BC83" s="366" t="str">
        <f t="shared" si="47"/>
        <v/>
      </c>
      <c r="BD83" s="367" t="str">
        <f t="shared" si="47"/>
        <v/>
      </c>
      <c r="BE83" s="166"/>
      <c r="BG83" s="67" t="str">
        <f t="shared" si="51"/>
        <v/>
      </c>
      <c r="BH83" s="82">
        <v>74</v>
      </c>
      <c r="BI83" s="167"/>
      <c r="BJ83" s="123" t="s">
        <v>171</v>
      </c>
      <c r="BK83" s="168"/>
      <c r="BL83" s="169" t="s">
        <v>81</v>
      </c>
      <c r="BM83" s="170"/>
      <c r="BN83" s="123" t="s">
        <v>88</v>
      </c>
      <c r="BO83" s="168"/>
      <c r="BP83" s="167"/>
      <c r="BQ83" s="123" t="s">
        <v>88</v>
      </c>
      <c r="BR83" s="168"/>
      <c r="BS83" s="169" t="s">
        <v>81</v>
      </c>
      <c r="BT83" s="170"/>
      <c r="BU83" s="123" t="s">
        <v>88</v>
      </c>
      <c r="BV83" s="168"/>
      <c r="BW83" s="167"/>
      <c r="BX83" s="123" t="s">
        <v>88</v>
      </c>
      <c r="BY83" s="171"/>
      <c r="BZ83" s="238" t="str">
        <f t="shared" si="49"/>
        <v/>
      </c>
      <c r="CA83" s="81" t="str">
        <f t="shared" si="50"/>
        <v/>
      </c>
      <c r="CC83" s="82">
        <v>74</v>
      </c>
      <c r="CD83" s="45" t="str">
        <f t="shared" si="52"/>
        <v/>
      </c>
      <c r="CE83" s="47" t="str">
        <f t="shared" si="53"/>
        <v/>
      </c>
      <c r="CF83" s="47" t="str">
        <f t="shared" si="54"/>
        <v/>
      </c>
      <c r="CG83" s="47" t="str">
        <f t="shared" si="55"/>
        <v/>
      </c>
      <c r="CH83" s="47" t="str">
        <f t="shared" si="56"/>
        <v/>
      </c>
      <c r="CI83" s="47" t="str">
        <f t="shared" si="57"/>
        <v/>
      </c>
      <c r="CJ83" s="214" t="str">
        <f t="shared" si="58"/>
        <v/>
      </c>
      <c r="CK83" s="45" t="str">
        <f t="shared" si="59"/>
        <v/>
      </c>
      <c r="CL83" s="47" t="str">
        <f t="shared" si="60"/>
        <v/>
      </c>
      <c r="CM83" s="47" t="str">
        <f t="shared" si="61"/>
        <v/>
      </c>
      <c r="CN83" s="47" t="str">
        <f t="shared" si="62"/>
        <v/>
      </c>
      <c r="CO83" s="47" t="str">
        <f t="shared" si="63"/>
        <v/>
      </c>
      <c r="CP83" s="47" t="str">
        <f t="shared" si="64"/>
        <v/>
      </c>
      <c r="CQ83" s="48" t="str">
        <f t="shared" si="65"/>
        <v/>
      </c>
      <c r="CR83" s="38" t="str">
        <f t="shared" si="66"/>
        <v/>
      </c>
      <c r="CS83" s="47" t="str">
        <f t="shared" si="67"/>
        <v/>
      </c>
      <c r="CT83" s="47" t="str">
        <f t="shared" si="68"/>
        <v/>
      </c>
      <c r="CU83" s="47" t="str">
        <f t="shared" si="69"/>
        <v/>
      </c>
      <c r="CV83" s="47" t="str">
        <f t="shared" si="70"/>
        <v/>
      </c>
      <c r="CW83" s="47" t="str">
        <f t="shared" si="71"/>
        <v/>
      </c>
      <c r="CX83" s="214" t="str">
        <f t="shared" si="72"/>
        <v/>
      </c>
      <c r="CY83" s="45" t="str">
        <f t="shared" si="73"/>
        <v/>
      </c>
      <c r="CZ83" s="47" t="str">
        <f t="shared" si="74"/>
        <v/>
      </c>
      <c r="DA83" s="47" t="str">
        <f t="shared" si="75"/>
        <v/>
      </c>
      <c r="DB83" s="47" t="str">
        <f t="shared" si="76"/>
        <v/>
      </c>
      <c r="DC83" s="47" t="str">
        <f t="shared" si="77"/>
        <v/>
      </c>
      <c r="DD83" s="47" t="str">
        <f t="shared" si="78"/>
        <v/>
      </c>
      <c r="DE83" s="48" t="str">
        <f t="shared" si="79"/>
        <v/>
      </c>
      <c r="DF83" s="83">
        <f t="shared" si="80"/>
        <v>0</v>
      </c>
      <c r="DL83" s="67" t="str">
        <f t="shared" si="48"/>
        <v/>
      </c>
    </row>
    <row r="84" spans="1:116" ht="21" hidden="1" customHeight="1">
      <c r="A84" s="82">
        <v>75</v>
      </c>
      <c r="B84" s="461"/>
      <c r="C84" s="358"/>
      <c r="D84" s="358"/>
      <c r="E84" s="358"/>
      <c r="F84" s="358"/>
      <c r="G84" s="358"/>
      <c r="H84" s="462"/>
      <c r="I84" s="462"/>
      <c r="J84" s="462"/>
      <c r="K84" s="462"/>
      <c r="L84" s="462"/>
      <c r="M84" s="462"/>
      <c r="N84" s="462"/>
      <c r="O84" s="462"/>
      <c r="P84" s="462"/>
      <c r="Q84" s="462"/>
      <c r="R84" s="462"/>
      <c r="S84" s="463"/>
      <c r="T84" s="156"/>
      <c r="U84" s="157"/>
      <c r="V84" s="157"/>
      <c r="W84" s="157"/>
      <c r="X84" s="157"/>
      <c r="Y84" s="157"/>
      <c r="Z84" s="158"/>
      <c r="AA84" s="156"/>
      <c r="AB84" s="157"/>
      <c r="AC84" s="157"/>
      <c r="AD84" s="157"/>
      <c r="AE84" s="157"/>
      <c r="AF84" s="157"/>
      <c r="AG84" s="158"/>
      <c r="AH84" s="156"/>
      <c r="AI84" s="157"/>
      <c r="AJ84" s="157"/>
      <c r="AK84" s="157"/>
      <c r="AL84" s="157"/>
      <c r="AM84" s="157"/>
      <c r="AN84" s="158"/>
      <c r="AO84" s="156"/>
      <c r="AP84" s="157"/>
      <c r="AQ84" s="157"/>
      <c r="AR84" s="157"/>
      <c r="AS84" s="157"/>
      <c r="AT84" s="157"/>
      <c r="AU84" s="158"/>
      <c r="AV84" s="362">
        <f t="shared" si="44"/>
        <v>0</v>
      </c>
      <c r="AW84" s="362"/>
      <c r="AX84" s="363"/>
      <c r="AY84" s="364">
        <f t="shared" si="45"/>
        <v>0</v>
      </c>
      <c r="AZ84" s="362"/>
      <c r="BA84" s="363"/>
      <c r="BB84" s="365" t="str">
        <f t="shared" si="46"/>
        <v>0.0</v>
      </c>
      <c r="BC84" s="366" t="str">
        <f t="shared" si="47"/>
        <v/>
      </c>
      <c r="BD84" s="367" t="str">
        <f t="shared" si="47"/>
        <v/>
      </c>
      <c r="BE84" s="166"/>
      <c r="BG84" s="67" t="str">
        <f t="shared" si="51"/>
        <v/>
      </c>
      <c r="BH84" s="82">
        <v>75</v>
      </c>
      <c r="BI84" s="167"/>
      <c r="BJ84" s="123" t="s">
        <v>88</v>
      </c>
      <c r="BK84" s="168"/>
      <c r="BL84" s="169" t="s">
        <v>81</v>
      </c>
      <c r="BM84" s="170"/>
      <c r="BN84" s="123" t="s">
        <v>88</v>
      </c>
      <c r="BO84" s="168"/>
      <c r="BP84" s="167"/>
      <c r="BQ84" s="123" t="s">
        <v>88</v>
      </c>
      <c r="BR84" s="168"/>
      <c r="BS84" s="169" t="s">
        <v>81</v>
      </c>
      <c r="BT84" s="170"/>
      <c r="BU84" s="123" t="s">
        <v>88</v>
      </c>
      <c r="BV84" s="168"/>
      <c r="BW84" s="167"/>
      <c r="BX84" s="123" t="s">
        <v>88</v>
      </c>
      <c r="BY84" s="171"/>
      <c r="BZ84" s="238" t="str">
        <f t="shared" si="49"/>
        <v/>
      </c>
      <c r="CA84" s="81" t="str">
        <f t="shared" si="50"/>
        <v/>
      </c>
      <c r="CC84" s="82">
        <v>75</v>
      </c>
      <c r="CD84" s="45" t="str">
        <f t="shared" si="52"/>
        <v/>
      </c>
      <c r="CE84" s="47" t="str">
        <f t="shared" si="53"/>
        <v/>
      </c>
      <c r="CF84" s="47" t="str">
        <f t="shared" si="54"/>
        <v/>
      </c>
      <c r="CG84" s="47" t="str">
        <f t="shared" si="55"/>
        <v/>
      </c>
      <c r="CH84" s="47" t="str">
        <f t="shared" si="56"/>
        <v/>
      </c>
      <c r="CI84" s="47" t="str">
        <f t="shared" si="57"/>
        <v/>
      </c>
      <c r="CJ84" s="214" t="str">
        <f t="shared" si="58"/>
        <v/>
      </c>
      <c r="CK84" s="45" t="str">
        <f t="shared" si="59"/>
        <v/>
      </c>
      <c r="CL84" s="47" t="str">
        <f t="shared" si="60"/>
        <v/>
      </c>
      <c r="CM84" s="47" t="str">
        <f t="shared" si="61"/>
        <v/>
      </c>
      <c r="CN84" s="47" t="str">
        <f t="shared" si="62"/>
        <v/>
      </c>
      <c r="CO84" s="47" t="str">
        <f t="shared" si="63"/>
        <v/>
      </c>
      <c r="CP84" s="47" t="str">
        <f t="shared" si="64"/>
        <v/>
      </c>
      <c r="CQ84" s="48" t="str">
        <f t="shared" si="65"/>
        <v/>
      </c>
      <c r="CR84" s="38" t="str">
        <f t="shared" si="66"/>
        <v/>
      </c>
      <c r="CS84" s="47" t="str">
        <f t="shared" si="67"/>
        <v/>
      </c>
      <c r="CT84" s="47" t="str">
        <f t="shared" si="68"/>
        <v/>
      </c>
      <c r="CU84" s="47" t="str">
        <f t="shared" si="69"/>
        <v/>
      </c>
      <c r="CV84" s="47" t="str">
        <f t="shared" si="70"/>
        <v/>
      </c>
      <c r="CW84" s="47" t="str">
        <f t="shared" si="71"/>
        <v/>
      </c>
      <c r="CX84" s="214" t="str">
        <f t="shared" si="72"/>
        <v/>
      </c>
      <c r="CY84" s="45" t="str">
        <f t="shared" si="73"/>
        <v/>
      </c>
      <c r="CZ84" s="47" t="str">
        <f t="shared" si="74"/>
        <v/>
      </c>
      <c r="DA84" s="47" t="str">
        <f t="shared" si="75"/>
        <v/>
      </c>
      <c r="DB84" s="47" t="str">
        <f t="shared" si="76"/>
        <v/>
      </c>
      <c r="DC84" s="47" t="str">
        <f t="shared" si="77"/>
        <v/>
      </c>
      <c r="DD84" s="47" t="str">
        <f t="shared" si="78"/>
        <v/>
      </c>
      <c r="DE84" s="48" t="str">
        <f t="shared" si="79"/>
        <v/>
      </c>
      <c r="DF84" s="83">
        <f t="shared" si="80"/>
        <v>0</v>
      </c>
      <c r="DL84" s="67" t="str">
        <f t="shared" si="48"/>
        <v/>
      </c>
    </row>
    <row r="85" spans="1:116" ht="21" hidden="1" customHeight="1">
      <c r="A85" s="82">
        <v>76</v>
      </c>
      <c r="B85" s="461"/>
      <c r="C85" s="358"/>
      <c r="D85" s="358"/>
      <c r="E85" s="358"/>
      <c r="F85" s="358"/>
      <c r="G85" s="358"/>
      <c r="H85" s="462"/>
      <c r="I85" s="462"/>
      <c r="J85" s="462"/>
      <c r="K85" s="462"/>
      <c r="L85" s="462"/>
      <c r="M85" s="462"/>
      <c r="N85" s="462"/>
      <c r="O85" s="462"/>
      <c r="P85" s="462"/>
      <c r="Q85" s="462"/>
      <c r="R85" s="462"/>
      <c r="S85" s="463"/>
      <c r="T85" s="156"/>
      <c r="U85" s="157"/>
      <c r="V85" s="157"/>
      <c r="W85" s="157"/>
      <c r="X85" s="157"/>
      <c r="Y85" s="157"/>
      <c r="Z85" s="158"/>
      <c r="AA85" s="156"/>
      <c r="AB85" s="157"/>
      <c r="AC85" s="157"/>
      <c r="AD85" s="157"/>
      <c r="AE85" s="157"/>
      <c r="AF85" s="157"/>
      <c r="AG85" s="158"/>
      <c r="AH85" s="156"/>
      <c r="AI85" s="157"/>
      <c r="AJ85" s="157"/>
      <c r="AK85" s="157"/>
      <c r="AL85" s="157"/>
      <c r="AM85" s="157"/>
      <c r="AN85" s="158"/>
      <c r="AO85" s="156"/>
      <c r="AP85" s="157"/>
      <c r="AQ85" s="157"/>
      <c r="AR85" s="157"/>
      <c r="AS85" s="157"/>
      <c r="AT85" s="157"/>
      <c r="AU85" s="158"/>
      <c r="AV85" s="362">
        <f t="shared" si="44"/>
        <v>0</v>
      </c>
      <c r="AW85" s="362"/>
      <c r="AX85" s="363"/>
      <c r="AY85" s="364">
        <f t="shared" si="45"/>
        <v>0</v>
      </c>
      <c r="AZ85" s="362"/>
      <c r="BA85" s="363"/>
      <c r="BB85" s="365" t="str">
        <f t="shared" si="46"/>
        <v>0.0</v>
      </c>
      <c r="BC85" s="366" t="str">
        <f t="shared" si="47"/>
        <v/>
      </c>
      <c r="BD85" s="367" t="str">
        <f t="shared" si="47"/>
        <v/>
      </c>
      <c r="BE85" s="166"/>
      <c r="BG85" s="67" t="str">
        <f t="shared" si="51"/>
        <v/>
      </c>
      <c r="BH85" s="82">
        <v>76</v>
      </c>
      <c r="BI85" s="167"/>
      <c r="BJ85" s="123" t="s">
        <v>88</v>
      </c>
      <c r="BK85" s="168"/>
      <c r="BL85" s="169" t="s">
        <v>185</v>
      </c>
      <c r="BM85" s="170"/>
      <c r="BN85" s="123" t="s">
        <v>88</v>
      </c>
      <c r="BO85" s="168"/>
      <c r="BP85" s="167"/>
      <c r="BQ85" s="123" t="s">
        <v>88</v>
      </c>
      <c r="BR85" s="168"/>
      <c r="BS85" s="169" t="s">
        <v>81</v>
      </c>
      <c r="BT85" s="170"/>
      <c r="BU85" s="123" t="s">
        <v>88</v>
      </c>
      <c r="BV85" s="168"/>
      <c r="BW85" s="167"/>
      <c r="BX85" s="123" t="s">
        <v>88</v>
      </c>
      <c r="BY85" s="171"/>
      <c r="BZ85" s="238" t="str">
        <f t="shared" si="49"/>
        <v/>
      </c>
      <c r="CA85" s="81" t="str">
        <f t="shared" si="50"/>
        <v/>
      </c>
      <c r="CC85" s="82">
        <v>76</v>
      </c>
      <c r="CD85" s="45" t="str">
        <f t="shared" si="52"/>
        <v/>
      </c>
      <c r="CE85" s="47" t="str">
        <f t="shared" si="53"/>
        <v/>
      </c>
      <c r="CF85" s="47" t="str">
        <f t="shared" si="54"/>
        <v/>
      </c>
      <c r="CG85" s="47" t="str">
        <f t="shared" si="55"/>
        <v/>
      </c>
      <c r="CH85" s="47" t="str">
        <f t="shared" si="56"/>
        <v/>
      </c>
      <c r="CI85" s="47" t="str">
        <f t="shared" si="57"/>
        <v/>
      </c>
      <c r="CJ85" s="214" t="str">
        <f t="shared" si="58"/>
        <v/>
      </c>
      <c r="CK85" s="45" t="str">
        <f t="shared" si="59"/>
        <v/>
      </c>
      <c r="CL85" s="47" t="str">
        <f t="shared" si="60"/>
        <v/>
      </c>
      <c r="CM85" s="47" t="str">
        <f t="shared" si="61"/>
        <v/>
      </c>
      <c r="CN85" s="47" t="str">
        <f t="shared" si="62"/>
        <v/>
      </c>
      <c r="CO85" s="47" t="str">
        <f t="shared" si="63"/>
        <v/>
      </c>
      <c r="CP85" s="47" t="str">
        <f t="shared" si="64"/>
        <v/>
      </c>
      <c r="CQ85" s="48" t="str">
        <f t="shared" si="65"/>
        <v/>
      </c>
      <c r="CR85" s="38" t="str">
        <f t="shared" si="66"/>
        <v/>
      </c>
      <c r="CS85" s="47" t="str">
        <f t="shared" si="67"/>
        <v/>
      </c>
      <c r="CT85" s="47" t="str">
        <f t="shared" si="68"/>
        <v/>
      </c>
      <c r="CU85" s="47" t="str">
        <f t="shared" si="69"/>
        <v/>
      </c>
      <c r="CV85" s="47" t="str">
        <f t="shared" si="70"/>
        <v/>
      </c>
      <c r="CW85" s="47" t="str">
        <f t="shared" si="71"/>
        <v/>
      </c>
      <c r="CX85" s="214" t="str">
        <f t="shared" si="72"/>
        <v/>
      </c>
      <c r="CY85" s="45" t="str">
        <f t="shared" si="73"/>
        <v/>
      </c>
      <c r="CZ85" s="47" t="str">
        <f t="shared" si="74"/>
        <v/>
      </c>
      <c r="DA85" s="47" t="str">
        <f t="shared" si="75"/>
        <v/>
      </c>
      <c r="DB85" s="47" t="str">
        <f t="shared" si="76"/>
        <v/>
      </c>
      <c r="DC85" s="47" t="str">
        <f t="shared" si="77"/>
        <v/>
      </c>
      <c r="DD85" s="47" t="str">
        <f t="shared" si="78"/>
        <v/>
      </c>
      <c r="DE85" s="48" t="str">
        <f t="shared" si="79"/>
        <v/>
      </c>
      <c r="DF85" s="83">
        <f t="shared" si="80"/>
        <v>0</v>
      </c>
      <c r="DL85" s="67" t="str">
        <f t="shared" si="48"/>
        <v/>
      </c>
    </row>
    <row r="86" spans="1:116" ht="21" hidden="1" customHeight="1">
      <c r="A86" s="82">
        <v>77</v>
      </c>
      <c r="B86" s="461"/>
      <c r="C86" s="358"/>
      <c r="D86" s="358"/>
      <c r="E86" s="358"/>
      <c r="F86" s="358"/>
      <c r="G86" s="358"/>
      <c r="H86" s="462"/>
      <c r="I86" s="462"/>
      <c r="J86" s="462"/>
      <c r="K86" s="462"/>
      <c r="L86" s="462"/>
      <c r="M86" s="462"/>
      <c r="N86" s="462"/>
      <c r="O86" s="462"/>
      <c r="P86" s="462"/>
      <c r="Q86" s="462"/>
      <c r="R86" s="462"/>
      <c r="S86" s="463"/>
      <c r="T86" s="156"/>
      <c r="U86" s="157"/>
      <c r="V86" s="157"/>
      <c r="W86" s="157"/>
      <c r="X86" s="157"/>
      <c r="Y86" s="157"/>
      <c r="Z86" s="158"/>
      <c r="AA86" s="156"/>
      <c r="AB86" s="157"/>
      <c r="AC86" s="157"/>
      <c r="AD86" s="157"/>
      <c r="AE86" s="157"/>
      <c r="AF86" s="157"/>
      <c r="AG86" s="158"/>
      <c r="AH86" s="156"/>
      <c r="AI86" s="157"/>
      <c r="AJ86" s="157"/>
      <c r="AK86" s="157"/>
      <c r="AL86" s="157"/>
      <c r="AM86" s="157"/>
      <c r="AN86" s="158"/>
      <c r="AO86" s="156"/>
      <c r="AP86" s="157"/>
      <c r="AQ86" s="157"/>
      <c r="AR86" s="157"/>
      <c r="AS86" s="157"/>
      <c r="AT86" s="157"/>
      <c r="AU86" s="158"/>
      <c r="AV86" s="362">
        <f t="shared" si="44"/>
        <v>0</v>
      </c>
      <c r="AW86" s="362"/>
      <c r="AX86" s="363"/>
      <c r="AY86" s="364">
        <f t="shared" si="45"/>
        <v>0</v>
      </c>
      <c r="AZ86" s="362"/>
      <c r="BA86" s="363"/>
      <c r="BB86" s="365" t="str">
        <f t="shared" si="46"/>
        <v>0.0</v>
      </c>
      <c r="BC86" s="366" t="str">
        <f t="shared" si="47"/>
        <v/>
      </c>
      <c r="BD86" s="367" t="str">
        <f t="shared" si="47"/>
        <v/>
      </c>
      <c r="BE86" s="166"/>
      <c r="BG86" s="67" t="str">
        <f t="shared" si="51"/>
        <v/>
      </c>
      <c r="BH86" s="82">
        <v>77</v>
      </c>
      <c r="BI86" s="167"/>
      <c r="BJ86" s="123" t="s">
        <v>88</v>
      </c>
      <c r="BK86" s="168"/>
      <c r="BL86" s="169" t="s">
        <v>185</v>
      </c>
      <c r="BM86" s="170"/>
      <c r="BN86" s="123" t="s">
        <v>88</v>
      </c>
      <c r="BO86" s="168"/>
      <c r="BP86" s="167"/>
      <c r="BQ86" s="123" t="s">
        <v>88</v>
      </c>
      <c r="BR86" s="168"/>
      <c r="BS86" s="169" t="s">
        <v>81</v>
      </c>
      <c r="BT86" s="170"/>
      <c r="BU86" s="123" t="s">
        <v>88</v>
      </c>
      <c r="BV86" s="168"/>
      <c r="BW86" s="167"/>
      <c r="BX86" s="123" t="s">
        <v>171</v>
      </c>
      <c r="BY86" s="171"/>
      <c r="BZ86" s="238" t="str">
        <f t="shared" si="49"/>
        <v/>
      </c>
      <c r="CA86" s="81" t="str">
        <f t="shared" si="50"/>
        <v/>
      </c>
      <c r="CC86" s="82">
        <v>77</v>
      </c>
      <c r="CD86" s="45" t="str">
        <f t="shared" si="52"/>
        <v/>
      </c>
      <c r="CE86" s="47" t="str">
        <f t="shared" si="53"/>
        <v/>
      </c>
      <c r="CF86" s="47" t="str">
        <f t="shared" si="54"/>
        <v/>
      </c>
      <c r="CG86" s="47" t="str">
        <f t="shared" si="55"/>
        <v/>
      </c>
      <c r="CH86" s="47" t="str">
        <f t="shared" si="56"/>
        <v/>
      </c>
      <c r="CI86" s="47" t="str">
        <f t="shared" si="57"/>
        <v/>
      </c>
      <c r="CJ86" s="214" t="str">
        <f t="shared" si="58"/>
        <v/>
      </c>
      <c r="CK86" s="45" t="str">
        <f t="shared" si="59"/>
        <v/>
      </c>
      <c r="CL86" s="47" t="str">
        <f t="shared" si="60"/>
        <v/>
      </c>
      <c r="CM86" s="47" t="str">
        <f t="shared" si="61"/>
        <v/>
      </c>
      <c r="CN86" s="47" t="str">
        <f t="shared" si="62"/>
        <v/>
      </c>
      <c r="CO86" s="47" t="str">
        <f t="shared" si="63"/>
        <v/>
      </c>
      <c r="CP86" s="47" t="str">
        <f t="shared" si="64"/>
        <v/>
      </c>
      <c r="CQ86" s="48" t="str">
        <f t="shared" si="65"/>
        <v/>
      </c>
      <c r="CR86" s="38" t="str">
        <f t="shared" si="66"/>
        <v/>
      </c>
      <c r="CS86" s="47" t="str">
        <f t="shared" si="67"/>
        <v/>
      </c>
      <c r="CT86" s="47" t="str">
        <f t="shared" si="68"/>
        <v/>
      </c>
      <c r="CU86" s="47" t="str">
        <f t="shared" si="69"/>
        <v/>
      </c>
      <c r="CV86" s="47" t="str">
        <f t="shared" si="70"/>
        <v/>
      </c>
      <c r="CW86" s="47" t="str">
        <f t="shared" si="71"/>
        <v/>
      </c>
      <c r="CX86" s="214" t="str">
        <f t="shared" si="72"/>
        <v/>
      </c>
      <c r="CY86" s="45" t="str">
        <f t="shared" si="73"/>
        <v/>
      </c>
      <c r="CZ86" s="47" t="str">
        <f t="shared" si="74"/>
        <v/>
      </c>
      <c r="DA86" s="47" t="str">
        <f t="shared" si="75"/>
        <v/>
      </c>
      <c r="DB86" s="47" t="str">
        <f t="shared" si="76"/>
        <v/>
      </c>
      <c r="DC86" s="47" t="str">
        <f t="shared" si="77"/>
        <v/>
      </c>
      <c r="DD86" s="47" t="str">
        <f t="shared" si="78"/>
        <v/>
      </c>
      <c r="DE86" s="48" t="str">
        <f t="shared" si="79"/>
        <v/>
      </c>
      <c r="DF86" s="83">
        <f t="shared" si="80"/>
        <v>0</v>
      </c>
      <c r="DL86" s="67" t="str">
        <f t="shared" si="48"/>
        <v/>
      </c>
    </row>
    <row r="87" spans="1:116" ht="21" hidden="1" customHeight="1">
      <c r="A87" s="82">
        <v>78</v>
      </c>
      <c r="B87" s="461"/>
      <c r="C87" s="358"/>
      <c r="D87" s="358"/>
      <c r="E87" s="358"/>
      <c r="F87" s="358"/>
      <c r="G87" s="358"/>
      <c r="H87" s="462"/>
      <c r="I87" s="462"/>
      <c r="J87" s="462"/>
      <c r="K87" s="462"/>
      <c r="L87" s="462"/>
      <c r="M87" s="462"/>
      <c r="N87" s="462"/>
      <c r="O87" s="462"/>
      <c r="P87" s="462"/>
      <c r="Q87" s="462"/>
      <c r="R87" s="462"/>
      <c r="S87" s="463"/>
      <c r="T87" s="156"/>
      <c r="U87" s="157"/>
      <c r="V87" s="157"/>
      <c r="W87" s="157"/>
      <c r="X87" s="157"/>
      <c r="Y87" s="157"/>
      <c r="Z87" s="158"/>
      <c r="AA87" s="156"/>
      <c r="AB87" s="157"/>
      <c r="AC87" s="157"/>
      <c r="AD87" s="157"/>
      <c r="AE87" s="157"/>
      <c r="AF87" s="157"/>
      <c r="AG87" s="158"/>
      <c r="AH87" s="156"/>
      <c r="AI87" s="157"/>
      <c r="AJ87" s="157"/>
      <c r="AK87" s="157"/>
      <c r="AL87" s="157"/>
      <c r="AM87" s="157"/>
      <c r="AN87" s="158"/>
      <c r="AO87" s="156"/>
      <c r="AP87" s="157"/>
      <c r="AQ87" s="157"/>
      <c r="AR87" s="157"/>
      <c r="AS87" s="157"/>
      <c r="AT87" s="157"/>
      <c r="AU87" s="158"/>
      <c r="AV87" s="362">
        <f t="shared" si="44"/>
        <v>0</v>
      </c>
      <c r="AW87" s="362"/>
      <c r="AX87" s="363"/>
      <c r="AY87" s="364">
        <f t="shared" si="45"/>
        <v>0</v>
      </c>
      <c r="AZ87" s="362"/>
      <c r="BA87" s="363"/>
      <c r="BB87" s="365" t="str">
        <f t="shared" si="46"/>
        <v>0.0</v>
      </c>
      <c r="BC87" s="366" t="str">
        <f t="shared" si="47"/>
        <v/>
      </c>
      <c r="BD87" s="367" t="str">
        <f t="shared" si="47"/>
        <v/>
      </c>
      <c r="BE87" s="166"/>
      <c r="BG87" s="67" t="str">
        <f t="shared" si="51"/>
        <v/>
      </c>
      <c r="BH87" s="82">
        <v>78</v>
      </c>
      <c r="BI87" s="167"/>
      <c r="BJ87" s="123" t="s">
        <v>171</v>
      </c>
      <c r="BK87" s="168"/>
      <c r="BL87" s="169" t="s">
        <v>81</v>
      </c>
      <c r="BM87" s="170"/>
      <c r="BN87" s="123" t="s">
        <v>171</v>
      </c>
      <c r="BO87" s="168"/>
      <c r="BP87" s="167"/>
      <c r="BQ87" s="123" t="s">
        <v>88</v>
      </c>
      <c r="BR87" s="168"/>
      <c r="BS87" s="169" t="s">
        <v>81</v>
      </c>
      <c r="BT87" s="170"/>
      <c r="BU87" s="123" t="s">
        <v>88</v>
      </c>
      <c r="BV87" s="168"/>
      <c r="BW87" s="167"/>
      <c r="BX87" s="123" t="s">
        <v>88</v>
      </c>
      <c r="BY87" s="171"/>
      <c r="BZ87" s="238" t="str">
        <f t="shared" si="49"/>
        <v/>
      </c>
      <c r="CA87" s="81" t="str">
        <f t="shared" si="50"/>
        <v/>
      </c>
      <c r="CC87" s="82">
        <v>78</v>
      </c>
      <c r="CD87" s="45" t="str">
        <f t="shared" si="52"/>
        <v/>
      </c>
      <c r="CE87" s="47" t="str">
        <f t="shared" si="53"/>
        <v/>
      </c>
      <c r="CF87" s="47" t="str">
        <f t="shared" si="54"/>
        <v/>
      </c>
      <c r="CG87" s="47" t="str">
        <f t="shared" si="55"/>
        <v/>
      </c>
      <c r="CH87" s="47" t="str">
        <f t="shared" si="56"/>
        <v/>
      </c>
      <c r="CI87" s="47" t="str">
        <f t="shared" si="57"/>
        <v/>
      </c>
      <c r="CJ87" s="214" t="str">
        <f t="shared" si="58"/>
        <v/>
      </c>
      <c r="CK87" s="45" t="str">
        <f t="shared" si="59"/>
        <v/>
      </c>
      <c r="CL87" s="47" t="str">
        <f t="shared" si="60"/>
        <v/>
      </c>
      <c r="CM87" s="47" t="str">
        <f t="shared" si="61"/>
        <v/>
      </c>
      <c r="CN87" s="47" t="str">
        <f t="shared" si="62"/>
        <v/>
      </c>
      <c r="CO87" s="47" t="str">
        <f t="shared" si="63"/>
        <v/>
      </c>
      <c r="CP87" s="47" t="str">
        <f t="shared" si="64"/>
        <v/>
      </c>
      <c r="CQ87" s="48" t="str">
        <f t="shared" si="65"/>
        <v/>
      </c>
      <c r="CR87" s="38" t="str">
        <f t="shared" si="66"/>
        <v/>
      </c>
      <c r="CS87" s="47" t="str">
        <f t="shared" si="67"/>
        <v/>
      </c>
      <c r="CT87" s="47" t="str">
        <f t="shared" si="68"/>
        <v/>
      </c>
      <c r="CU87" s="47" t="str">
        <f t="shared" si="69"/>
        <v/>
      </c>
      <c r="CV87" s="47" t="str">
        <f t="shared" si="70"/>
        <v/>
      </c>
      <c r="CW87" s="47" t="str">
        <f t="shared" si="71"/>
        <v/>
      </c>
      <c r="CX87" s="214" t="str">
        <f t="shared" si="72"/>
        <v/>
      </c>
      <c r="CY87" s="45" t="str">
        <f t="shared" si="73"/>
        <v/>
      </c>
      <c r="CZ87" s="47" t="str">
        <f t="shared" si="74"/>
        <v/>
      </c>
      <c r="DA87" s="47" t="str">
        <f t="shared" si="75"/>
        <v/>
      </c>
      <c r="DB87" s="47" t="str">
        <f t="shared" si="76"/>
        <v/>
      </c>
      <c r="DC87" s="47" t="str">
        <f t="shared" si="77"/>
        <v/>
      </c>
      <c r="DD87" s="47" t="str">
        <f t="shared" si="78"/>
        <v/>
      </c>
      <c r="DE87" s="48" t="str">
        <f t="shared" si="79"/>
        <v/>
      </c>
      <c r="DF87" s="83">
        <f t="shared" si="80"/>
        <v>0</v>
      </c>
      <c r="DL87" s="67" t="str">
        <f t="shared" si="48"/>
        <v/>
      </c>
    </row>
    <row r="88" spans="1:116" ht="21" hidden="1" customHeight="1">
      <c r="A88" s="82">
        <v>79</v>
      </c>
      <c r="B88" s="461"/>
      <c r="C88" s="358"/>
      <c r="D88" s="358"/>
      <c r="E88" s="358"/>
      <c r="F88" s="358"/>
      <c r="G88" s="358"/>
      <c r="H88" s="462"/>
      <c r="I88" s="462"/>
      <c r="J88" s="462"/>
      <c r="K88" s="462"/>
      <c r="L88" s="462"/>
      <c r="M88" s="462"/>
      <c r="N88" s="462"/>
      <c r="O88" s="462"/>
      <c r="P88" s="462"/>
      <c r="Q88" s="462"/>
      <c r="R88" s="462"/>
      <c r="S88" s="463"/>
      <c r="T88" s="156"/>
      <c r="U88" s="157"/>
      <c r="V88" s="157"/>
      <c r="W88" s="157"/>
      <c r="X88" s="157"/>
      <c r="Y88" s="157"/>
      <c r="Z88" s="158"/>
      <c r="AA88" s="156"/>
      <c r="AB88" s="157"/>
      <c r="AC88" s="157"/>
      <c r="AD88" s="157"/>
      <c r="AE88" s="157"/>
      <c r="AF88" s="157"/>
      <c r="AG88" s="158"/>
      <c r="AH88" s="156"/>
      <c r="AI88" s="157"/>
      <c r="AJ88" s="157"/>
      <c r="AK88" s="157"/>
      <c r="AL88" s="157"/>
      <c r="AM88" s="157"/>
      <c r="AN88" s="158"/>
      <c r="AO88" s="156"/>
      <c r="AP88" s="157"/>
      <c r="AQ88" s="157"/>
      <c r="AR88" s="157"/>
      <c r="AS88" s="157"/>
      <c r="AT88" s="157"/>
      <c r="AU88" s="158"/>
      <c r="AV88" s="362">
        <f t="shared" si="44"/>
        <v>0</v>
      </c>
      <c r="AW88" s="362"/>
      <c r="AX88" s="363"/>
      <c r="AY88" s="364">
        <f t="shared" si="45"/>
        <v>0</v>
      </c>
      <c r="AZ88" s="362"/>
      <c r="BA88" s="363"/>
      <c r="BB88" s="365" t="str">
        <f t="shared" si="46"/>
        <v>0.0</v>
      </c>
      <c r="BC88" s="366" t="str">
        <f t="shared" si="47"/>
        <v/>
      </c>
      <c r="BD88" s="367" t="str">
        <f t="shared" si="47"/>
        <v/>
      </c>
      <c r="BE88" s="166"/>
      <c r="BG88" s="67" t="str">
        <f t="shared" si="51"/>
        <v/>
      </c>
      <c r="BH88" s="82">
        <v>79</v>
      </c>
      <c r="BI88" s="167"/>
      <c r="BJ88" s="123" t="s">
        <v>88</v>
      </c>
      <c r="BK88" s="168"/>
      <c r="BL88" s="169" t="s">
        <v>185</v>
      </c>
      <c r="BM88" s="170"/>
      <c r="BN88" s="123" t="s">
        <v>88</v>
      </c>
      <c r="BO88" s="168"/>
      <c r="BP88" s="167"/>
      <c r="BQ88" s="123" t="s">
        <v>88</v>
      </c>
      <c r="BR88" s="168"/>
      <c r="BS88" s="169" t="s">
        <v>81</v>
      </c>
      <c r="BT88" s="170"/>
      <c r="BU88" s="123" t="s">
        <v>88</v>
      </c>
      <c r="BV88" s="168"/>
      <c r="BW88" s="167"/>
      <c r="BX88" s="123" t="s">
        <v>88</v>
      </c>
      <c r="BY88" s="171"/>
      <c r="BZ88" s="238" t="str">
        <f t="shared" si="49"/>
        <v/>
      </c>
      <c r="CA88" s="81" t="str">
        <f t="shared" si="50"/>
        <v/>
      </c>
      <c r="CC88" s="82">
        <v>79</v>
      </c>
      <c r="CD88" s="45" t="str">
        <f t="shared" si="52"/>
        <v/>
      </c>
      <c r="CE88" s="47" t="str">
        <f t="shared" si="53"/>
        <v/>
      </c>
      <c r="CF88" s="47" t="str">
        <f t="shared" si="54"/>
        <v/>
      </c>
      <c r="CG88" s="47" t="str">
        <f t="shared" si="55"/>
        <v/>
      </c>
      <c r="CH88" s="47" t="str">
        <f t="shared" si="56"/>
        <v/>
      </c>
      <c r="CI88" s="47" t="str">
        <f t="shared" si="57"/>
        <v/>
      </c>
      <c r="CJ88" s="214" t="str">
        <f t="shared" si="58"/>
        <v/>
      </c>
      <c r="CK88" s="45" t="str">
        <f t="shared" si="59"/>
        <v/>
      </c>
      <c r="CL88" s="47" t="str">
        <f t="shared" si="60"/>
        <v/>
      </c>
      <c r="CM88" s="47" t="str">
        <f t="shared" si="61"/>
        <v/>
      </c>
      <c r="CN88" s="47" t="str">
        <f t="shared" si="62"/>
        <v/>
      </c>
      <c r="CO88" s="47" t="str">
        <f t="shared" si="63"/>
        <v/>
      </c>
      <c r="CP88" s="47" t="str">
        <f t="shared" si="64"/>
        <v/>
      </c>
      <c r="CQ88" s="48" t="str">
        <f t="shared" si="65"/>
        <v/>
      </c>
      <c r="CR88" s="38" t="str">
        <f t="shared" si="66"/>
        <v/>
      </c>
      <c r="CS88" s="47" t="str">
        <f t="shared" si="67"/>
        <v/>
      </c>
      <c r="CT88" s="47" t="str">
        <f t="shared" si="68"/>
        <v/>
      </c>
      <c r="CU88" s="47" t="str">
        <f t="shared" si="69"/>
        <v/>
      </c>
      <c r="CV88" s="47" t="str">
        <f t="shared" si="70"/>
        <v/>
      </c>
      <c r="CW88" s="47" t="str">
        <f t="shared" si="71"/>
        <v/>
      </c>
      <c r="CX88" s="214" t="str">
        <f t="shared" si="72"/>
        <v/>
      </c>
      <c r="CY88" s="45" t="str">
        <f t="shared" si="73"/>
        <v/>
      </c>
      <c r="CZ88" s="47" t="str">
        <f t="shared" si="74"/>
        <v/>
      </c>
      <c r="DA88" s="47" t="str">
        <f t="shared" si="75"/>
        <v/>
      </c>
      <c r="DB88" s="47" t="str">
        <f t="shared" si="76"/>
        <v/>
      </c>
      <c r="DC88" s="47" t="str">
        <f t="shared" si="77"/>
        <v/>
      </c>
      <c r="DD88" s="47" t="str">
        <f t="shared" si="78"/>
        <v/>
      </c>
      <c r="DE88" s="48" t="str">
        <f t="shared" si="79"/>
        <v/>
      </c>
      <c r="DF88" s="83">
        <f t="shared" si="80"/>
        <v>0</v>
      </c>
      <c r="DL88" s="67" t="str">
        <f t="shared" si="48"/>
        <v/>
      </c>
    </row>
    <row r="89" spans="1:116" ht="21" hidden="1" customHeight="1">
      <c r="A89" s="82">
        <v>80</v>
      </c>
      <c r="B89" s="461"/>
      <c r="C89" s="358"/>
      <c r="D89" s="358"/>
      <c r="E89" s="358"/>
      <c r="F89" s="358"/>
      <c r="G89" s="358"/>
      <c r="H89" s="462"/>
      <c r="I89" s="462"/>
      <c r="J89" s="462"/>
      <c r="K89" s="462"/>
      <c r="L89" s="462"/>
      <c r="M89" s="462"/>
      <c r="N89" s="462"/>
      <c r="O89" s="462"/>
      <c r="P89" s="462"/>
      <c r="Q89" s="462"/>
      <c r="R89" s="462"/>
      <c r="S89" s="463"/>
      <c r="T89" s="156"/>
      <c r="U89" s="157"/>
      <c r="V89" s="157"/>
      <c r="W89" s="157"/>
      <c r="X89" s="157"/>
      <c r="Y89" s="157"/>
      <c r="Z89" s="158"/>
      <c r="AA89" s="156"/>
      <c r="AB89" s="157"/>
      <c r="AC89" s="157"/>
      <c r="AD89" s="157"/>
      <c r="AE89" s="157"/>
      <c r="AF89" s="157"/>
      <c r="AG89" s="158"/>
      <c r="AH89" s="156"/>
      <c r="AI89" s="157"/>
      <c r="AJ89" s="157"/>
      <c r="AK89" s="157"/>
      <c r="AL89" s="157"/>
      <c r="AM89" s="157"/>
      <c r="AN89" s="158"/>
      <c r="AO89" s="156"/>
      <c r="AP89" s="157"/>
      <c r="AQ89" s="157"/>
      <c r="AR89" s="157"/>
      <c r="AS89" s="157"/>
      <c r="AT89" s="157"/>
      <c r="AU89" s="158"/>
      <c r="AV89" s="362">
        <f t="shared" si="44"/>
        <v>0</v>
      </c>
      <c r="AW89" s="362"/>
      <c r="AX89" s="363"/>
      <c r="AY89" s="364">
        <f t="shared" si="45"/>
        <v>0</v>
      </c>
      <c r="AZ89" s="362"/>
      <c r="BA89" s="363"/>
      <c r="BB89" s="365" t="str">
        <f t="shared" si="46"/>
        <v>0.0</v>
      </c>
      <c r="BC89" s="366" t="str">
        <f t="shared" si="47"/>
        <v/>
      </c>
      <c r="BD89" s="367" t="str">
        <f t="shared" si="47"/>
        <v/>
      </c>
      <c r="BE89" s="166"/>
      <c r="BG89" s="67" t="str">
        <f t="shared" si="51"/>
        <v/>
      </c>
      <c r="BH89" s="82">
        <v>80</v>
      </c>
      <c r="BI89" s="167"/>
      <c r="BJ89" s="123" t="s">
        <v>88</v>
      </c>
      <c r="BK89" s="168"/>
      <c r="BL89" s="169" t="s">
        <v>185</v>
      </c>
      <c r="BM89" s="170"/>
      <c r="BN89" s="123" t="s">
        <v>88</v>
      </c>
      <c r="BO89" s="168"/>
      <c r="BP89" s="167"/>
      <c r="BQ89" s="123" t="s">
        <v>88</v>
      </c>
      <c r="BR89" s="168"/>
      <c r="BS89" s="169" t="s">
        <v>81</v>
      </c>
      <c r="BT89" s="170"/>
      <c r="BU89" s="123" t="s">
        <v>88</v>
      </c>
      <c r="BV89" s="168"/>
      <c r="BW89" s="167"/>
      <c r="BX89" s="123" t="s">
        <v>88</v>
      </c>
      <c r="BY89" s="171"/>
      <c r="BZ89" s="238" t="str">
        <f t="shared" si="49"/>
        <v/>
      </c>
      <c r="CA89" s="81" t="str">
        <f t="shared" si="50"/>
        <v/>
      </c>
      <c r="CC89" s="82">
        <v>80</v>
      </c>
      <c r="CD89" s="45" t="str">
        <f t="shared" si="52"/>
        <v/>
      </c>
      <c r="CE89" s="47" t="str">
        <f t="shared" si="53"/>
        <v/>
      </c>
      <c r="CF89" s="47" t="str">
        <f t="shared" si="54"/>
        <v/>
      </c>
      <c r="CG89" s="47" t="str">
        <f t="shared" si="55"/>
        <v/>
      </c>
      <c r="CH89" s="47" t="str">
        <f t="shared" si="56"/>
        <v/>
      </c>
      <c r="CI89" s="47" t="str">
        <f t="shared" si="57"/>
        <v/>
      </c>
      <c r="CJ89" s="214" t="str">
        <f t="shared" si="58"/>
        <v/>
      </c>
      <c r="CK89" s="45" t="str">
        <f t="shared" si="59"/>
        <v/>
      </c>
      <c r="CL89" s="47" t="str">
        <f t="shared" si="60"/>
        <v/>
      </c>
      <c r="CM89" s="47" t="str">
        <f t="shared" si="61"/>
        <v/>
      </c>
      <c r="CN89" s="47" t="str">
        <f t="shared" si="62"/>
        <v/>
      </c>
      <c r="CO89" s="47" t="str">
        <f t="shared" si="63"/>
        <v/>
      </c>
      <c r="CP89" s="47" t="str">
        <f t="shared" si="64"/>
        <v/>
      </c>
      <c r="CQ89" s="48" t="str">
        <f t="shared" si="65"/>
        <v/>
      </c>
      <c r="CR89" s="38" t="str">
        <f t="shared" si="66"/>
        <v/>
      </c>
      <c r="CS89" s="47" t="str">
        <f t="shared" si="67"/>
        <v/>
      </c>
      <c r="CT89" s="47" t="str">
        <f t="shared" si="68"/>
        <v/>
      </c>
      <c r="CU89" s="47" t="str">
        <f t="shared" si="69"/>
        <v/>
      </c>
      <c r="CV89" s="47" t="str">
        <f t="shared" si="70"/>
        <v/>
      </c>
      <c r="CW89" s="47" t="str">
        <f t="shared" si="71"/>
        <v/>
      </c>
      <c r="CX89" s="214" t="str">
        <f t="shared" si="72"/>
        <v/>
      </c>
      <c r="CY89" s="45" t="str">
        <f t="shared" si="73"/>
        <v/>
      </c>
      <c r="CZ89" s="47" t="str">
        <f t="shared" si="74"/>
        <v/>
      </c>
      <c r="DA89" s="47" t="str">
        <f t="shared" si="75"/>
        <v/>
      </c>
      <c r="DB89" s="47" t="str">
        <f t="shared" si="76"/>
        <v/>
      </c>
      <c r="DC89" s="47" t="str">
        <f t="shared" si="77"/>
        <v/>
      </c>
      <c r="DD89" s="47" t="str">
        <f t="shared" si="78"/>
        <v/>
      </c>
      <c r="DE89" s="48" t="str">
        <f t="shared" si="79"/>
        <v/>
      </c>
      <c r="DF89" s="83">
        <f t="shared" si="80"/>
        <v>0</v>
      </c>
      <c r="DL89" s="67" t="str">
        <f t="shared" si="48"/>
        <v/>
      </c>
    </row>
    <row r="90" spans="1:116" ht="21" hidden="1" customHeight="1">
      <c r="A90" s="82">
        <v>81</v>
      </c>
      <c r="B90" s="461"/>
      <c r="C90" s="358"/>
      <c r="D90" s="358"/>
      <c r="E90" s="358"/>
      <c r="F90" s="358"/>
      <c r="G90" s="358"/>
      <c r="H90" s="462"/>
      <c r="I90" s="462"/>
      <c r="J90" s="462"/>
      <c r="K90" s="462"/>
      <c r="L90" s="462"/>
      <c r="M90" s="462"/>
      <c r="N90" s="462"/>
      <c r="O90" s="462"/>
      <c r="P90" s="462"/>
      <c r="Q90" s="462"/>
      <c r="R90" s="462"/>
      <c r="S90" s="463"/>
      <c r="T90" s="156"/>
      <c r="U90" s="157"/>
      <c r="V90" s="157"/>
      <c r="W90" s="157"/>
      <c r="X90" s="157"/>
      <c r="Y90" s="157"/>
      <c r="Z90" s="158"/>
      <c r="AA90" s="156"/>
      <c r="AB90" s="157"/>
      <c r="AC90" s="157"/>
      <c r="AD90" s="157"/>
      <c r="AE90" s="157"/>
      <c r="AF90" s="157"/>
      <c r="AG90" s="158"/>
      <c r="AH90" s="156"/>
      <c r="AI90" s="157"/>
      <c r="AJ90" s="157"/>
      <c r="AK90" s="157"/>
      <c r="AL90" s="157"/>
      <c r="AM90" s="157"/>
      <c r="AN90" s="158"/>
      <c r="AO90" s="156"/>
      <c r="AP90" s="157"/>
      <c r="AQ90" s="157"/>
      <c r="AR90" s="157"/>
      <c r="AS90" s="157"/>
      <c r="AT90" s="157"/>
      <c r="AU90" s="158"/>
      <c r="AV90" s="362">
        <f t="shared" si="44"/>
        <v>0</v>
      </c>
      <c r="AW90" s="362"/>
      <c r="AX90" s="363"/>
      <c r="AY90" s="364">
        <f t="shared" si="45"/>
        <v>0</v>
      </c>
      <c r="AZ90" s="362"/>
      <c r="BA90" s="363"/>
      <c r="BB90" s="365" t="str">
        <f t="shared" si="46"/>
        <v>0.0</v>
      </c>
      <c r="BC90" s="366" t="str">
        <f t="shared" ref="BC90:BD109" si="81">IF($AI$118="","",ROUNDDOWN(BB90/$AI$118,1))</f>
        <v/>
      </c>
      <c r="BD90" s="367" t="str">
        <f t="shared" si="81"/>
        <v/>
      </c>
      <c r="BE90" s="166"/>
      <c r="BG90" s="67" t="str">
        <f t="shared" si="51"/>
        <v/>
      </c>
      <c r="BH90" s="82">
        <v>81</v>
      </c>
      <c r="BI90" s="167"/>
      <c r="BJ90" s="123" t="s">
        <v>171</v>
      </c>
      <c r="BK90" s="168"/>
      <c r="BL90" s="169" t="s">
        <v>185</v>
      </c>
      <c r="BM90" s="170"/>
      <c r="BN90" s="123" t="s">
        <v>171</v>
      </c>
      <c r="BO90" s="168"/>
      <c r="BP90" s="167"/>
      <c r="BQ90" s="123" t="s">
        <v>88</v>
      </c>
      <c r="BR90" s="168"/>
      <c r="BS90" s="169" t="s">
        <v>81</v>
      </c>
      <c r="BT90" s="170"/>
      <c r="BU90" s="123" t="s">
        <v>88</v>
      </c>
      <c r="BV90" s="168"/>
      <c r="BW90" s="167"/>
      <c r="BX90" s="123" t="s">
        <v>171</v>
      </c>
      <c r="BY90" s="171"/>
      <c r="BZ90" s="238" t="str">
        <f t="shared" si="49"/>
        <v/>
      </c>
      <c r="CA90" s="81" t="str">
        <f t="shared" si="50"/>
        <v/>
      </c>
      <c r="CC90" s="82">
        <v>81</v>
      </c>
      <c r="CD90" s="45" t="str">
        <f t="shared" si="52"/>
        <v/>
      </c>
      <c r="CE90" s="47" t="str">
        <f t="shared" si="53"/>
        <v/>
      </c>
      <c r="CF90" s="47" t="str">
        <f t="shared" si="54"/>
        <v/>
      </c>
      <c r="CG90" s="47" t="str">
        <f t="shared" si="55"/>
        <v/>
      </c>
      <c r="CH90" s="47" t="str">
        <f t="shared" si="56"/>
        <v/>
      </c>
      <c r="CI90" s="47" t="str">
        <f t="shared" si="57"/>
        <v/>
      </c>
      <c r="CJ90" s="214" t="str">
        <f t="shared" si="58"/>
        <v/>
      </c>
      <c r="CK90" s="45" t="str">
        <f t="shared" si="59"/>
        <v/>
      </c>
      <c r="CL90" s="47" t="str">
        <f t="shared" si="60"/>
        <v/>
      </c>
      <c r="CM90" s="47" t="str">
        <f t="shared" si="61"/>
        <v/>
      </c>
      <c r="CN90" s="47" t="str">
        <f t="shared" si="62"/>
        <v/>
      </c>
      <c r="CO90" s="47" t="str">
        <f t="shared" si="63"/>
        <v/>
      </c>
      <c r="CP90" s="47" t="str">
        <f t="shared" si="64"/>
        <v/>
      </c>
      <c r="CQ90" s="48" t="str">
        <f t="shared" si="65"/>
        <v/>
      </c>
      <c r="CR90" s="38" t="str">
        <f t="shared" si="66"/>
        <v/>
      </c>
      <c r="CS90" s="47" t="str">
        <f t="shared" si="67"/>
        <v/>
      </c>
      <c r="CT90" s="47" t="str">
        <f t="shared" si="68"/>
        <v/>
      </c>
      <c r="CU90" s="47" t="str">
        <f t="shared" si="69"/>
        <v/>
      </c>
      <c r="CV90" s="47" t="str">
        <f t="shared" si="70"/>
        <v/>
      </c>
      <c r="CW90" s="47" t="str">
        <f t="shared" si="71"/>
        <v/>
      </c>
      <c r="CX90" s="214" t="str">
        <f t="shared" si="72"/>
        <v/>
      </c>
      <c r="CY90" s="45" t="str">
        <f t="shared" si="73"/>
        <v/>
      </c>
      <c r="CZ90" s="47" t="str">
        <f t="shared" si="74"/>
        <v/>
      </c>
      <c r="DA90" s="47" t="str">
        <f t="shared" si="75"/>
        <v/>
      </c>
      <c r="DB90" s="47" t="str">
        <f t="shared" si="76"/>
        <v/>
      </c>
      <c r="DC90" s="47" t="str">
        <f t="shared" si="77"/>
        <v/>
      </c>
      <c r="DD90" s="47" t="str">
        <f t="shared" si="78"/>
        <v/>
      </c>
      <c r="DE90" s="48" t="str">
        <f t="shared" si="79"/>
        <v/>
      </c>
      <c r="DF90" s="83">
        <f t="shared" si="80"/>
        <v>0</v>
      </c>
      <c r="DL90" s="67" t="str">
        <f t="shared" si="48"/>
        <v/>
      </c>
    </row>
    <row r="91" spans="1:116" ht="21" hidden="1" customHeight="1">
      <c r="A91" s="82">
        <v>82</v>
      </c>
      <c r="B91" s="461"/>
      <c r="C91" s="358"/>
      <c r="D91" s="358"/>
      <c r="E91" s="358"/>
      <c r="F91" s="358"/>
      <c r="G91" s="358"/>
      <c r="H91" s="462"/>
      <c r="I91" s="462"/>
      <c r="J91" s="462"/>
      <c r="K91" s="462"/>
      <c r="L91" s="462"/>
      <c r="M91" s="462"/>
      <c r="N91" s="462"/>
      <c r="O91" s="462"/>
      <c r="P91" s="462"/>
      <c r="Q91" s="462"/>
      <c r="R91" s="462"/>
      <c r="S91" s="463"/>
      <c r="T91" s="156"/>
      <c r="U91" s="157"/>
      <c r="V91" s="157"/>
      <c r="W91" s="157"/>
      <c r="X91" s="157"/>
      <c r="Y91" s="157"/>
      <c r="Z91" s="158"/>
      <c r="AA91" s="156"/>
      <c r="AB91" s="157"/>
      <c r="AC91" s="157"/>
      <c r="AD91" s="157"/>
      <c r="AE91" s="157"/>
      <c r="AF91" s="157"/>
      <c r="AG91" s="158"/>
      <c r="AH91" s="156"/>
      <c r="AI91" s="157"/>
      <c r="AJ91" s="157"/>
      <c r="AK91" s="157"/>
      <c r="AL91" s="157"/>
      <c r="AM91" s="157"/>
      <c r="AN91" s="158"/>
      <c r="AO91" s="156"/>
      <c r="AP91" s="157"/>
      <c r="AQ91" s="157"/>
      <c r="AR91" s="157"/>
      <c r="AS91" s="157"/>
      <c r="AT91" s="157"/>
      <c r="AU91" s="158"/>
      <c r="AV91" s="362">
        <f t="shared" si="44"/>
        <v>0</v>
      </c>
      <c r="AW91" s="362"/>
      <c r="AX91" s="363"/>
      <c r="AY91" s="364">
        <f t="shared" si="45"/>
        <v>0</v>
      </c>
      <c r="AZ91" s="362"/>
      <c r="BA91" s="363"/>
      <c r="BB91" s="365" t="str">
        <f t="shared" si="46"/>
        <v>0.0</v>
      </c>
      <c r="BC91" s="366" t="str">
        <f t="shared" si="81"/>
        <v/>
      </c>
      <c r="BD91" s="367" t="str">
        <f t="shared" si="81"/>
        <v/>
      </c>
      <c r="BE91" s="166"/>
      <c r="BG91" s="67" t="str">
        <f t="shared" si="51"/>
        <v/>
      </c>
      <c r="BH91" s="82">
        <v>82</v>
      </c>
      <c r="BI91" s="167"/>
      <c r="BJ91" s="123" t="s">
        <v>88</v>
      </c>
      <c r="BK91" s="168"/>
      <c r="BL91" s="169" t="s">
        <v>185</v>
      </c>
      <c r="BM91" s="170"/>
      <c r="BN91" s="123" t="s">
        <v>171</v>
      </c>
      <c r="BO91" s="168"/>
      <c r="BP91" s="167"/>
      <c r="BQ91" s="123" t="s">
        <v>88</v>
      </c>
      <c r="BR91" s="168"/>
      <c r="BS91" s="169" t="s">
        <v>81</v>
      </c>
      <c r="BT91" s="170"/>
      <c r="BU91" s="123" t="s">
        <v>88</v>
      </c>
      <c r="BV91" s="168"/>
      <c r="BW91" s="167"/>
      <c r="BX91" s="123" t="s">
        <v>88</v>
      </c>
      <c r="BY91" s="171"/>
      <c r="BZ91" s="238" t="str">
        <f t="shared" si="49"/>
        <v/>
      </c>
      <c r="CA91" s="81" t="str">
        <f t="shared" si="50"/>
        <v/>
      </c>
      <c r="CC91" s="82">
        <v>82</v>
      </c>
      <c r="CD91" s="45" t="str">
        <f t="shared" si="52"/>
        <v/>
      </c>
      <c r="CE91" s="47" t="str">
        <f t="shared" si="53"/>
        <v/>
      </c>
      <c r="CF91" s="47" t="str">
        <f t="shared" si="54"/>
        <v/>
      </c>
      <c r="CG91" s="47" t="str">
        <f t="shared" si="55"/>
        <v/>
      </c>
      <c r="CH91" s="47" t="str">
        <f t="shared" si="56"/>
        <v/>
      </c>
      <c r="CI91" s="47" t="str">
        <f t="shared" si="57"/>
        <v/>
      </c>
      <c r="CJ91" s="214" t="str">
        <f t="shared" si="58"/>
        <v/>
      </c>
      <c r="CK91" s="45" t="str">
        <f t="shared" si="59"/>
        <v/>
      </c>
      <c r="CL91" s="47" t="str">
        <f t="shared" si="60"/>
        <v/>
      </c>
      <c r="CM91" s="47" t="str">
        <f t="shared" si="61"/>
        <v/>
      </c>
      <c r="CN91" s="47" t="str">
        <f t="shared" si="62"/>
        <v/>
      </c>
      <c r="CO91" s="47" t="str">
        <f t="shared" si="63"/>
        <v/>
      </c>
      <c r="CP91" s="47" t="str">
        <f t="shared" si="64"/>
        <v/>
      </c>
      <c r="CQ91" s="48" t="str">
        <f t="shared" si="65"/>
        <v/>
      </c>
      <c r="CR91" s="38" t="str">
        <f t="shared" si="66"/>
        <v/>
      </c>
      <c r="CS91" s="47" t="str">
        <f t="shared" si="67"/>
        <v/>
      </c>
      <c r="CT91" s="47" t="str">
        <f t="shared" si="68"/>
        <v/>
      </c>
      <c r="CU91" s="47" t="str">
        <f t="shared" si="69"/>
        <v/>
      </c>
      <c r="CV91" s="47" t="str">
        <f t="shared" si="70"/>
        <v/>
      </c>
      <c r="CW91" s="47" t="str">
        <f t="shared" si="71"/>
        <v/>
      </c>
      <c r="CX91" s="214" t="str">
        <f t="shared" si="72"/>
        <v/>
      </c>
      <c r="CY91" s="45" t="str">
        <f t="shared" si="73"/>
        <v/>
      </c>
      <c r="CZ91" s="47" t="str">
        <f t="shared" si="74"/>
        <v/>
      </c>
      <c r="DA91" s="47" t="str">
        <f t="shared" si="75"/>
        <v/>
      </c>
      <c r="DB91" s="47" t="str">
        <f t="shared" si="76"/>
        <v/>
      </c>
      <c r="DC91" s="47" t="str">
        <f t="shared" si="77"/>
        <v/>
      </c>
      <c r="DD91" s="47" t="str">
        <f t="shared" si="78"/>
        <v/>
      </c>
      <c r="DE91" s="48" t="str">
        <f t="shared" si="79"/>
        <v/>
      </c>
      <c r="DF91" s="83">
        <f t="shared" si="80"/>
        <v>0</v>
      </c>
      <c r="DL91" s="67" t="str">
        <f t="shared" si="48"/>
        <v/>
      </c>
    </row>
    <row r="92" spans="1:116" ht="21" hidden="1" customHeight="1">
      <c r="A92" s="82">
        <v>83</v>
      </c>
      <c r="B92" s="461"/>
      <c r="C92" s="358"/>
      <c r="D92" s="358"/>
      <c r="E92" s="358"/>
      <c r="F92" s="358"/>
      <c r="G92" s="358"/>
      <c r="H92" s="462"/>
      <c r="I92" s="462"/>
      <c r="J92" s="462"/>
      <c r="K92" s="462"/>
      <c r="L92" s="462"/>
      <c r="M92" s="462"/>
      <c r="N92" s="462"/>
      <c r="O92" s="462"/>
      <c r="P92" s="462"/>
      <c r="Q92" s="462"/>
      <c r="R92" s="462"/>
      <c r="S92" s="463"/>
      <c r="T92" s="156"/>
      <c r="U92" s="157"/>
      <c r="V92" s="157"/>
      <c r="W92" s="157"/>
      <c r="X92" s="157"/>
      <c r="Y92" s="157"/>
      <c r="Z92" s="158"/>
      <c r="AA92" s="156"/>
      <c r="AB92" s="157"/>
      <c r="AC92" s="157"/>
      <c r="AD92" s="157"/>
      <c r="AE92" s="157"/>
      <c r="AF92" s="157"/>
      <c r="AG92" s="158"/>
      <c r="AH92" s="156"/>
      <c r="AI92" s="157"/>
      <c r="AJ92" s="157"/>
      <c r="AK92" s="157"/>
      <c r="AL92" s="157"/>
      <c r="AM92" s="157"/>
      <c r="AN92" s="158"/>
      <c r="AO92" s="156"/>
      <c r="AP92" s="157"/>
      <c r="AQ92" s="157"/>
      <c r="AR92" s="157"/>
      <c r="AS92" s="157"/>
      <c r="AT92" s="157"/>
      <c r="AU92" s="158"/>
      <c r="AV92" s="362">
        <f t="shared" si="44"/>
        <v>0</v>
      </c>
      <c r="AW92" s="362"/>
      <c r="AX92" s="363"/>
      <c r="AY92" s="364">
        <f t="shared" si="45"/>
        <v>0</v>
      </c>
      <c r="AZ92" s="362"/>
      <c r="BA92" s="363"/>
      <c r="BB92" s="365" t="str">
        <f t="shared" si="46"/>
        <v>0.0</v>
      </c>
      <c r="BC92" s="366" t="str">
        <f t="shared" si="81"/>
        <v/>
      </c>
      <c r="BD92" s="367" t="str">
        <f t="shared" si="81"/>
        <v/>
      </c>
      <c r="BE92" s="166"/>
      <c r="BG92" s="67" t="str">
        <f t="shared" si="51"/>
        <v/>
      </c>
      <c r="BH92" s="82">
        <v>83</v>
      </c>
      <c r="BI92" s="167"/>
      <c r="BJ92" s="123" t="s">
        <v>88</v>
      </c>
      <c r="BK92" s="168"/>
      <c r="BL92" s="169" t="s">
        <v>81</v>
      </c>
      <c r="BM92" s="170"/>
      <c r="BN92" s="123" t="s">
        <v>171</v>
      </c>
      <c r="BO92" s="168"/>
      <c r="BP92" s="167"/>
      <c r="BQ92" s="123" t="s">
        <v>88</v>
      </c>
      <c r="BR92" s="168"/>
      <c r="BS92" s="169" t="s">
        <v>81</v>
      </c>
      <c r="BT92" s="170"/>
      <c r="BU92" s="123" t="s">
        <v>88</v>
      </c>
      <c r="BV92" s="168"/>
      <c r="BW92" s="167"/>
      <c r="BX92" s="123" t="s">
        <v>171</v>
      </c>
      <c r="BY92" s="171"/>
      <c r="BZ92" s="238" t="str">
        <f t="shared" si="49"/>
        <v/>
      </c>
      <c r="CA92" s="81" t="str">
        <f t="shared" si="50"/>
        <v/>
      </c>
      <c r="CC92" s="82">
        <v>83</v>
      </c>
      <c r="CD92" s="45" t="str">
        <f t="shared" si="52"/>
        <v/>
      </c>
      <c r="CE92" s="47" t="str">
        <f t="shared" si="53"/>
        <v/>
      </c>
      <c r="CF92" s="47" t="str">
        <f t="shared" si="54"/>
        <v/>
      </c>
      <c r="CG92" s="47" t="str">
        <f t="shared" si="55"/>
        <v/>
      </c>
      <c r="CH92" s="47" t="str">
        <f t="shared" si="56"/>
        <v/>
      </c>
      <c r="CI92" s="47" t="str">
        <f t="shared" si="57"/>
        <v/>
      </c>
      <c r="CJ92" s="214" t="str">
        <f t="shared" si="58"/>
        <v/>
      </c>
      <c r="CK92" s="45" t="str">
        <f t="shared" si="59"/>
        <v/>
      </c>
      <c r="CL92" s="47" t="str">
        <f t="shared" si="60"/>
        <v/>
      </c>
      <c r="CM92" s="47" t="str">
        <f t="shared" si="61"/>
        <v/>
      </c>
      <c r="CN92" s="47" t="str">
        <f t="shared" si="62"/>
        <v/>
      </c>
      <c r="CO92" s="47" t="str">
        <f t="shared" si="63"/>
        <v/>
      </c>
      <c r="CP92" s="47" t="str">
        <f t="shared" si="64"/>
        <v/>
      </c>
      <c r="CQ92" s="48" t="str">
        <f t="shared" si="65"/>
        <v/>
      </c>
      <c r="CR92" s="38" t="str">
        <f t="shared" si="66"/>
        <v/>
      </c>
      <c r="CS92" s="47" t="str">
        <f t="shared" si="67"/>
        <v/>
      </c>
      <c r="CT92" s="47" t="str">
        <f t="shared" si="68"/>
        <v/>
      </c>
      <c r="CU92" s="47" t="str">
        <f t="shared" si="69"/>
        <v/>
      </c>
      <c r="CV92" s="47" t="str">
        <f t="shared" si="70"/>
        <v/>
      </c>
      <c r="CW92" s="47" t="str">
        <f t="shared" si="71"/>
        <v/>
      </c>
      <c r="CX92" s="214" t="str">
        <f t="shared" si="72"/>
        <v/>
      </c>
      <c r="CY92" s="45" t="str">
        <f t="shared" si="73"/>
        <v/>
      </c>
      <c r="CZ92" s="47" t="str">
        <f t="shared" si="74"/>
        <v/>
      </c>
      <c r="DA92" s="47" t="str">
        <f t="shared" si="75"/>
        <v/>
      </c>
      <c r="DB92" s="47" t="str">
        <f t="shared" si="76"/>
        <v/>
      </c>
      <c r="DC92" s="47" t="str">
        <f t="shared" si="77"/>
        <v/>
      </c>
      <c r="DD92" s="47" t="str">
        <f t="shared" si="78"/>
        <v/>
      </c>
      <c r="DE92" s="48" t="str">
        <f t="shared" si="79"/>
        <v/>
      </c>
      <c r="DF92" s="83">
        <f t="shared" si="80"/>
        <v>0</v>
      </c>
      <c r="DL92" s="67" t="str">
        <f t="shared" si="48"/>
        <v/>
      </c>
    </row>
    <row r="93" spans="1:116" ht="21" hidden="1" customHeight="1">
      <c r="A93" s="82">
        <v>84</v>
      </c>
      <c r="B93" s="461"/>
      <c r="C93" s="358"/>
      <c r="D93" s="358"/>
      <c r="E93" s="358"/>
      <c r="F93" s="358"/>
      <c r="G93" s="358"/>
      <c r="H93" s="462"/>
      <c r="I93" s="462"/>
      <c r="J93" s="462"/>
      <c r="K93" s="462"/>
      <c r="L93" s="462"/>
      <c r="M93" s="462"/>
      <c r="N93" s="462"/>
      <c r="O93" s="462"/>
      <c r="P93" s="462"/>
      <c r="Q93" s="462"/>
      <c r="R93" s="462"/>
      <c r="S93" s="463"/>
      <c r="T93" s="156"/>
      <c r="U93" s="157"/>
      <c r="V93" s="157"/>
      <c r="W93" s="157"/>
      <c r="X93" s="157"/>
      <c r="Y93" s="157"/>
      <c r="Z93" s="158"/>
      <c r="AA93" s="156"/>
      <c r="AB93" s="157"/>
      <c r="AC93" s="157"/>
      <c r="AD93" s="157"/>
      <c r="AE93" s="157"/>
      <c r="AF93" s="157"/>
      <c r="AG93" s="158"/>
      <c r="AH93" s="156"/>
      <c r="AI93" s="157"/>
      <c r="AJ93" s="157"/>
      <c r="AK93" s="157"/>
      <c r="AL93" s="157"/>
      <c r="AM93" s="157"/>
      <c r="AN93" s="158"/>
      <c r="AO93" s="156"/>
      <c r="AP93" s="157"/>
      <c r="AQ93" s="157"/>
      <c r="AR93" s="157"/>
      <c r="AS93" s="157"/>
      <c r="AT93" s="157"/>
      <c r="AU93" s="158"/>
      <c r="AV93" s="362">
        <f t="shared" si="44"/>
        <v>0</v>
      </c>
      <c r="AW93" s="362"/>
      <c r="AX93" s="363"/>
      <c r="AY93" s="364">
        <f t="shared" si="45"/>
        <v>0</v>
      </c>
      <c r="AZ93" s="362"/>
      <c r="BA93" s="363"/>
      <c r="BB93" s="365" t="str">
        <f t="shared" si="46"/>
        <v>0.0</v>
      </c>
      <c r="BC93" s="366" t="str">
        <f t="shared" si="81"/>
        <v/>
      </c>
      <c r="BD93" s="367" t="str">
        <f t="shared" si="81"/>
        <v/>
      </c>
      <c r="BE93" s="166"/>
      <c r="BG93" s="67" t="str">
        <f t="shared" si="51"/>
        <v/>
      </c>
      <c r="BH93" s="82">
        <v>84</v>
      </c>
      <c r="BI93" s="167"/>
      <c r="BJ93" s="123" t="s">
        <v>88</v>
      </c>
      <c r="BK93" s="168"/>
      <c r="BL93" s="169" t="s">
        <v>185</v>
      </c>
      <c r="BM93" s="170"/>
      <c r="BN93" s="123" t="s">
        <v>88</v>
      </c>
      <c r="BO93" s="168"/>
      <c r="BP93" s="167"/>
      <c r="BQ93" s="123" t="s">
        <v>88</v>
      </c>
      <c r="BR93" s="168"/>
      <c r="BS93" s="169" t="s">
        <v>81</v>
      </c>
      <c r="BT93" s="170"/>
      <c r="BU93" s="123" t="s">
        <v>88</v>
      </c>
      <c r="BV93" s="168"/>
      <c r="BW93" s="167"/>
      <c r="BX93" s="123" t="s">
        <v>88</v>
      </c>
      <c r="BY93" s="171"/>
      <c r="BZ93" s="238" t="str">
        <f t="shared" si="49"/>
        <v/>
      </c>
      <c r="CA93" s="81" t="str">
        <f t="shared" si="50"/>
        <v/>
      </c>
      <c r="CC93" s="82">
        <v>84</v>
      </c>
      <c r="CD93" s="45" t="str">
        <f t="shared" si="52"/>
        <v/>
      </c>
      <c r="CE93" s="47" t="str">
        <f t="shared" si="53"/>
        <v/>
      </c>
      <c r="CF93" s="47" t="str">
        <f t="shared" si="54"/>
        <v/>
      </c>
      <c r="CG93" s="47" t="str">
        <f t="shared" si="55"/>
        <v/>
      </c>
      <c r="CH93" s="47" t="str">
        <f t="shared" si="56"/>
        <v/>
      </c>
      <c r="CI93" s="47" t="str">
        <f t="shared" si="57"/>
        <v/>
      </c>
      <c r="CJ93" s="214" t="str">
        <f t="shared" si="58"/>
        <v/>
      </c>
      <c r="CK93" s="45" t="str">
        <f t="shared" si="59"/>
        <v/>
      </c>
      <c r="CL93" s="47" t="str">
        <f t="shared" si="60"/>
        <v/>
      </c>
      <c r="CM93" s="47" t="str">
        <f t="shared" si="61"/>
        <v/>
      </c>
      <c r="CN93" s="47" t="str">
        <f t="shared" si="62"/>
        <v/>
      </c>
      <c r="CO93" s="47" t="str">
        <f t="shared" si="63"/>
        <v/>
      </c>
      <c r="CP93" s="47" t="str">
        <f t="shared" si="64"/>
        <v/>
      </c>
      <c r="CQ93" s="48" t="str">
        <f t="shared" si="65"/>
        <v/>
      </c>
      <c r="CR93" s="38" t="str">
        <f t="shared" si="66"/>
        <v/>
      </c>
      <c r="CS93" s="47" t="str">
        <f t="shared" si="67"/>
        <v/>
      </c>
      <c r="CT93" s="47" t="str">
        <f t="shared" si="68"/>
        <v/>
      </c>
      <c r="CU93" s="47" t="str">
        <f t="shared" si="69"/>
        <v/>
      </c>
      <c r="CV93" s="47" t="str">
        <f t="shared" si="70"/>
        <v/>
      </c>
      <c r="CW93" s="47" t="str">
        <f t="shared" si="71"/>
        <v/>
      </c>
      <c r="CX93" s="214" t="str">
        <f t="shared" si="72"/>
        <v/>
      </c>
      <c r="CY93" s="45" t="str">
        <f t="shared" si="73"/>
        <v/>
      </c>
      <c r="CZ93" s="47" t="str">
        <f t="shared" si="74"/>
        <v/>
      </c>
      <c r="DA93" s="47" t="str">
        <f t="shared" si="75"/>
        <v/>
      </c>
      <c r="DB93" s="47" t="str">
        <f t="shared" si="76"/>
        <v/>
      </c>
      <c r="DC93" s="47" t="str">
        <f t="shared" si="77"/>
        <v/>
      </c>
      <c r="DD93" s="47" t="str">
        <f t="shared" si="78"/>
        <v/>
      </c>
      <c r="DE93" s="48" t="str">
        <f t="shared" si="79"/>
        <v/>
      </c>
      <c r="DF93" s="83">
        <f t="shared" si="80"/>
        <v>0</v>
      </c>
      <c r="DL93" s="67" t="str">
        <f t="shared" si="48"/>
        <v/>
      </c>
    </row>
    <row r="94" spans="1:116" ht="21" hidden="1" customHeight="1">
      <c r="A94" s="82">
        <v>85</v>
      </c>
      <c r="B94" s="461"/>
      <c r="C94" s="358"/>
      <c r="D94" s="358"/>
      <c r="E94" s="358"/>
      <c r="F94" s="358"/>
      <c r="G94" s="358"/>
      <c r="H94" s="462"/>
      <c r="I94" s="462"/>
      <c r="J94" s="462"/>
      <c r="K94" s="462"/>
      <c r="L94" s="462"/>
      <c r="M94" s="462"/>
      <c r="N94" s="462"/>
      <c r="O94" s="462"/>
      <c r="P94" s="462"/>
      <c r="Q94" s="462"/>
      <c r="R94" s="462"/>
      <c r="S94" s="463"/>
      <c r="T94" s="156"/>
      <c r="U94" s="157"/>
      <c r="V94" s="157"/>
      <c r="W94" s="157"/>
      <c r="X94" s="157"/>
      <c r="Y94" s="157"/>
      <c r="Z94" s="158"/>
      <c r="AA94" s="156"/>
      <c r="AB94" s="157"/>
      <c r="AC94" s="157"/>
      <c r="AD94" s="157"/>
      <c r="AE94" s="157"/>
      <c r="AF94" s="157"/>
      <c r="AG94" s="158"/>
      <c r="AH94" s="156"/>
      <c r="AI94" s="157"/>
      <c r="AJ94" s="157"/>
      <c r="AK94" s="157"/>
      <c r="AL94" s="157"/>
      <c r="AM94" s="157"/>
      <c r="AN94" s="158"/>
      <c r="AO94" s="156"/>
      <c r="AP94" s="157"/>
      <c r="AQ94" s="157"/>
      <c r="AR94" s="157"/>
      <c r="AS94" s="157"/>
      <c r="AT94" s="157"/>
      <c r="AU94" s="158"/>
      <c r="AV94" s="362">
        <f t="shared" si="44"/>
        <v>0</v>
      </c>
      <c r="AW94" s="362"/>
      <c r="AX94" s="363"/>
      <c r="AY94" s="364">
        <f t="shared" si="45"/>
        <v>0</v>
      </c>
      <c r="AZ94" s="362"/>
      <c r="BA94" s="363"/>
      <c r="BB94" s="365" t="str">
        <f t="shared" si="46"/>
        <v>0.0</v>
      </c>
      <c r="BC94" s="366" t="str">
        <f t="shared" si="81"/>
        <v/>
      </c>
      <c r="BD94" s="367" t="str">
        <f t="shared" si="81"/>
        <v/>
      </c>
      <c r="BE94" s="166"/>
      <c r="BG94" s="67" t="str">
        <f t="shared" si="51"/>
        <v/>
      </c>
      <c r="BH94" s="82">
        <v>85</v>
      </c>
      <c r="BI94" s="167"/>
      <c r="BJ94" s="123" t="s">
        <v>88</v>
      </c>
      <c r="BK94" s="168"/>
      <c r="BL94" s="169" t="s">
        <v>81</v>
      </c>
      <c r="BM94" s="170"/>
      <c r="BN94" s="123" t="s">
        <v>171</v>
      </c>
      <c r="BO94" s="168"/>
      <c r="BP94" s="167"/>
      <c r="BQ94" s="123" t="s">
        <v>88</v>
      </c>
      <c r="BR94" s="168"/>
      <c r="BS94" s="169" t="s">
        <v>81</v>
      </c>
      <c r="BT94" s="170"/>
      <c r="BU94" s="123" t="s">
        <v>88</v>
      </c>
      <c r="BV94" s="168"/>
      <c r="BW94" s="167"/>
      <c r="BX94" s="123" t="s">
        <v>88</v>
      </c>
      <c r="BY94" s="171"/>
      <c r="BZ94" s="238" t="str">
        <f t="shared" si="49"/>
        <v/>
      </c>
      <c r="CA94" s="81" t="str">
        <f t="shared" si="50"/>
        <v/>
      </c>
      <c r="CC94" s="82">
        <v>85</v>
      </c>
      <c r="CD94" s="45" t="str">
        <f t="shared" si="52"/>
        <v/>
      </c>
      <c r="CE94" s="47" t="str">
        <f t="shared" si="53"/>
        <v/>
      </c>
      <c r="CF94" s="47" t="str">
        <f t="shared" si="54"/>
        <v/>
      </c>
      <c r="CG94" s="47" t="str">
        <f t="shared" si="55"/>
        <v/>
      </c>
      <c r="CH94" s="47" t="str">
        <f t="shared" si="56"/>
        <v/>
      </c>
      <c r="CI94" s="47" t="str">
        <f t="shared" si="57"/>
        <v/>
      </c>
      <c r="CJ94" s="214" t="str">
        <f t="shared" si="58"/>
        <v/>
      </c>
      <c r="CK94" s="45" t="str">
        <f t="shared" si="59"/>
        <v/>
      </c>
      <c r="CL94" s="47" t="str">
        <f t="shared" si="60"/>
        <v/>
      </c>
      <c r="CM94" s="47" t="str">
        <f t="shared" si="61"/>
        <v/>
      </c>
      <c r="CN94" s="47" t="str">
        <f t="shared" si="62"/>
        <v/>
      </c>
      <c r="CO94" s="47" t="str">
        <f t="shared" si="63"/>
        <v/>
      </c>
      <c r="CP94" s="47" t="str">
        <f t="shared" si="64"/>
        <v/>
      </c>
      <c r="CQ94" s="48" t="str">
        <f t="shared" si="65"/>
        <v/>
      </c>
      <c r="CR94" s="38" t="str">
        <f t="shared" si="66"/>
        <v/>
      </c>
      <c r="CS94" s="47" t="str">
        <f t="shared" si="67"/>
        <v/>
      </c>
      <c r="CT94" s="47" t="str">
        <f t="shared" si="68"/>
        <v/>
      </c>
      <c r="CU94" s="47" t="str">
        <f t="shared" si="69"/>
        <v/>
      </c>
      <c r="CV94" s="47" t="str">
        <f t="shared" si="70"/>
        <v/>
      </c>
      <c r="CW94" s="47" t="str">
        <f t="shared" si="71"/>
        <v/>
      </c>
      <c r="CX94" s="214" t="str">
        <f t="shared" si="72"/>
        <v/>
      </c>
      <c r="CY94" s="45" t="str">
        <f t="shared" si="73"/>
        <v/>
      </c>
      <c r="CZ94" s="47" t="str">
        <f t="shared" si="74"/>
        <v/>
      </c>
      <c r="DA94" s="47" t="str">
        <f t="shared" si="75"/>
        <v/>
      </c>
      <c r="DB94" s="47" t="str">
        <f t="shared" si="76"/>
        <v/>
      </c>
      <c r="DC94" s="47" t="str">
        <f t="shared" si="77"/>
        <v/>
      </c>
      <c r="DD94" s="47" t="str">
        <f t="shared" si="78"/>
        <v/>
      </c>
      <c r="DE94" s="48" t="str">
        <f t="shared" si="79"/>
        <v/>
      </c>
      <c r="DF94" s="83">
        <f t="shared" si="80"/>
        <v>0</v>
      </c>
      <c r="DL94" s="67" t="str">
        <f t="shared" si="48"/>
        <v/>
      </c>
    </row>
    <row r="95" spans="1:116" ht="21" hidden="1" customHeight="1">
      <c r="A95" s="82">
        <v>86</v>
      </c>
      <c r="B95" s="461"/>
      <c r="C95" s="358"/>
      <c r="D95" s="358"/>
      <c r="E95" s="358"/>
      <c r="F95" s="358"/>
      <c r="G95" s="358"/>
      <c r="H95" s="462"/>
      <c r="I95" s="462"/>
      <c r="J95" s="462"/>
      <c r="K95" s="462"/>
      <c r="L95" s="462"/>
      <c r="M95" s="462"/>
      <c r="N95" s="462"/>
      <c r="O95" s="462"/>
      <c r="P95" s="462"/>
      <c r="Q95" s="462"/>
      <c r="R95" s="462"/>
      <c r="S95" s="463"/>
      <c r="T95" s="156"/>
      <c r="U95" s="157"/>
      <c r="V95" s="157"/>
      <c r="W95" s="157"/>
      <c r="X95" s="157"/>
      <c r="Y95" s="157"/>
      <c r="Z95" s="158"/>
      <c r="AA95" s="156"/>
      <c r="AB95" s="157"/>
      <c r="AC95" s="157"/>
      <c r="AD95" s="157"/>
      <c r="AE95" s="157"/>
      <c r="AF95" s="157"/>
      <c r="AG95" s="158"/>
      <c r="AH95" s="156"/>
      <c r="AI95" s="157"/>
      <c r="AJ95" s="157"/>
      <c r="AK95" s="157"/>
      <c r="AL95" s="157"/>
      <c r="AM95" s="157"/>
      <c r="AN95" s="158"/>
      <c r="AO95" s="156"/>
      <c r="AP95" s="157"/>
      <c r="AQ95" s="157"/>
      <c r="AR95" s="157"/>
      <c r="AS95" s="157"/>
      <c r="AT95" s="157"/>
      <c r="AU95" s="158"/>
      <c r="AV95" s="362">
        <f t="shared" si="44"/>
        <v>0</v>
      </c>
      <c r="AW95" s="362"/>
      <c r="AX95" s="363"/>
      <c r="AY95" s="364">
        <f t="shared" si="45"/>
        <v>0</v>
      </c>
      <c r="AZ95" s="362"/>
      <c r="BA95" s="363"/>
      <c r="BB95" s="365" t="str">
        <f t="shared" si="46"/>
        <v>0.0</v>
      </c>
      <c r="BC95" s="366" t="str">
        <f t="shared" si="81"/>
        <v/>
      </c>
      <c r="BD95" s="367" t="str">
        <f t="shared" si="81"/>
        <v/>
      </c>
      <c r="BE95" s="166"/>
      <c r="BG95" s="67" t="str">
        <f t="shared" si="51"/>
        <v/>
      </c>
      <c r="BH95" s="82">
        <v>86</v>
      </c>
      <c r="BI95" s="167"/>
      <c r="BJ95" s="123" t="s">
        <v>88</v>
      </c>
      <c r="BK95" s="168"/>
      <c r="BL95" s="169" t="s">
        <v>81</v>
      </c>
      <c r="BM95" s="170"/>
      <c r="BN95" s="123" t="s">
        <v>88</v>
      </c>
      <c r="BO95" s="168"/>
      <c r="BP95" s="167"/>
      <c r="BQ95" s="123" t="s">
        <v>88</v>
      </c>
      <c r="BR95" s="168"/>
      <c r="BS95" s="169" t="s">
        <v>81</v>
      </c>
      <c r="BT95" s="170"/>
      <c r="BU95" s="123" t="s">
        <v>88</v>
      </c>
      <c r="BV95" s="168"/>
      <c r="BW95" s="167"/>
      <c r="BX95" s="123" t="s">
        <v>171</v>
      </c>
      <c r="BY95" s="171"/>
      <c r="BZ95" s="238" t="str">
        <f t="shared" si="49"/>
        <v/>
      </c>
      <c r="CA95" s="81" t="str">
        <f t="shared" si="50"/>
        <v/>
      </c>
      <c r="CC95" s="82">
        <v>86</v>
      </c>
      <c r="CD95" s="45" t="str">
        <f t="shared" si="52"/>
        <v/>
      </c>
      <c r="CE95" s="47" t="str">
        <f t="shared" si="53"/>
        <v/>
      </c>
      <c r="CF95" s="47" t="str">
        <f t="shared" si="54"/>
        <v/>
      </c>
      <c r="CG95" s="47" t="str">
        <f t="shared" si="55"/>
        <v/>
      </c>
      <c r="CH95" s="47" t="str">
        <f t="shared" si="56"/>
        <v/>
      </c>
      <c r="CI95" s="47" t="str">
        <f t="shared" si="57"/>
        <v/>
      </c>
      <c r="CJ95" s="214" t="str">
        <f t="shared" si="58"/>
        <v/>
      </c>
      <c r="CK95" s="45" t="str">
        <f t="shared" si="59"/>
        <v/>
      </c>
      <c r="CL95" s="47" t="str">
        <f t="shared" si="60"/>
        <v/>
      </c>
      <c r="CM95" s="47" t="str">
        <f t="shared" si="61"/>
        <v/>
      </c>
      <c r="CN95" s="47" t="str">
        <f t="shared" si="62"/>
        <v/>
      </c>
      <c r="CO95" s="47" t="str">
        <f t="shared" si="63"/>
        <v/>
      </c>
      <c r="CP95" s="47" t="str">
        <f t="shared" si="64"/>
        <v/>
      </c>
      <c r="CQ95" s="48" t="str">
        <f t="shared" si="65"/>
        <v/>
      </c>
      <c r="CR95" s="38" t="str">
        <f t="shared" si="66"/>
        <v/>
      </c>
      <c r="CS95" s="47" t="str">
        <f t="shared" si="67"/>
        <v/>
      </c>
      <c r="CT95" s="47" t="str">
        <f t="shared" si="68"/>
        <v/>
      </c>
      <c r="CU95" s="47" t="str">
        <f t="shared" si="69"/>
        <v/>
      </c>
      <c r="CV95" s="47" t="str">
        <f t="shared" si="70"/>
        <v/>
      </c>
      <c r="CW95" s="47" t="str">
        <f t="shared" si="71"/>
        <v/>
      </c>
      <c r="CX95" s="214" t="str">
        <f t="shared" si="72"/>
        <v/>
      </c>
      <c r="CY95" s="45" t="str">
        <f t="shared" si="73"/>
        <v/>
      </c>
      <c r="CZ95" s="47" t="str">
        <f t="shared" si="74"/>
        <v/>
      </c>
      <c r="DA95" s="47" t="str">
        <f t="shared" si="75"/>
        <v/>
      </c>
      <c r="DB95" s="47" t="str">
        <f t="shared" si="76"/>
        <v/>
      </c>
      <c r="DC95" s="47" t="str">
        <f t="shared" si="77"/>
        <v/>
      </c>
      <c r="DD95" s="47" t="str">
        <f t="shared" si="78"/>
        <v/>
      </c>
      <c r="DE95" s="48" t="str">
        <f t="shared" si="79"/>
        <v/>
      </c>
      <c r="DF95" s="83">
        <f t="shared" si="80"/>
        <v>0</v>
      </c>
      <c r="DL95" s="67" t="str">
        <f t="shared" si="48"/>
        <v/>
      </c>
    </row>
    <row r="96" spans="1:116" ht="21" hidden="1" customHeight="1">
      <c r="A96" s="82">
        <v>87</v>
      </c>
      <c r="B96" s="461"/>
      <c r="C96" s="358"/>
      <c r="D96" s="358"/>
      <c r="E96" s="358"/>
      <c r="F96" s="358"/>
      <c r="G96" s="358"/>
      <c r="H96" s="462"/>
      <c r="I96" s="462"/>
      <c r="J96" s="462"/>
      <c r="K96" s="462"/>
      <c r="L96" s="462"/>
      <c r="M96" s="462"/>
      <c r="N96" s="462"/>
      <c r="O96" s="462"/>
      <c r="P96" s="462"/>
      <c r="Q96" s="462"/>
      <c r="R96" s="462"/>
      <c r="S96" s="463"/>
      <c r="T96" s="156"/>
      <c r="U96" s="157"/>
      <c r="V96" s="157"/>
      <c r="W96" s="157"/>
      <c r="X96" s="157"/>
      <c r="Y96" s="157"/>
      <c r="Z96" s="158"/>
      <c r="AA96" s="156"/>
      <c r="AB96" s="157"/>
      <c r="AC96" s="157"/>
      <c r="AD96" s="157"/>
      <c r="AE96" s="157"/>
      <c r="AF96" s="157"/>
      <c r="AG96" s="158"/>
      <c r="AH96" s="156"/>
      <c r="AI96" s="157"/>
      <c r="AJ96" s="157"/>
      <c r="AK96" s="157"/>
      <c r="AL96" s="157"/>
      <c r="AM96" s="157"/>
      <c r="AN96" s="158"/>
      <c r="AO96" s="156"/>
      <c r="AP96" s="157"/>
      <c r="AQ96" s="157"/>
      <c r="AR96" s="157"/>
      <c r="AS96" s="157"/>
      <c r="AT96" s="157"/>
      <c r="AU96" s="158"/>
      <c r="AV96" s="362">
        <f t="shared" si="44"/>
        <v>0</v>
      </c>
      <c r="AW96" s="362"/>
      <c r="AX96" s="363"/>
      <c r="AY96" s="364">
        <f t="shared" si="45"/>
        <v>0</v>
      </c>
      <c r="AZ96" s="362"/>
      <c r="BA96" s="363"/>
      <c r="BB96" s="365" t="str">
        <f t="shared" si="46"/>
        <v>0.0</v>
      </c>
      <c r="BC96" s="366" t="str">
        <f t="shared" si="81"/>
        <v/>
      </c>
      <c r="BD96" s="367" t="str">
        <f t="shared" si="81"/>
        <v/>
      </c>
      <c r="BE96" s="166"/>
      <c r="BG96" s="67" t="str">
        <f t="shared" si="51"/>
        <v/>
      </c>
      <c r="BH96" s="82">
        <v>87</v>
      </c>
      <c r="BI96" s="167"/>
      <c r="BJ96" s="123" t="s">
        <v>88</v>
      </c>
      <c r="BK96" s="168"/>
      <c r="BL96" s="169" t="s">
        <v>81</v>
      </c>
      <c r="BM96" s="170"/>
      <c r="BN96" s="123" t="s">
        <v>88</v>
      </c>
      <c r="BO96" s="168"/>
      <c r="BP96" s="167"/>
      <c r="BQ96" s="123" t="s">
        <v>88</v>
      </c>
      <c r="BR96" s="168"/>
      <c r="BS96" s="169" t="s">
        <v>81</v>
      </c>
      <c r="BT96" s="170"/>
      <c r="BU96" s="123" t="s">
        <v>88</v>
      </c>
      <c r="BV96" s="168"/>
      <c r="BW96" s="167"/>
      <c r="BX96" s="123" t="s">
        <v>88</v>
      </c>
      <c r="BY96" s="171"/>
      <c r="BZ96" s="238" t="str">
        <f t="shared" si="49"/>
        <v/>
      </c>
      <c r="CA96" s="81" t="str">
        <f t="shared" si="50"/>
        <v/>
      </c>
      <c r="CC96" s="82">
        <v>87</v>
      </c>
      <c r="CD96" s="45" t="str">
        <f t="shared" si="52"/>
        <v/>
      </c>
      <c r="CE96" s="47" t="str">
        <f t="shared" si="53"/>
        <v/>
      </c>
      <c r="CF96" s="47" t="str">
        <f t="shared" si="54"/>
        <v/>
      </c>
      <c r="CG96" s="47" t="str">
        <f t="shared" si="55"/>
        <v/>
      </c>
      <c r="CH96" s="47" t="str">
        <f t="shared" si="56"/>
        <v/>
      </c>
      <c r="CI96" s="47" t="str">
        <f t="shared" si="57"/>
        <v/>
      </c>
      <c r="CJ96" s="214" t="str">
        <f t="shared" si="58"/>
        <v/>
      </c>
      <c r="CK96" s="45" t="str">
        <f t="shared" si="59"/>
        <v/>
      </c>
      <c r="CL96" s="47" t="str">
        <f t="shared" si="60"/>
        <v/>
      </c>
      <c r="CM96" s="47" t="str">
        <f t="shared" si="61"/>
        <v/>
      </c>
      <c r="CN96" s="47" t="str">
        <f t="shared" si="62"/>
        <v/>
      </c>
      <c r="CO96" s="47" t="str">
        <f t="shared" si="63"/>
        <v/>
      </c>
      <c r="CP96" s="47" t="str">
        <f t="shared" si="64"/>
        <v/>
      </c>
      <c r="CQ96" s="48" t="str">
        <f t="shared" si="65"/>
        <v/>
      </c>
      <c r="CR96" s="38" t="str">
        <f t="shared" si="66"/>
        <v/>
      </c>
      <c r="CS96" s="47" t="str">
        <f t="shared" si="67"/>
        <v/>
      </c>
      <c r="CT96" s="47" t="str">
        <f t="shared" si="68"/>
        <v/>
      </c>
      <c r="CU96" s="47" t="str">
        <f t="shared" si="69"/>
        <v/>
      </c>
      <c r="CV96" s="47" t="str">
        <f t="shared" si="70"/>
        <v/>
      </c>
      <c r="CW96" s="47" t="str">
        <f t="shared" si="71"/>
        <v/>
      </c>
      <c r="CX96" s="214" t="str">
        <f t="shared" si="72"/>
        <v/>
      </c>
      <c r="CY96" s="45" t="str">
        <f t="shared" si="73"/>
        <v/>
      </c>
      <c r="CZ96" s="47" t="str">
        <f t="shared" si="74"/>
        <v/>
      </c>
      <c r="DA96" s="47" t="str">
        <f t="shared" si="75"/>
        <v/>
      </c>
      <c r="DB96" s="47" t="str">
        <f t="shared" si="76"/>
        <v/>
      </c>
      <c r="DC96" s="47" t="str">
        <f t="shared" si="77"/>
        <v/>
      </c>
      <c r="DD96" s="47" t="str">
        <f t="shared" si="78"/>
        <v/>
      </c>
      <c r="DE96" s="48" t="str">
        <f t="shared" si="79"/>
        <v/>
      </c>
      <c r="DF96" s="83">
        <f t="shared" si="80"/>
        <v>0</v>
      </c>
      <c r="DL96" s="67" t="str">
        <f t="shared" si="48"/>
        <v/>
      </c>
    </row>
    <row r="97" spans="1:116" ht="21" hidden="1" customHeight="1">
      <c r="A97" s="82">
        <v>88</v>
      </c>
      <c r="B97" s="461"/>
      <c r="C97" s="358"/>
      <c r="D97" s="358"/>
      <c r="E97" s="358"/>
      <c r="F97" s="358"/>
      <c r="G97" s="358"/>
      <c r="H97" s="462"/>
      <c r="I97" s="462"/>
      <c r="J97" s="462"/>
      <c r="K97" s="462"/>
      <c r="L97" s="462"/>
      <c r="M97" s="462"/>
      <c r="N97" s="462"/>
      <c r="O97" s="462"/>
      <c r="P97" s="462"/>
      <c r="Q97" s="462"/>
      <c r="R97" s="462"/>
      <c r="S97" s="463"/>
      <c r="T97" s="156"/>
      <c r="U97" s="157"/>
      <c r="V97" s="157"/>
      <c r="W97" s="157"/>
      <c r="X97" s="157"/>
      <c r="Y97" s="157"/>
      <c r="Z97" s="158"/>
      <c r="AA97" s="156"/>
      <c r="AB97" s="157"/>
      <c r="AC97" s="157"/>
      <c r="AD97" s="157"/>
      <c r="AE97" s="157"/>
      <c r="AF97" s="157"/>
      <c r="AG97" s="158"/>
      <c r="AH97" s="156"/>
      <c r="AI97" s="157"/>
      <c r="AJ97" s="157"/>
      <c r="AK97" s="157"/>
      <c r="AL97" s="157"/>
      <c r="AM97" s="157"/>
      <c r="AN97" s="158"/>
      <c r="AO97" s="156"/>
      <c r="AP97" s="157"/>
      <c r="AQ97" s="157"/>
      <c r="AR97" s="157"/>
      <c r="AS97" s="157"/>
      <c r="AT97" s="157"/>
      <c r="AU97" s="158"/>
      <c r="AV97" s="362">
        <f t="shared" si="44"/>
        <v>0</v>
      </c>
      <c r="AW97" s="362"/>
      <c r="AX97" s="363"/>
      <c r="AY97" s="364">
        <f t="shared" si="45"/>
        <v>0</v>
      </c>
      <c r="AZ97" s="362"/>
      <c r="BA97" s="363"/>
      <c r="BB97" s="365" t="str">
        <f t="shared" si="46"/>
        <v>0.0</v>
      </c>
      <c r="BC97" s="366" t="str">
        <f t="shared" si="81"/>
        <v/>
      </c>
      <c r="BD97" s="367" t="str">
        <f t="shared" si="81"/>
        <v/>
      </c>
      <c r="BE97" s="166"/>
      <c r="BG97" s="67" t="str">
        <f t="shared" si="51"/>
        <v/>
      </c>
      <c r="BH97" s="82">
        <v>88</v>
      </c>
      <c r="BI97" s="167"/>
      <c r="BJ97" s="123" t="s">
        <v>88</v>
      </c>
      <c r="BK97" s="168"/>
      <c r="BL97" s="169" t="s">
        <v>81</v>
      </c>
      <c r="BM97" s="170"/>
      <c r="BN97" s="123" t="s">
        <v>171</v>
      </c>
      <c r="BO97" s="168"/>
      <c r="BP97" s="167"/>
      <c r="BQ97" s="123" t="s">
        <v>88</v>
      </c>
      <c r="BR97" s="168"/>
      <c r="BS97" s="169" t="s">
        <v>81</v>
      </c>
      <c r="BT97" s="170"/>
      <c r="BU97" s="123" t="s">
        <v>88</v>
      </c>
      <c r="BV97" s="168"/>
      <c r="BW97" s="167"/>
      <c r="BX97" s="123" t="s">
        <v>88</v>
      </c>
      <c r="BY97" s="171"/>
      <c r="BZ97" s="238" t="str">
        <f t="shared" si="49"/>
        <v/>
      </c>
      <c r="CA97" s="81" t="str">
        <f t="shared" si="50"/>
        <v/>
      </c>
      <c r="CC97" s="82">
        <v>88</v>
      </c>
      <c r="CD97" s="45" t="str">
        <f t="shared" si="52"/>
        <v/>
      </c>
      <c r="CE97" s="47" t="str">
        <f t="shared" si="53"/>
        <v/>
      </c>
      <c r="CF97" s="47" t="str">
        <f t="shared" si="54"/>
        <v/>
      </c>
      <c r="CG97" s="47" t="str">
        <f t="shared" si="55"/>
        <v/>
      </c>
      <c r="CH97" s="47" t="str">
        <f t="shared" si="56"/>
        <v/>
      </c>
      <c r="CI97" s="47" t="str">
        <f t="shared" si="57"/>
        <v/>
      </c>
      <c r="CJ97" s="214" t="str">
        <f t="shared" si="58"/>
        <v/>
      </c>
      <c r="CK97" s="45" t="str">
        <f t="shared" si="59"/>
        <v/>
      </c>
      <c r="CL97" s="47" t="str">
        <f t="shared" si="60"/>
        <v/>
      </c>
      <c r="CM97" s="47" t="str">
        <f t="shared" si="61"/>
        <v/>
      </c>
      <c r="CN97" s="47" t="str">
        <f t="shared" si="62"/>
        <v/>
      </c>
      <c r="CO97" s="47" t="str">
        <f t="shared" si="63"/>
        <v/>
      </c>
      <c r="CP97" s="47" t="str">
        <f t="shared" si="64"/>
        <v/>
      </c>
      <c r="CQ97" s="48" t="str">
        <f t="shared" si="65"/>
        <v/>
      </c>
      <c r="CR97" s="38" t="str">
        <f t="shared" si="66"/>
        <v/>
      </c>
      <c r="CS97" s="47" t="str">
        <f t="shared" si="67"/>
        <v/>
      </c>
      <c r="CT97" s="47" t="str">
        <f t="shared" si="68"/>
        <v/>
      </c>
      <c r="CU97" s="47" t="str">
        <f t="shared" si="69"/>
        <v/>
      </c>
      <c r="CV97" s="47" t="str">
        <f t="shared" si="70"/>
        <v/>
      </c>
      <c r="CW97" s="47" t="str">
        <f t="shared" si="71"/>
        <v/>
      </c>
      <c r="CX97" s="214" t="str">
        <f t="shared" si="72"/>
        <v/>
      </c>
      <c r="CY97" s="45" t="str">
        <f t="shared" si="73"/>
        <v/>
      </c>
      <c r="CZ97" s="47" t="str">
        <f t="shared" si="74"/>
        <v/>
      </c>
      <c r="DA97" s="47" t="str">
        <f t="shared" si="75"/>
        <v/>
      </c>
      <c r="DB97" s="47" t="str">
        <f t="shared" si="76"/>
        <v/>
      </c>
      <c r="DC97" s="47" t="str">
        <f t="shared" si="77"/>
        <v/>
      </c>
      <c r="DD97" s="47" t="str">
        <f t="shared" si="78"/>
        <v/>
      </c>
      <c r="DE97" s="48" t="str">
        <f t="shared" si="79"/>
        <v/>
      </c>
      <c r="DF97" s="83">
        <f t="shared" si="80"/>
        <v>0</v>
      </c>
      <c r="DL97" s="67" t="str">
        <f t="shared" si="48"/>
        <v/>
      </c>
    </row>
    <row r="98" spans="1:116" ht="21" hidden="1" customHeight="1">
      <c r="A98" s="82">
        <v>89</v>
      </c>
      <c r="B98" s="461"/>
      <c r="C98" s="358"/>
      <c r="D98" s="358"/>
      <c r="E98" s="358"/>
      <c r="F98" s="358"/>
      <c r="G98" s="358"/>
      <c r="H98" s="462"/>
      <c r="I98" s="462"/>
      <c r="J98" s="462"/>
      <c r="K98" s="462"/>
      <c r="L98" s="462"/>
      <c r="M98" s="462"/>
      <c r="N98" s="462"/>
      <c r="O98" s="462"/>
      <c r="P98" s="462"/>
      <c r="Q98" s="462"/>
      <c r="R98" s="462"/>
      <c r="S98" s="463"/>
      <c r="T98" s="156"/>
      <c r="U98" s="157"/>
      <c r="V98" s="157"/>
      <c r="W98" s="157"/>
      <c r="X98" s="157"/>
      <c r="Y98" s="157"/>
      <c r="Z98" s="158"/>
      <c r="AA98" s="156"/>
      <c r="AB98" s="157"/>
      <c r="AC98" s="157"/>
      <c r="AD98" s="157"/>
      <c r="AE98" s="157"/>
      <c r="AF98" s="157"/>
      <c r="AG98" s="158"/>
      <c r="AH98" s="156"/>
      <c r="AI98" s="157"/>
      <c r="AJ98" s="157"/>
      <c r="AK98" s="157"/>
      <c r="AL98" s="157"/>
      <c r="AM98" s="157"/>
      <c r="AN98" s="158"/>
      <c r="AO98" s="156"/>
      <c r="AP98" s="157"/>
      <c r="AQ98" s="157"/>
      <c r="AR98" s="157"/>
      <c r="AS98" s="157"/>
      <c r="AT98" s="157"/>
      <c r="AU98" s="158"/>
      <c r="AV98" s="362">
        <f t="shared" si="44"/>
        <v>0</v>
      </c>
      <c r="AW98" s="362"/>
      <c r="AX98" s="363"/>
      <c r="AY98" s="364">
        <f t="shared" si="45"/>
        <v>0</v>
      </c>
      <c r="AZ98" s="362"/>
      <c r="BA98" s="363"/>
      <c r="BB98" s="365" t="str">
        <f t="shared" si="46"/>
        <v>0.0</v>
      </c>
      <c r="BC98" s="366" t="str">
        <f t="shared" si="81"/>
        <v/>
      </c>
      <c r="BD98" s="367" t="str">
        <f t="shared" si="81"/>
        <v/>
      </c>
      <c r="BE98" s="166"/>
      <c r="BG98" s="67" t="str">
        <f t="shared" si="51"/>
        <v/>
      </c>
      <c r="BH98" s="82">
        <v>89</v>
      </c>
      <c r="BI98" s="167"/>
      <c r="BJ98" s="123" t="s">
        <v>88</v>
      </c>
      <c r="BK98" s="168"/>
      <c r="BL98" s="169" t="s">
        <v>81</v>
      </c>
      <c r="BM98" s="170"/>
      <c r="BN98" s="123" t="s">
        <v>171</v>
      </c>
      <c r="BO98" s="168"/>
      <c r="BP98" s="167"/>
      <c r="BQ98" s="123" t="s">
        <v>88</v>
      </c>
      <c r="BR98" s="168"/>
      <c r="BS98" s="169" t="s">
        <v>81</v>
      </c>
      <c r="BT98" s="170"/>
      <c r="BU98" s="123" t="s">
        <v>88</v>
      </c>
      <c r="BV98" s="168"/>
      <c r="BW98" s="167"/>
      <c r="BX98" s="123" t="s">
        <v>171</v>
      </c>
      <c r="BY98" s="171"/>
      <c r="BZ98" s="238" t="str">
        <f t="shared" si="49"/>
        <v/>
      </c>
      <c r="CA98" s="81" t="str">
        <f t="shared" si="50"/>
        <v/>
      </c>
      <c r="CC98" s="82">
        <v>89</v>
      </c>
      <c r="CD98" s="45" t="str">
        <f t="shared" si="52"/>
        <v/>
      </c>
      <c r="CE98" s="47" t="str">
        <f t="shared" si="53"/>
        <v/>
      </c>
      <c r="CF98" s="47" t="str">
        <f t="shared" si="54"/>
        <v/>
      </c>
      <c r="CG98" s="47" t="str">
        <f t="shared" si="55"/>
        <v/>
      </c>
      <c r="CH98" s="47" t="str">
        <f t="shared" si="56"/>
        <v/>
      </c>
      <c r="CI98" s="47" t="str">
        <f t="shared" si="57"/>
        <v/>
      </c>
      <c r="CJ98" s="214" t="str">
        <f t="shared" si="58"/>
        <v/>
      </c>
      <c r="CK98" s="45" t="str">
        <f t="shared" si="59"/>
        <v/>
      </c>
      <c r="CL98" s="47" t="str">
        <f t="shared" si="60"/>
        <v/>
      </c>
      <c r="CM98" s="47" t="str">
        <f t="shared" si="61"/>
        <v/>
      </c>
      <c r="CN98" s="47" t="str">
        <f t="shared" si="62"/>
        <v/>
      </c>
      <c r="CO98" s="47" t="str">
        <f t="shared" si="63"/>
        <v/>
      </c>
      <c r="CP98" s="47" t="str">
        <f t="shared" si="64"/>
        <v/>
      </c>
      <c r="CQ98" s="48" t="str">
        <f t="shared" si="65"/>
        <v/>
      </c>
      <c r="CR98" s="38" t="str">
        <f t="shared" si="66"/>
        <v/>
      </c>
      <c r="CS98" s="47" t="str">
        <f t="shared" si="67"/>
        <v/>
      </c>
      <c r="CT98" s="47" t="str">
        <f t="shared" si="68"/>
        <v/>
      </c>
      <c r="CU98" s="47" t="str">
        <f t="shared" si="69"/>
        <v/>
      </c>
      <c r="CV98" s="47" t="str">
        <f t="shared" si="70"/>
        <v/>
      </c>
      <c r="CW98" s="47" t="str">
        <f t="shared" si="71"/>
        <v/>
      </c>
      <c r="CX98" s="214" t="str">
        <f t="shared" si="72"/>
        <v/>
      </c>
      <c r="CY98" s="45" t="str">
        <f t="shared" si="73"/>
        <v/>
      </c>
      <c r="CZ98" s="47" t="str">
        <f t="shared" si="74"/>
        <v/>
      </c>
      <c r="DA98" s="47" t="str">
        <f t="shared" si="75"/>
        <v/>
      </c>
      <c r="DB98" s="47" t="str">
        <f t="shared" si="76"/>
        <v/>
      </c>
      <c r="DC98" s="47" t="str">
        <f t="shared" si="77"/>
        <v/>
      </c>
      <c r="DD98" s="47" t="str">
        <f t="shared" si="78"/>
        <v/>
      </c>
      <c r="DE98" s="48" t="str">
        <f t="shared" si="79"/>
        <v/>
      </c>
      <c r="DF98" s="83">
        <f t="shared" si="80"/>
        <v>0</v>
      </c>
      <c r="DL98" s="67" t="str">
        <f t="shared" si="48"/>
        <v/>
      </c>
    </row>
    <row r="99" spans="1:116" ht="21" hidden="1" customHeight="1">
      <c r="A99" s="82">
        <v>90</v>
      </c>
      <c r="B99" s="461"/>
      <c r="C99" s="358"/>
      <c r="D99" s="358"/>
      <c r="E99" s="358"/>
      <c r="F99" s="358"/>
      <c r="G99" s="358"/>
      <c r="H99" s="462"/>
      <c r="I99" s="462"/>
      <c r="J99" s="462"/>
      <c r="K99" s="462"/>
      <c r="L99" s="462"/>
      <c r="M99" s="462"/>
      <c r="N99" s="462"/>
      <c r="O99" s="462"/>
      <c r="P99" s="462"/>
      <c r="Q99" s="462"/>
      <c r="R99" s="462"/>
      <c r="S99" s="463"/>
      <c r="T99" s="156"/>
      <c r="U99" s="157"/>
      <c r="V99" s="157"/>
      <c r="W99" s="157"/>
      <c r="X99" s="157"/>
      <c r="Y99" s="157"/>
      <c r="Z99" s="158"/>
      <c r="AA99" s="156"/>
      <c r="AB99" s="157"/>
      <c r="AC99" s="157"/>
      <c r="AD99" s="157"/>
      <c r="AE99" s="157"/>
      <c r="AF99" s="157"/>
      <c r="AG99" s="158"/>
      <c r="AH99" s="156"/>
      <c r="AI99" s="157"/>
      <c r="AJ99" s="157"/>
      <c r="AK99" s="157"/>
      <c r="AL99" s="157"/>
      <c r="AM99" s="157"/>
      <c r="AN99" s="158"/>
      <c r="AO99" s="156"/>
      <c r="AP99" s="157"/>
      <c r="AQ99" s="157"/>
      <c r="AR99" s="157"/>
      <c r="AS99" s="157"/>
      <c r="AT99" s="157"/>
      <c r="AU99" s="158"/>
      <c r="AV99" s="362">
        <f t="shared" si="44"/>
        <v>0</v>
      </c>
      <c r="AW99" s="362"/>
      <c r="AX99" s="363"/>
      <c r="AY99" s="364">
        <f t="shared" si="45"/>
        <v>0</v>
      </c>
      <c r="AZ99" s="362"/>
      <c r="BA99" s="363"/>
      <c r="BB99" s="365" t="str">
        <f t="shared" si="46"/>
        <v>0.0</v>
      </c>
      <c r="BC99" s="366" t="str">
        <f t="shared" si="81"/>
        <v/>
      </c>
      <c r="BD99" s="367" t="str">
        <f t="shared" si="81"/>
        <v/>
      </c>
      <c r="BE99" s="166"/>
      <c r="BG99" s="67" t="str">
        <f t="shared" si="51"/>
        <v/>
      </c>
      <c r="BH99" s="82">
        <v>90</v>
      </c>
      <c r="BI99" s="167"/>
      <c r="BJ99" s="123" t="s">
        <v>88</v>
      </c>
      <c r="BK99" s="168"/>
      <c r="BL99" s="169" t="s">
        <v>185</v>
      </c>
      <c r="BM99" s="170"/>
      <c r="BN99" s="123" t="s">
        <v>88</v>
      </c>
      <c r="BO99" s="168"/>
      <c r="BP99" s="167"/>
      <c r="BQ99" s="123" t="s">
        <v>88</v>
      </c>
      <c r="BR99" s="168"/>
      <c r="BS99" s="169" t="s">
        <v>81</v>
      </c>
      <c r="BT99" s="170"/>
      <c r="BU99" s="123" t="s">
        <v>88</v>
      </c>
      <c r="BV99" s="168"/>
      <c r="BW99" s="167"/>
      <c r="BX99" s="123" t="s">
        <v>88</v>
      </c>
      <c r="BY99" s="171"/>
      <c r="BZ99" s="238" t="str">
        <f t="shared" si="49"/>
        <v/>
      </c>
      <c r="CA99" s="81" t="str">
        <f t="shared" si="50"/>
        <v/>
      </c>
      <c r="CC99" s="82">
        <v>90</v>
      </c>
      <c r="CD99" s="45" t="str">
        <f t="shared" si="52"/>
        <v/>
      </c>
      <c r="CE99" s="47" t="str">
        <f t="shared" si="53"/>
        <v/>
      </c>
      <c r="CF99" s="47" t="str">
        <f t="shared" si="54"/>
        <v/>
      </c>
      <c r="CG99" s="47" t="str">
        <f t="shared" si="55"/>
        <v/>
      </c>
      <c r="CH99" s="47" t="str">
        <f t="shared" si="56"/>
        <v/>
      </c>
      <c r="CI99" s="47" t="str">
        <f t="shared" si="57"/>
        <v/>
      </c>
      <c r="CJ99" s="214" t="str">
        <f t="shared" si="58"/>
        <v/>
      </c>
      <c r="CK99" s="45" t="str">
        <f t="shared" si="59"/>
        <v/>
      </c>
      <c r="CL99" s="47" t="str">
        <f t="shared" si="60"/>
        <v/>
      </c>
      <c r="CM99" s="47" t="str">
        <f t="shared" si="61"/>
        <v/>
      </c>
      <c r="CN99" s="47" t="str">
        <f t="shared" si="62"/>
        <v/>
      </c>
      <c r="CO99" s="47" t="str">
        <f t="shared" si="63"/>
        <v/>
      </c>
      <c r="CP99" s="47" t="str">
        <f t="shared" si="64"/>
        <v/>
      </c>
      <c r="CQ99" s="48" t="str">
        <f t="shared" si="65"/>
        <v/>
      </c>
      <c r="CR99" s="38" t="str">
        <f t="shared" si="66"/>
        <v/>
      </c>
      <c r="CS99" s="47" t="str">
        <f t="shared" si="67"/>
        <v/>
      </c>
      <c r="CT99" s="47" t="str">
        <f t="shared" si="68"/>
        <v/>
      </c>
      <c r="CU99" s="47" t="str">
        <f t="shared" si="69"/>
        <v/>
      </c>
      <c r="CV99" s="47" t="str">
        <f t="shared" si="70"/>
        <v/>
      </c>
      <c r="CW99" s="47" t="str">
        <f t="shared" si="71"/>
        <v/>
      </c>
      <c r="CX99" s="214" t="str">
        <f t="shared" si="72"/>
        <v/>
      </c>
      <c r="CY99" s="45" t="str">
        <f t="shared" si="73"/>
        <v/>
      </c>
      <c r="CZ99" s="47" t="str">
        <f t="shared" si="74"/>
        <v/>
      </c>
      <c r="DA99" s="47" t="str">
        <f t="shared" si="75"/>
        <v/>
      </c>
      <c r="DB99" s="47" t="str">
        <f t="shared" si="76"/>
        <v/>
      </c>
      <c r="DC99" s="47" t="str">
        <f t="shared" si="77"/>
        <v/>
      </c>
      <c r="DD99" s="47" t="str">
        <f t="shared" si="78"/>
        <v/>
      </c>
      <c r="DE99" s="48" t="str">
        <f t="shared" si="79"/>
        <v/>
      </c>
      <c r="DF99" s="83">
        <f t="shared" si="80"/>
        <v>0</v>
      </c>
      <c r="DL99" s="67" t="str">
        <f t="shared" si="48"/>
        <v/>
      </c>
    </row>
    <row r="100" spans="1:116" ht="21" hidden="1" customHeight="1">
      <c r="A100" s="82">
        <v>91</v>
      </c>
      <c r="B100" s="461"/>
      <c r="C100" s="358"/>
      <c r="D100" s="358"/>
      <c r="E100" s="358"/>
      <c r="F100" s="358"/>
      <c r="G100" s="358"/>
      <c r="H100" s="462"/>
      <c r="I100" s="462"/>
      <c r="J100" s="462"/>
      <c r="K100" s="462"/>
      <c r="L100" s="462"/>
      <c r="M100" s="462"/>
      <c r="N100" s="462"/>
      <c r="O100" s="462"/>
      <c r="P100" s="462"/>
      <c r="Q100" s="462"/>
      <c r="R100" s="462"/>
      <c r="S100" s="463"/>
      <c r="T100" s="156"/>
      <c r="U100" s="157"/>
      <c r="V100" s="157"/>
      <c r="W100" s="157"/>
      <c r="X100" s="157"/>
      <c r="Y100" s="157"/>
      <c r="Z100" s="158"/>
      <c r="AA100" s="156"/>
      <c r="AB100" s="157"/>
      <c r="AC100" s="157"/>
      <c r="AD100" s="157"/>
      <c r="AE100" s="157"/>
      <c r="AF100" s="157"/>
      <c r="AG100" s="158"/>
      <c r="AH100" s="156"/>
      <c r="AI100" s="157"/>
      <c r="AJ100" s="157"/>
      <c r="AK100" s="157"/>
      <c r="AL100" s="157"/>
      <c r="AM100" s="157"/>
      <c r="AN100" s="158"/>
      <c r="AO100" s="156"/>
      <c r="AP100" s="157"/>
      <c r="AQ100" s="157"/>
      <c r="AR100" s="157"/>
      <c r="AS100" s="157"/>
      <c r="AT100" s="157"/>
      <c r="AU100" s="158"/>
      <c r="AV100" s="362">
        <f t="shared" si="44"/>
        <v>0</v>
      </c>
      <c r="AW100" s="362"/>
      <c r="AX100" s="363"/>
      <c r="AY100" s="364">
        <f t="shared" si="45"/>
        <v>0</v>
      </c>
      <c r="AZ100" s="362"/>
      <c r="BA100" s="363"/>
      <c r="BB100" s="365" t="str">
        <f t="shared" si="46"/>
        <v>0.0</v>
      </c>
      <c r="BC100" s="366" t="str">
        <f t="shared" si="81"/>
        <v/>
      </c>
      <c r="BD100" s="367" t="str">
        <f t="shared" si="81"/>
        <v/>
      </c>
      <c r="BE100" s="166"/>
      <c r="BG100" s="67" t="str">
        <f t="shared" si="51"/>
        <v/>
      </c>
      <c r="BH100" s="82">
        <v>91</v>
      </c>
      <c r="BI100" s="167"/>
      <c r="BJ100" s="123" t="s">
        <v>88</v>
      </c>
      <c r="BK100" s="168"/>
      <c r="BL100" s="169" t="s">
        <v>185</v>
      </c>
      <c r="BM100" s="170"/>
      <c r="BN100" s="123" t="s">
        <v>171</v>
      </c>
      <c r="BO100" s="168"/>
      <c r="BP100" s="167"/>
      <c r="BQ100" s="123" t="s">
        <v>88</v>
      </c>
      <c r="BR100" s="168"/>
      <c r="BS100" s="169" t="s">
        <v>81</v>
      </c>
      <c r="BT100" s="170"/>
      <c r="BU100" s="123" t="s">
        <v>88</v>
      </c>
      <c r="BV100" s="168"/>
      <c r="BW100" s="167"/>
      <c r="BX100" s="123" t="s">
        <v>88</v>
      </c>
      <c r="BY100" s="171"/>
      <c r="BZ100" s="238" t="str">
        <f t="shared" si="49"/>
        <v/>
      </c>
      <c r="CA100" s="81" t="str">
        <f t="shared" si="50"/>
        <v/>
      </c>
      <c r="CC100" s="82">
        <v>91</v>
      </c>
      <c r="CD100" s="45" t="str">
        <f t="shared" si="52"/>
        <v/>
      </c>
      <c r="CE100" s="47" t="str">
        <f t="shared" si="53"/>
        <v/>
      </c>
      <c r="CF100" s="47" t="str">
        <f t="shared" si="54"/>
        <v/>
      </c>
      <c r="CG100" s="47" t="str">
        <f t="shared" si="55"/>
        <v/>
      </c>
      <c r="CH100" s="47" t="str">
        <f t="shared" si="56"/>
        <v/>
      </c>
      <c r="CI100" s="47" t="str">
        <f t="shared" si="57"/>
        <v/>
      </c>
      <c r="CJ100" s="214" t="str">
        <f t="shared" si="58"/>
        <v/>
      </c>
      <c r="CK100" s="45" t="str">
        <f t="shared" si="59"/>
        <v/>
      </c>
      <c r="CL100" s="47" t="str">
        <f t="shared" si="60"/>
        <v/>
      </c>
      <c r="CM100" s="47" t="str">
        <f t="shared" si="61"/>
        <v/>
      </c>
      <c r="CN100" s="47" t="str">
        <f t="shared" si="62"/>
        <v/>
      </c>
      <c r="CO100" s="47" t="str">
        <f t="shared" si="63"/>
        <v/>
      </c>
      <c r="CP100" s="47" t="str">
        <f t="shared" si="64"/>
        <v/>
      </c>
      <c r="CQ100" s="48" t="str">
        <f t="shared" si="65"/>
        <v/>
      </c>
      <c r="CR100" s="38" t="str">
        <f t="shared" si="66"/>
        <v/>
      </c>
      <c r="CS100" s="47" t="str">
        <f t="shared" si="67"/>
        <v/>
      </c>
      <c r="CT100" s="47" t="str">
        <f t="shared" si="68"/>
        <v/>
      </c>
      <c r="CU100" s="47" t="str">
        <f t="shared" si="69"/>
        <v/>
      </c>
      <c r="CV100" s="47" t="str">
        <f t="shared" si="70"/>
        <v/>
      </c>
      <c r="CW100" s="47" t="str">
        <f t="shared" si="71"/>
        <v/>
      </c>
      <c r="CX100" s="214" t="str">
        <f t="shared" si="72"/>
        <v/>
      </c>
      <c r="CY100" s="45" t="str">
        <f t="shared" si="73"/>
        <v/>
      </c>
      <c r="CZ100" s="47" t="str">
        <f t="shared" si="74"/>
        <v/>
      </c>
      <c r="DA100" s="47" t="str">
        <f t="shared" si="75"/>
        <v/>
      </c>
      <c r="DB100" s="47" t="str">
        <f t="shared" si="76"/>
        <v/>
      </c>
      <c r="DC100" s="47" t="str">
        <f t="shared" si="77"/>
        <v/>
      </c>
      <c r="DD100" s="47" t="str">
        <f t="shared" si="78"/>
        <v/>
      </c>
      <c r="DE100" s="48" t="str">
        <f t="shared" si="79"/>
        <v/>
      </c>
      <c r="DF100" s="83">
        <f t="shared" si="80"/>
        <v>0</v>
      </c>
      <c r="DL100" s="67" t="str">
        <f t="shared" si="48"/>
        <v/>
      </c>
    </row>
    <row r="101" spans="1:116" ht="21" hidden="1" customHeight="1">
      <c r="A101" s="82">
        <v>92</v>
      </c>
      <c r="B101" s="461"/>
      <c r="C101" s="358"/>
      <c r="D101" s="358"/>
      <c r="E101" s="358"/>
      <c r="F101" s="358"/>
      <c r="G101" s="358"/>
      <c r="H101" s="462"/>
      <c r="I101" s="462"/>
      <c r="J101" s="462"/>
      <c r="K101" s="462"/>
      <c r="L101" s="462"/>
      <c r="M101" s="462"/>
      <c r="N101" s="462"/>
      <c r="O101" s="462"/>
      <c r="P101" s="462"/>
      <c r="Q101" s="462"/>
      <c r="R101" s="462"/>
      <c r="S101" s="463"/>
      <c r="T101" s="156"/>
      <c r="U101" s="157"/>
      <c r="V101" s="157"/>
      <c r="W101" s="157"/>
      <c r="X101" s="157"/>
      <c r="Y101" s="157"/>
      <c r="Z101" s="158"/>
      <c r="AA101" s="156"/>
      <c r="AB101" s="157"/>
      <c r="AC101" s="157"/>
      <c r="AD101" s="157"/>
      <c r="AE101" s="157"/>
      <c r="AF101" s="157"/>
      <c r="AG101" s="158"/>
      <c r="AH101" s="156"/>
      <c r="AI101" s="157"/>
      <c r="AJ101" s="157"/>
      <c r="AK101" s="157"/>
      <c r="AL101" s="157"/>
      <c r="AM101" s="157"/>
      <c r="AN101" s="158"/>
      <c r="AO101" s="156"/>
      <c r="AP101" s="157"/>
      <c r="AQ101" s="157"/>
      <c r="AR101" s="157"/>
      <c r="AS101" s="157"/>
      <c r="AT101" s="157"/>
      <c r="AU101" s="158"/>
      <c r="AV101" s="362">
        <f t="shared" si="44"/>
        <v>0</v>
      </c>
      <c r="AW101" s="362"/>
      <c r="AX101" s="363"/>
      <c r="AY101" s="364">
        <f t="shared" si="45"/>
        <v>0</v>
      </c>
      <c r="AZ101" s="362"/>
      <c r="BA101" s="363"/>
      <c r="BB101" s="365" t="str">
        <f t="shared" si="46"/>
        <v>0.0</v>
      </c>
      <c r="BC101" s="366" t="str">
        <f t="shared" si="81"/>
        <v/>
      </c>
      <c r="BD101" s="367" t="str">
        <f t="shared" si="81"/>
        <v/>
      </c>
      <c r="BE101" s="166"/>
      <c r="BG101" s="67" t="str">
        <f t="shared" si="51"/>
        <v/>
      </c>
      <c r="BH101" s="82">
        <v>92</v>
      </c>
      <c r="BI101" s="167"/>
      <c r="BJ101" s="123" t="s">
        <v>88</v>
      </c>
      <c r="BK101" s="168"/>
      <c r="BL101" s="169" t="s">
        <v>81</v>
      </c>
      <c r="BM101" s="170"/>
      <c r="BN101" s="123" t="s">
        <v>88</v>
      </c>
      <c r="BO101" s="168"/>
      <c r="BP101" s="167"/>
      <c r="BQ101" s="123" t="s">
        <v>88</v>
      </c>
      <c r="BR101" s="168"/>
      <c r="BS101" s="169" t="s">
        <v>81</v>
      </c>
      <c r="BT101" s="170"/>
      <c r="BU101" s="123" t="s">
        <v>88</v>
      </c>
      <c r="BV101" s="168"/>
      <c r="BW101" s="167"/>
      <c r="BX101" s="123" t="s">
        <v>88</v>
      </c>
      <c r="BY101" s="171"/>
      <c r="BZ101" s="238" t="str">
        <f t="shared" si="49"/>
        <v/>
      </c>
      <c r="CA101" s="81" t="str">
        <f t="shared" si="50"/>
        <v/>
      </c>
      <c r="CC101" s="82">
        <v>92</v>
      </c>
      <c r="CD101" s="45" t="str">
        <f t="shared" si="52"/>
        <v/>
      </c>
      <c r="CE101" s="47" t="str">
        <f t="shared" si="53"/>
        <v/>
      </c>
      <c r="CF101" s="47" t="str">
        <f t="shared" si="54"/>
        <v/>
      </c>
      <c r="CG101" s="47" t="str">
        <f t="shared" si="55"/>
        <v/>
      </c>
      <c r="CH101" s="47" t="str">
        <f t="shared" si="56"/>
        <v/>
      </c>
      <c r="CI101" s="47" t="str">
        <f t="shared" si="57"/>
        <v/>
      </c>
      <c r="CJ101" s="214" t="str">
        <f t="shared" si="58"/>
        <v/>
      </c>
      <c r="CK101" s="45" t="str">
        <f t="shared" si="59"/>
        <v/>
      </c>
      <c r="CL101" s="47" t="str">
        <f t="shared" si="60"/>
        <v/>
      </c>
      <c r="CM101" s="47" t="str">
        <f t="shared" si="61"/>
        <v/>
      </c>
      <c r="CN101" s="47" t="str">
        <f t="shared" si="62"/>
        <v/>
      </c>
      <c r="CO101" s="47" t="str">
        <f t="shared" si="63"/>
        <v/>
      </c>
      <c r="CP101" s="47" t="str">
        <f t="shared" si="64"/>
        <v/>
      </c>
      <c r="CQ101" s="48" t="str">
        <f t="shared" si="65"/>
        <v/>
      </c>
      <c r="CR101" s="38" t="str">
        <f t="shared" si="66"/>
        <v/>
      </c>
      <c r="CS101" s="47" t="str">
        <f t="shared" si="67"/>
        <v/>
      </c>
      <c r="CT101" s="47" t="str">
        <f t="shared" si="68"/>
        <v/>
      </c>
      <c r="CU101" s="47" t="str">
        <f t="shared" si="69"/>
        <v/>
      </c>
      <c r="CV101" s="47" t="str">
        <f t="shared" si="70"/>
        <v/>
      </c>
      <c r="CW101" s="47" t="str">
        <f t="shared" si="71"/>
        <v/>
      </c>
      <c r="CX101" s="214" t="str">
        <f t="shared" si="72"/>
        <v/>
      </c>
      <c r="CY101" s="45" t="str">
        <f t="shared" si="73"/>
        <v/>
      </c>
      <c r="CZ101" s="47" t="str">
        <f t="shared" si="74"/>
        <v/>
      </c>
      <c r="DA101" s="47" t="str">
        <f t="shared" si="75"/>
        <v/>
      </c>
      <c r="DB101" s="47" t="str">
        <f t="shared" si="76"/>
        <v/>
      </c>
      <c r="DC101" s="47" t="str">
        <f t="shared" si="77"/>
        <v/>
      </c>
      <c r="DD101" s="47" t="str">
        <f t="shared" si="78"/>
        <v/>
      </c>
      <c r="DE101" s="48" t="str">
        <f t="shared" si="79"/>
        <v/>
      </c>
      <c r="DF101" s="83">
        <f t="shared" si="80"/>
        <v>0</v>
      </c>
      <c r="DL101" s="67" t="str">
        <f t="shared" si="48"/>
        <v/>
      </c>
    </row>
    <row r="102" spans="1:116" ht="21" hidden="1" customHeight="1">
      <c r="A102" s="82">
        <v>93</v>
      </c>
      <c r="B102" s="461"/>
      <c r="C102" s="358"/>
      <c r="D102" s="358"/>
      <c r="E102" s="358"/>
      <c r="F102" s="358"/>
      <c r="G102" s="358"/>
      <c r="H102" s="462"/>
      <c r="I102" s="462"/>
      <c r="J102" s="462"/>
      <c r="K102" s="462"/>
      <c r="L102" s="462"/>
      <c r="M102" s="462"/>
      <c r="N102" s="462"/>
      <c r="O102" s="462"/>
      <c r="P102" s="462"/>
      <c r="Q102" s="462"/>
      <c r="R102" s="462"/>
      <c r="S102" s="463"/>
      <c r="T102" s="156"/>
      <c r="U102" s="157"/>
      <c r="V102" s="157"/>
      <c r="W102" s="157"/>
      <c r="X102" s="157"/>
      <c r="Y102" s="157"/>
      <c r="Z102" s="158"/>
      <c r="AA102" s="156"/>
      <c r="AB102" s="157"/>
      <c r="AC102" s="157"/>
      <c r="AD102" s="157"/>
      <c r="AE102" s="157"/>
      <c r="AF102" s="157"/>
      <c r="AG102" s="158"/>
      <c r="AH102" s="156"/>
      <c r="AI102" s="157"/>
      <c r="AJ102" s="157"/>
      <c r="AK102" s="157"/>
      <c r="AL102" s="157"/>
      <c r="AM102" s="157"/>
      <c r="AN102" s="158"/>
      <c r="AO102" s="156"/>
      <c r="AP102" s="157"/>
      <c r="AQ102" s="157"/>
      <c r="AR102" s="157"/>
      <c r="AS102" s="157"/>
      <c r="AT102" s="157"/>
      <c r="AU102" s="158"/>
      <c r="AV102" s="362">
        <f t="shared" si="44"/>
        <v>0</v>
      </c>
      <c r="AW102" s="362"/>
      <c r="AX102" s="363"/>
      <c r="AY102" s="364">
        <f t="shared" si="45"/>
        <v>0</v>
      </c>
      <c r="AZ102" s="362"/>
      <c r="BA102" s="363"/>
      <c r="BB102" s="365" t="str">
        <f t="shared" si="46"/>
        <v>0.0</v>
      </c>
      <c r="BC102" s="366" t="str">
        <f t="shared" si="81"/>
        <v/>
      </c>
      <c r="BD102" s="367" t="str">
        <f t="shared" si="81"/>
        <v/>
      </c>
      <c r="BE102" s="166"/>
      <c r="BG102" s="67" t="str">
        <f t="shared" si="51"/>
        <v/>
      </c>
      <c r="BH102" s="82">
        <v>93</v>
      </c>
      <c r="BI102" s="167"/>
      <c r="BJ102" s="123" t="s">
        <v>88</v>
      </c>
      <c r="BK102" s="168"/>
      <c r="BL102" s="169" t="s">
        <v>185</v>
      </c>
      <c r="BM102" s="170"/>
      <c r="BN102" s="123" t="s">
        <v>88</v>
      </c>
      <c r="BO102" s="168"/>
      <c r="BP102" s="167"/>
      <c r="BQ102" s="123" t="s">
        <v>88</v>
      </c>
      <c r="BR102" s="168"/>
      <c r="BS102" s="169" t="s">
        <v>81</v>
      </c>
      <c r="BT102" s="170"/>
      <c r="BU102" s="123" t="s">
        <v>88</v>
      </c>
      <c r="BV102" s="168"/>
      <c r="BW102" s="167"/>
      <c r="BX102" s="123" t="s">
        <v>171</v>
      </c>
      <c r="BY102" s="171"/>
      <c r="BZ102" s="238" t="str">
        <f t="shared" si="49"/>
        <v/>
      </c>
      <c r="CA102" s="81" t="str">
        <f t="shared" si="50"/>
        <v/>
      </c>
      <c r="CC102" s="82">
        <v>93</v>
      </c>
      <c r="CD102" s="45" t="str">
        <f t="shared" si="52"/>
        <v/>
      </c>
      <c r="CE102" s="47" t="str">
        <f t="shared" si="53"/>
        <v/>
      </c>
      <c r="CF102" s="47" t="str">
        <f t="shared" si="54"/>
        <v/>
      </c>
      <c r="CG102" s="47" t="str">
        <f t="shared" si="55"/>
        <v/>
      </c>
      <c r="CH102" s="47" t="str">
        <f t="shared" si="56"/>
        <v/>
      </c>
      <c r="CI102" s="47" t="str">
        <f t="shared" si="57"/>
        <v/>
      </c>
      <c r="CJ102" s="214" t="str">
        <f t="shared" si="58"/>
        <v/>
      </c>
      <c r="CK102" s="45" t="str">
        <f t="shared" si="59"/>
        <v/>
      </c>
      <c r="CL102" s="47" t="str">
        <f t="shared" si="60"/>
        <v/>
      </c>
      <c r="CM102" s="47" t="str">
        <f t="shared" si="61"/>
        <v/>
      </c>
      <c r="CN102" s="47" t="str">
        <f t="shared" si="62"/>
        <v/>
      </c>
      <c r="CO102" s="47" t="str">
        <f t="shared" si="63"/>
        <v/>
      </c>
      <c r="CP102" s="47" t="str">
        <f t="shared" si="64"/>
        <v/>
      </c>
      <c r="CQ102" s="48" t="str">
        <f t="shared" si="65"/>
        <v/>
      </c>
      <c r="CR102" s="38" t="str">
        <f t="shared" si="66"/>
        <v/>
      </c>
      <c r="CS102" s="47" t="str">
        <f t="shared" si="67"/>
        <v/>
      </c>
      <c r="CT102" s="47" t="str">
        <f t="shared" si="68"/>
        <v/>
      </c>
      <c r="CU102" s="47" t="str">
        <f t="shared" si="69"/>
        <v/>
      </c>
      <c r="CV102" s="47" t="str">
        <f t="shared" si="70"/>
        <v/>
      </c>
      <c r="CW102" s="47" t="str">
        <f t="shared" si="71"/>
        <v/>
      </c>
      <c r="CX102" s="214" t="str">
        <f t="shared" si="72"/>
        <v/>
      </c>
      <c r="CY102" s="45" t="str">
        <f t="shared" si="73"/>
        <v/>
      </c>
      <c r="CZ102" s="47" t="str">
        <f t="shared" si="74"/>
        <v/>
      </c>
      <c r="DA102" s="47" t="str">
        <f t="shared" si="75"/>
        <v/>
      </c>
      <c r="DB102" s="47" t="str">
        <f t="shared" si="76"/>
        <v/>
      </c>
      <c r="DC102" s="47" t="str">
        <f t="shared" si="77"/>
        <v/>
      </c>
      <c r="DD102" s="47" t="str">
        <f t="shared" si="78"/>
        <v/>
      </c>
      <c r="DE102" s="48" t="str">
        <f t="shared" si="79"/>
        <v/>
      </c>
      <c r="DF102" s="83">
        <f t="shared" si="80"/>
        <v>0</v>
      </c>
      <c r="DL102" s="67" t="str">
        <f t="shared" si="48"/>
        <v/>
      </c>
    </row>
    <row r="103" spans="1:116" ht="21" hidden="1" customHeight="1">
      <c r="A103" s="82">
        <v>94</v>
      </c>
      <c r="B103" s="461"/>
      <c r="C103" s="358"/>
      <c r="D103" s="358"/>
      <c r="E103" s="358"/>
      <c r="F103" s="358"/>
      <c r="G103" s="358"/>
      <c r="H103" s="462"/>
      <c r="I103" s="462"/>
      <c r="J103" s="462"/>
      <c r="K103" s="462"/>
      <c r="L103" s="462"/>
      <c r="M103" s="462"/>
      <c r="N103" s="462"/>
      <c r="O103" s="462"/>
      <c r="P103" s="462"/>
      <c r="Q103" s="462"/>
      <c r="R103" s="462"/>
      <c r="S103" s="463"/>
      <c r="T103" s="156"/>
      <c r="U103" s="157"/>
      <c r="V103" s="157"/>
      <c r="W103" s="157"/>
      <c r="X103" s="157"/>
      <c r="Y103" s="157"/>
      <c r="Z103" s="158"/>
      <c r="AA103" s="156"/>
      <c r="AB103" s="157"/>
      <c r="AC103" s="157"/>
      <c r="AD103" s="157"/>
      <c r="AE103" s="157"/>
      <c r="AF103" s="157"/>
      <c r="AG103" s="158"/>
      <c r="AH103" s="156"/>
      <c r="AI103" s="157"/>
      <c r="AJ103" s="157"/>
      <c r="AK103" s="157"/>
      <c r="AL103" s="157"/>
      <c r="AM103" s="157"/>
      <c r="AN103" s="158"/>
      <c r="AO103" s="156"/>
      <c r="AP103" s="157"/>
      <c r="AQ103" s="157"/>
      <c r="AR103" s="157"/>
      <c r="AS103" s="157"/>
      <c r="AT103" s="157"/>
      <c r="AU103" s="158"/>
      <c r="AV103" s="362">
        <f t="shared" si="44"/>
        <v>0</v>
      </c>
      <c r="AW103" s="362"/>
      <c r="AX103" s="363"/>
      <c r="AY103" s="364">
        <f t="shared" si="45"/>
        <v>0</v>
      </c>
      <c r="AZ103" s="362"/>
      <c r="BA103" s="363"/>
      <c r="BB103" s="365" t="str">
        <f t="shared" si="46"/>
        <v>0.0</v>
      </c>
      <c r="BC103" s="366" t="str">
        <f t="shared" si="81"/>
        <v/>
      </c>
      <c r="BD103" s="367" t="str">
        <f t="shared" si="81"/>
        <v/>
      </c>
      <c r="BE103" s="166"/>
      <c r="BG103" s="67" t="str">
        <f t="shared" si="51"/>
        <v/>
      </c>
      <c r="BH103" s="82">
        <v>94</v>
      </c>
      <c r="BI103" s="167"/>
      <c r="BJ103" s="123" t="s">
        <v>88</v>
      </c>
      <c r="BK103" s="168"/>
      <c r="BL103" s="169" t="s">
        <v>81</v>
      </c>
      <c r="BM103" s="170"/>
      <c r="BN103" s="123" t="s">
        <v>88</v>
      </c>
      <c r="BO103" s="168"/>
      <c r="BP103" s="167"/>
      <c r="BQ103" s="123" t="s">
        <v>88</v>
      </c>
      <c r="BR103" s="168"/>
      <c r="BS103" s="169" t="s">
        <v>81</v>
      </c>
      <c r="BT103" s="170"/>
      <c r="BU103" s="123" t="s">
        <v>88</v>
      </c>
      <c r="BV103" s="168"/>
      <c r="BW103" s="167"/>
      <c r="BX103" s="123" t="s">
        <v>171</v>
      </c>
      <c r="BY103" s="171"/>
      <c r="BZ103" s="238" t="str">
        <f t="shared" si="49"/>
        <v/>
      </c>
      <c r="CA103" s="81" t="str">
        <f t="shared" si="50"/>
        <v/>
      </c>
      <c r="CC103" s="82">
        <v>94</v>
      </c>
      <c r="CD103" s="45" t="str">
        <f t="shared" si="52"/>
        <v/>
      </c>
      <c r="CE103" s="47" t="str">
        <f t="shared" si="53"/>
        <v/>
      </c>
      <c r="CF103" s="47" t="str">
        <f t="shared" si="54"/>
        <v/>
      </c>
      <c r="CG103" s="47" t="str">
        <f t="shared" si="55"/>
        <v/>
      </c>
      <c r="CH103" s="47" t="str">
        <f t="shared" si="56"/>
        <v/>
      </c>
      <c r="CI103" s="47" t="str">
        <f t="shared" si="57"/>
        <v/>
      </c>
      <c r="CJ103" s="214" t="str">
        <f t="shared" si="58"/>
        <v/>
      </c>
      <c r="CK103" s="45" t="str">
        <f t="shared" si="59"/>
        <v/>
      </c>
      <c r="CL103" s="47" t="str">
        <f t="shared" si="60"/>
        <v/>
      </c>
      <c r="CM103" s="47" t="str">
        <f t="shared" si="61"/>
        <v/>
      </c>
      <c r="CN103" s="47" t="str">
        <f t="shared" si="62"/>
        <v/>
      </c>
      <c r="CO103" s="47" t="str">
        <f t="shared" si="63"/>
        <v/>
      </c>
      <c r="CP103" s="47" t="str">
        <f t="shared" si="64"/>
        <v/>
      </c>
      <c r="CQ103" s="48" t="str">
        <f t="shared" si="65"/>
        <v/>
      </c>
      <c r="CR103" s="38" t="str">
        <f t="shared" si="66"/>
        <v/>
      </c>
      <c r="CS103" s="47" t="str">
        <f t="shared" si="67"/>
        <v/>
      </c>
      <c r="CT103" s="47" t="str">
        <f t="shared" si="68"/>
        <v/>
      </c>
      <c r="CU103" s="47" t="str">
        <f t="shared" si="69"/>
        <v/>
      </c>
      <c r="CV103" s="47" t="str">
        <f t="shared" si="70"/>
        <v/>
      </c>
      <c r="CW103" s="47" t="str">
        <f t="shared" si="71"/>
        <v/>
      </c>
      <c r="CX103" s="214" t="str">
        <f t="shared" si="72"/>
        <v/>
      </c>
      <c r="CY103" s="45" t="str">
        <f t="shared" si="73"/>
        <v/>
      </c>
      <c r="CZ103" s="47" t="str">
        <f t="shared" si="74"/>
        <v/>
      </c>
      <c r="DA103" s="47" t="str">
        <f t="shared" si="75"/>
        <v/>
      </c>
      <c r="DB103" s="47" t="str">
        <f t="shared" si="76"/>
        <v/>
      </c>
      <c r="DC103" s="47" t="str">
        <f t="shared" si="77"/>
        <v/>
      </c>
      <c r="DD103" s="47" t="str">
        <f t="shared" si="78"/>
        <v/>
      </c>
      <c r="DE103" s="48" t="str">
        <f t="shared" si="79"/>
        <v/>
      </c>
      <c r="DF103" s="83">
        <f t="shared" si="80"/>
        <v>0</v>
      </c>
      <c r="DL103" s="67" t="str">
        <f t="shared" si="48"/>
        <v/>
      </c>
    </row>
    <row r="104" spans="1:116" ht="21" hidden="1" customHeight="1">
      <c r="A104" s="82">
        <v>95</v>
      </c>
      <c r="B104" s="461"/>
      <c r="C104" s="358"/>
      <c r="D104" s="358"/>
      <c r="E104" s="358"/>
      <c r="F104" s="358"/>
      <c r="G104" s="358"/>
      <c r="H104" s="462"/>
      <c r="I104" s="462"/>
      <c r="J104" s="462"/>
      <c r="K104" s="462"/>
      <c r="L104" s="462"/>
      <c r="M104" s="462"/>
      <c r="N104" s="462"/>
      <c r="O104" s="462"/>
      <c r="P104" s="462"/>
      <c r="Q104" s="462"/>
      <c r="R104" s="462"/>
      <c r="S104" s="463"/>
      <c r="T104" s="156"/>
      <c r="U104" s="157"/>
      <c r="V104" s="157"/>
      <c r="W104" s="157"/>
      <c r="X104" s="157"/>
      <c r="Y104" s="157"/>
      <c r="Z104" s="158"/>
      <c r="AA104" s="156"/>
      <c r="AB104" s="157"/>
      <c r="AC104" s="157"/>
      <c r="AD104" s="157"/>
      <c r="AE104" s="157"/>
      <c r="AF104" s="157"/>
      <c r="AG104" s="158"/>
      <c r="AH104" s="156"/>
      <c r="AI104" s="157"/>
      <c r="AJ104" s="157"/>
      <c r="AK104" s="157"/>
      <c r="AL104" s="157"/>
      <c r="AM104" s="157"/>
      <c r="AN104" s="158"/>
      <c r="AO104" s="156"/>
      <c r="AP104" s="157"/>
      <c r="AQ104" s="157"/>
      <c r="AR104" s="157"/>
      <c r="AS104" s="157"/>
      <c r="AT104" s="157"/>
      <c r="AU104" s="158"/>
      <c r="AV104" s="362">
        <f t="shared" si="44"/>
        <v>0</v>
      </c>
      <c r="AW104" s="362"/>
      <c r="AX104" s="363"/>
      <c r="AY104" s="364">
        <f t="shared" si="45"/>
        <v>0</v>
      </c>
      <c r="AZ104" s="362"/>
      <c r="BA104" s="363"/>
      <c r="BB104" s="365" t="str">
        <f t="shared" si="46"/>
        <v>0.0</v>
      </c>
      <c r="BC104" s="366" t="str">
        <f t="shared" si="81"/>
        <v/>
      </c>
      <c r="BD104" s="367" t="str">
        <f t="shared" si="81"/>
        <v/>
      </c>
      <c r="BE104" s="166"/>
      <c r="BG104" s="67" t="str">
        <f t="shared" si="51"/>
        <v/>
      </c>
      <c r="BH104" s="82">
        <v>95</v>
      </c>
      <c r="BI104" s="167"/>
      <c r="BJ104" s="123" t="s">
        <v>88</v>
      </c>
      <c r="BK104" s="168"/>
      <c r="BL104" s="169" t="s">
        <v>81</v>
      </c>
      <c r="BM104" s="170"/>
      <c r="BN104" s="123" t="s">
        <v>88</v>
      </c>
      <c r="BO104" s="168"/>
      <c r="BP104" s="167"/>
      <c r="BQ104" s="123" t="s">
        <v>88</v>
      </c>
      <c r="BR104" s="168"/>
      <c r="BS104" s="169" t="s">
        <v>81</v>
      </c>
      <c r="BT104" s="170"/>
      <c r="BU104" s="123" t="s">
        <v>88</v>
      </c>
      <c r="BV104" s="168"/>
      <c r="BW104" s="167"/>
      <c r="BX104" s="123" t="s">
        <v>171</v>
      </c>
      <c r="BY104" s="171"/>
      <c r="BZ104" s="238" t="str">
        <f t="shared" si="49"/>
        <v/>
      </c>
      <c r="CA104" s="81" t="str">
        <f t="shared" si="50"/>
        <v/>
      </c>
      <c r="CC104" s="82">
        <v>95</v>
      </c>
      <c r="CD104" s="45" t="str">
        <f t="shared" si="52"/>
        <v/>
      </c>
      <c r="CE104" s="47" t="str">
        <f t="shared" si="53"/>
        <v/>
      </c>
      <c r="CF104" s="47" t="str">
        <f t="shared" si="54"/>
        <v/>
      </c>
      <c r="CG104" s="47" t="str">
        <f t="shared" si="55"/>
        <v/>
      </c>
      <c r="CH104" s="47" t="str">
        <f t="shared" si="56"/>
        <v/>
      </c>
      <c r="CI104" s="47" t="str">
        <f t="shared" si="57"/>
        <v/>
      </c>
      <c r="CJ104" s="214" t="str">
        <f t="shared" si="58"/>
        <v/>
      </c>
      <c r="CK104" s="45" t="str">
        <f t="shared" si="59"/>
        <v/>
      </c>
      <c r="CL104" s="47" t="str">
        <f t="shared" si="60"/>
        <v/>
      </c>
      <c r="CM104" s="47" t="str">
        <f t="shared" si="61"/>
        <v/>
      </c>
      <c r="CN104" s="47" t="str">
        <f t="shared" si="62"/>
        <v/>
      </c>
      <c r="CO104" s="47" t="str">
        <f t="shared" si="63"/>
        <v/>
      </c>
      <c r="CP104" s="47" t="str">
        <f t="shared" si="64"/>
        <v/>
      </c>
      <c r="CQ104" s="48" t="str">
        <f t="shared" si="65"/>
        <v/>
      </c>
      <c r="CR104" s="38" t="str">
        <f t="shared" si="66"/>
        <v/>
      </c>
      <c r="CS104" s="47" t="str">
        <f t="shared" si="67"/>
        <v/>
      </c>
      <c r="CT104" s="47" t="str">
        <f t="shared" si="68"/>
        <v/>
      </c>
      <c r="CU104" s="47" t="str">
        <f t="shared" si="69"/>
        <v/>
      </c>
      <c r="CV104" s="47" t="str">
        <f t="shared" si="70"/>
        <v/>
      </c>
      <c r="CW104" s="47" t="str">
        <f t="shared" si="71"/>
        <v/>
      </c>
      <c r="CX104" s="214" t="str">
        <f t="shared" si="72"/>
        <v/>
      </c>
      <c r="CY104" s="45" t="str">
        <f t="shared" si="73"/>
        <v/>
      </c>
      <c r="CZ104" s="47" t="str">
        <f t="shared" si="74"/>
        <v/>
      </c>
      <c r="DA104" s="47" t="str">
        <f t="shared" si="75"/>
        <v/>
      </c>
      <c r="DB104" s="47" t="str">
        <f t="shared" si="76"/>
        <v/>
      </c>
      <c r="DC104" s="47" t="str">
        <f t="shared" si="77"/>
        <v/>
      </c>
      <c r="DD104" s="47" t="str">
        <f t="shared" si="78"/>
        <v/>
      </c>
      <c r="DE104" s="48" t="str">
        <f t="shared" si="79"/>
        <v/>
      </c>
      <c r="DF104" s="83">
        <f t="shared" si="80"/>
        <v>0</v>
      </c>
      <c r="DL104" s="67" t="str">
        <f t="shared" si="48"/>
        <v/>
      </c>
    </row>
    <row r="105" spans="1:116" ht="21" hidden="1" customHeight="1">
      <c r="A105" s="82">
        <v>96</v>
      </c>
      <c r="B105" s="461"/>
      <c r="C105" s="358"/>
      <c r="D105" s="358"/>
      <c r="E105" s="358"/>
      <c r="F105" s="358"/>
      <c r="G105" s="358"/>
      <c r="H105" s="462"/>
      <c r="I105" s="462"/>
      <c r="J105" s="462"/>
      <c r="K105" s="462"/>
      <c r="L105" s="462"/>
      <c r="M105" s="462"/>
      <c r="N105" s="462"/>
      <c r="O105" s="462"/>
      <c r="P105" s="462"/>
      <c r="Q105" s="462"/>
      <c r="R105" s="462"/>
      <c r="S105" s="463"/>
      <c r="T105" s="156"/>
      <c r="U105" s="157"/>
      <c r="V105" s="157"/>
      <c r="W105" s="157"/>
      <c r="X105" s="157"/>
      <c r="Y105" s="157"/>
      <c r="Z105" s="158"/>
      <c r="AA105" s="156"/>
      <c r="AB105" s="157"/>
      <c r="AC105" s="157"/>
      <c r="AD105" s="157"/>
      <c r="AE105" s="157"/>
      <c r="AF105" s="157"/>
      <c r="AG105" s="158"/>
      <c r="AH105" s="156"/>
      <c r="AI105" s="157"/>
      <c r="AJ105" s="157"/>
      <c r="AK105" s="157"/>
      <c r="AL105" s="157"/>
      <c r="AM105" s="157"/>
      <c r="AN105" s="158"/>
      <c r="AO105" s="156"/>
      <c r="AP105" s="157"/>
      <c r="AQ105" s="157"/>
      <c r="AR105" s="157"/>
      <c r="AS105" s="157"/>
      <c r="AT105" s="157"/>
      <c r="AU105" s="158"/>
      <c r="AV105" s="362">
        <f t="shared" si="44"/>
        <v>0</v>
      </c>
      <c r="AW105" s="362"/>
      <c r="AX105" s="363"/>
      <c r="AY105" s="364">
        <f t="shared" si="45"/>
        <v>0</v>
      </c>
      <c r="AZ105" s="362"/>
      <c r="BA105" s="363"/>
      <c r="BB105" s="365" t="str">
        <f t="shared" si="46"/>
        <v>0.0</v>
      </c>
      <c r="BC105" s="366" t="str">
        <f t="shared" si="81"/>
        <v/>
      </c>
      <c r="BD105" s="367" t="str">
        <f t="shared" si="81"/>
        <v/>
      </c>
      <c r="BE105" s="166"/>
      <c r="BG105" s="67" t="str">
        <f t="shared" si="51"/>
        <v/>
      </c>
      <c r="BH105" s="82">
        <v>96</v>
      </c>
      <c r="BI105" s="167"/>
      <c r="BJ105" s="123" t="s">
        <v>171</v>
      </c>
      <c r="BK105" s="168"/>
      <c r="BL105" s="169" t="s">
        <v>81</v>
      </c>
      <c r="BM105" s="170"/>
      <c r="BN105" s="123" t="s">
        <v>88</v>
      </c>
      <c r="BO105" s="168"/>
      <c r="BP105" s="167"/>
      <c r="BQ105" s="123" t="s">
        <v>88</v>
      </c>
      <c r="BR105" s="168"/>
      <c r="BS105" s="169" t="s">
        <v>81</v>
      </c>
      <c r="BT105" s="170"/>
      <c r="BU105" s="123" t="s">
        <v>88</v>
      </c>
      <c r="BV105" s="168"/>
      <c r="BW105" s="167"/>
      <c r="BX105" s="123" t="s">
        <v>88</v>
      </c>
      <c r="BY105" s="171"/>
      <c r="BZ105" s="238" t="str">
        <f t="shared" si="49"/>
        <v/>
      </c>
      <c r="CA105" s="81" t="str">
        <f t="shared" si="50"/>
        <v/>
      </c>
      <c r="CC105" s="82">
        <v>96</v>
      </c>
      <c r="CD105" s="45" t="str">
        <f t="shared" si="52"/>
        <v/>
      </c>
      <c r="CE105" s="47" t="str">
        <f t="shared" si="53"/>
        <v/>
      </c>
      <c r="CF105" s="47" t="str">
        <f t="shared" si="54"/>
        <v/>
      </c>
      <c r="CG105" s="47" t="str">
        <f t="shared" si="55"/>
        <v/>
      </c>
      <c r="CH105" s="47" t="str">
        <f t="shared" si="56"/>
        <v/>
      </c>
      <c r="CI105" s="47" t="str">
        <f t="shared" si="57"/>
        <v/>
      </c>
      <c r="CJ105" s="214" t="str">
        <f t="shared" si="58"/>
        <v/>
      </c>
      <c r="CK105" s="45" t="str">
        <f t="shared" si="59"/>
        <v/>
      </c>
      <c r="CL105" s="47" t="str">
        <f t="shared" si="60"/>
        <v/>
      </c>
      <c r="CM105" s="47" t="str">
        <f t="shared" si="61"/>
        <v/>
      </c>
      <c r="CN105" s="47" t="str">
        <f t="shared" si="62"/>
        <v/>
      </c>
      <c r="CO105" s="47" t="str">
        <f t="shared" si="63"/>
        <v/>
      </c>
      <c r="CP105" s="47" t="str">
        <f t="shared" si="64"/>
        <v/>
      </c>
      <c r="CQ105" s="48" t="str">
        <f t="shared" si="65"/>
        <v/>
      </c>
      <c r="CR105" s="38" t="str">
        <f t="shared" si="66"/>
        <v/>
      </c>
      <c r="CS105" s="47" t="str">
        <f t="shared" si="67"/>
        <v/>
      </c>
      <c r="CT105" s="47" t="str">
        <f t="shared" si="68"/>
        <v/>
      </c>
      <c r="CU105" s="47" t="str">
        <f t="shared" si="69"/>
        <v/>
      </c>
      <c r="CV105" s="47" t="str">
        <f t="shared" si="70"/>
        <v/>
      </c>
      <c r="CW105" s="47" t="str">
        <f t="shared" si="71"/>
        <v/>
      </c>
      <c r="CX105" s="214" t="str">
        <f t="shared" si="72"/>
        <v/>
      </c>
      <c r="CY105" s="45" t="str">
        <f t="shared" si="73"/>
        <v/>
      </c>
      <c r="CZ105" s="47" t="str">
        <f t="shared" si="74"/>
        <v/>
      </c>
      <c r="DA105" s="47" t="str">
        <f t="shared" si="75"/>
        <v/>
      </c>
      <c r="DB105" s="47" t="str">
        <f t="shared" si="76"/>
        <v/>
      </c>
      <c r="DC105" s="47" t="str">
        <f t="shared" si="77"/>
        <v/>
      </c>
      <c r="DD105" s="47" t="str">
        <f t="shared" si="78"/>
        <v/>
      </c>
      <c r="DE105" s="48" t="str">
        <f t="shared" si="79"/>
        <v/>
      </c>
      <c r="DF105" s="83">
        <f t="shared" si="80"/>
        <v>0</v>
      </c>
      <c r="DL105" s="67" t="str">
        <f t="shared" si="48"/>
        <v/>
      </c>
    </row>
    <row r="106" spans="1:116" ht="21" hidden="1" customHeight="1">
      <c r="A106" s="82">
        <v>97</v>
      </c>
      <c r="B106" s="461"/>
      <c r="C106" s="358"/>
      <c r="D106" s="358"/>
      <c r="E106" s="358"/>
      <c r="F106" s="358"/>
      <c r="G106" s="358"/>
      <c r="H106" s="462"/>
      <c r="I106" s="462"/>
      <c r="J106" s="462"/>
      <c r="K106" s="462"/>
      <c r="L106" s="462"/>
      <c r="M106" s="462"/>
      <c r="N106" s="462"/>
      <c r="O106" s="462"/>
      <c r="P106" s="462"/>
      <c r="Q106" s="462"/>
      <c r="R106" s="462"/>
      <c r="S106" s="463"/>
      <c r="T106" s="156"/>
      <c r="U106" s="157"/>
      <c r="V106" s="157"/>
      <c r="W106" s="157"/>
      <c r="X106" s="157"/>
      <c r="Y106" s="157"/>
      <c r="Z106" s="158"/>
      <c r="AA106" s="156"/>
      <c r="AB106" s="157"/>
      <c r="AC106" s="157"/>
      <c r="AD106" s="157"/>
      <c r="AE106" s="157"/>
      <c r="AF106" s="157"/>
      <c r="AG106" s="158"/>
      <c r="AH106" s="156"/>
      <c r="AI106" s="157"/>
      <c r="AJ106" s="157"/>
      <c r="AK106" s="157"/>
      <c r="AL106" s="157"/>
      <c r="AM106" s="157"/>
      <c r="AN106" s="158"/>
      <c r="AO106" s="156"/>
      <c r="AP106" s="157"/>
      <c r="AQ106" s="157"/>
      <c r="AR106" s="157"/>
      <c r="AS106" s="157"/>
      <c r="AT106" s="157"/>
      <c r="AU106" s="158"/>
      <c r="AV106" s="362">
        <f t="shared" si="44"/>
        <v>0</v>
      </c>
      <c r="AW106" s="362"/>
      <c r="AX106" s="363"/>
      <c r="AY106" s="364">
        <f t="shared" si="45"/>
        <v>0</v>
      </c>
      <c r="AZ106" s="362"/>
      <c r="BA106" s="363"/>
      <c r="BB106" s="365" t="str">
        <f t="shared" si="46"/>
        <v>0.0</v>
      </c>
      <c r="BC106" s="366" t="str">
        <f t="shared" si="81"/>
        <v/>
      </c>
      <c r="BD106" s="367" t="str">
        <f t="shared" si="81"/>
        <v/>
      </c>
      <c r="BE106" s="166"/>
      <c r="BG106" s="67" t="str">
        <f t="shared" si="51"/>
        <v/>
      </c>
      <c r="BH106" s="82">
        <v>97</v>
      </c>
      <c r="BI106" s="167"/>
      <c r="BJ106" s="123" t="s">
        <v>88</v>
      </c>
      <c r="BK106" s="168"/>
      <c r="BL106" s="169" t="s">
        <v>185</v>
      </c>
      <c r="BM106" s="170"/>
      <c r="BN106" s="123" t="s">
        <v>88</v>
      </c>
      <c r="BO106" s="168"/>
      <c r="BP106" s="167"/>
      <c r="BQ106" s="123" t="s">
        <v>88</v>
      </c>
      <c r="BR106" s="168"/>
      <c r="BS106" s="169" t="s">
        <v>81</v>
      </c>
      <c r="BT106" s="170"/>
      <c r="BU106" s="123" t="s">
        <v>88</v>
      </c>
      <c r="BV106" s="168"/>
      <c r="BW106" s="167"/>
      <c r="BX106" s="123" t="s">
        <v>88</v>
      </c>
      <c r="BY106" s="171"/>
      <c r="BZ106" s="238" t="str">
        <f t="shared" si="49"/>
        <v/>
      </c>
      <c r="CA106" s="81" t="str">
        <f t="shared" si="50"/>
        <v/>
      </c>
      <c r="CC106" s="82">
        <v>97</v>
      </c>
      <c r="CD106" s="45" t="str">
        <f t="shared" si="52"/>
        <v/>
      </c>
      <c r="CE106" s="47" t="str">
        <f t="shared" si="53"/>
        <v/>
      </c>
      <c r="CF106" s="47" t="str">
        <f t="shared" si="54"/>
        <v/>
      </c>
      <c r="CG106" s="47" t="str">
        <f t="shared" si="55"/>
        <v/>
      </c>
      <c r="CH106" s="47" t="str">
        <f t="shared" si="56"/>
        <v/>
      </c>
      <c r="CI106" s="47" t="str">
        <f t="shared" si="57"/>
        <v/>
      </c>
      <c r="CJ106" s="214" t="str">
        <f t="shared" si="58"/>
        <v/>
      </c>
      <c r="CK106" s="45" t="str">
        <f t="shared" si="59"/>
        <v/>
      </c>
      <c r="CL106" s="47" t="str">
        <f t="shared" si="60"/>
        <v/>
      </c>
      <c r="CM106" s="47" t="str">
        <f t="shared" si="61"/>
        <v/>
      </c>
      <c r="CN106" s="47" t="str">
        <f t="shared" si="62"/>
        <v/>
      </c>
      <c r="CO106" s="47" t="str">
        <f t="shared" si="63"/>
        <v/>
      </c>
      <c r="CP106" s="47" t="str">
        <f t="shared" si="64"/>
        <v/>
      </c>
      <c r="CQ106" s="48" t="str">
        <f t="shared" si="65"/>
        <v/>
      </c>
      <c r="CR106" s="38" t="str">
        <f t="shared" si="66"/>
        <v/>
      </c>
      <c r="CS106" s="47" t="str">
        <f t="shared" si="67"/>
        <v/>
      </c>
      <c r="CT106" s="47" t="str">
        <f t="shared" si="68"/>
        <v/>
      </c>
      <c r="CU106" s="47" t="str">
        <f t="shared" si="69"/>
        <v/>
      </c>
      <c r="CV106" s="47" t="str">
        <f t="shared" si="70"/>
        <v/>
      </c>
      <c r="CW106" s="47" t="str">
        <f t="shared" si="71"/>
        <v/>
      </c>
      <c r="CX106" s="214" t="str">
        <f t="shared" si="72"/>
        <v/>
      </c>
      <c r="CY106" s="45" t="str">
        <f t="shared" si="73"/>
        <v/>
      </c>
      <c r="CZ106" s="47" t="str">
        <f t="shared" si="74"/>
        <v/>
      </c>
      <c r="DA106" s="47" t="str">
        <f t="shared" si="75"/>
        <v/>
      </c>
      <c r="DB106" s="47" t="str">
        <f t="shared" si="76"/>
        <v/>
      </c>
      <c r="DC106" s="47" t="str">
        <f t="shared" si="77"/>
        <v/>
      </c>
      <c r="DD106" s="47" t="str">
        <f t="shared" si="78"/>
        <v/>
      </c>
      <c r="DE106" s="48" t="str">
        <f t="shared" si="79"/>
        <v/>
      </c>
      <c r="DF106" s="83">
        <f t="shared" si="80"/>
        <v>0</v>
      </c>
      <c r="DL106" s="67" t="str">
        <f t="shared" si="48"/>
        <v/>
      </c>
    </row>
    <row r="107" spans="1:116" ht="21" hidden="1" customHeight="1">
      <c r="A107" s="82">
        <v>98</v>
      </c>
      <c r="B107" s="461"/>
      <c r="C107" s="358"/>
      <c r="D107" s="358"/>
      <c r="E107" s="358"/>
      <c r="F107" s="358"/>
      <c r="G107" s="358"/>
      <c r="H107" s="462"/>
      <c r="I107" s="462"/>
      <c r="J107" s="462"/>
      <c r="K107" s="462"/>
      <c r="L107" s="462"/>
      <c r="M107" s="462"/>
      <c r="N107" s="462"/>
      <c r="O107" s="462"/>
      <c r="P107" s="462"/>
      <c r="Q107" s="462"/>
      <c r="R107" s="462"/>
      <c r="S107" s="463"/>
      <c r="T107" s="156"/>
      <c r="U107" s="157"/>
      <c r="V107" s="157"/>
      <c r="W107" s="157"/>
      <c r="X107" s="157"/>
      <c r="Y107" s="157"/>
      <c r="Z107" s="158"/>
      <c r="AA107" s="156"/>
      <c r="AB107" s="157"/>
      <c r="AC107" s="157"/>
      <c r="AD107" s="157"/>
      <c r="AE107" s="157"/>
      <c r="AF107" s="157"/>
      <c r="AG107" s="158"/>
      <c r="AH107" s="156"/>
      <c r="AI107" s="157"/>
      <c r="AJ107" s="157"/>
      <c r="AK107" s="157"/>
      <c r="AL107" s="157"/>
      <c r="AM107" s="157"/>
      <c r="AN107" s="158"/>
      <c r="AO107" s="156"/>
      <c r="AP107" s="157"/>
      <c r="AQ107" s="157"/>
      <c r="AR107" s="157"/>
      <c r="AS107" s="157"/>
      <c r="AT107" s="157"/>
      <c r="AU107" s="158"/>
      <c r="AV107" s="362">
        <f t="shared" si="44"/>
        <v>0</v>
      </c>
      <c r="AW107" s="362"/>
      <c r="AX107" s="363"/>
      <c r="AY107" s="364">
        <f t="shared" si="45"/>
        <v>0</v>
      </c>
      <c r="AZ107" s="362"/>
      <c r="BA107" s="363"/>
      <c r="BB107" s="365" t="str">
        <f t="shared" si="46"/>
        <v>0.0</v>
      </c>
      <c r="BC107" s="366" t="str">
        <f t="shared" si="81"/>
        <v/>
      </c>
      <c r="BD107" s="367" t="str">
        <f t="shared" si="81"/>
        <v/>
      </c>
      <c r="BE107" s="166"/>
      <c r="BG107" s="67" t="str">
        <f t="shared" si="51"/>
        <v/>
      </c>
      <c r="BH107" s="82">
        <v>98</v>
      </c>
      <c r="BI107" s="167"/>
      <c r="BJ107" s="123" t="s">
        <v>88</v>
      </c>
      <c r="BK107" s="168"/>
      <c r="BL107" s="169" t="s">
        <v>81</v>
      </c>
      <c r="BM107" s="170"/>
      <c r="BN107" s="123" t="s">
        <v>171</v>
      </c>
      <c r="BO107" s="168"/>
      <c r="BP107" s="167"/>
      <c r="BQ107" s="123" t="s">
        <v>88</v>
      </c>
      <c r="BR107" s="168"/>
      <c r="BS107" s="169" t="s">
        <v>81</v>
      </c>
      <c r="BT107" s="170"/>
      <c r="BU107" s="123" t="s">
        <v>88</v>
      </c>
      <c r="BV107" s="168"/>
      <c r="BW107" s="167"/>
      <c r="BX107" s="123" t="s">
        <v>88</v>
      </c>
      <c r="BY107" s="171"/>
      <c r="BZ107" s="238" t="str">
        <f t="shared" si="49"/>
        <v/>
      </c>
      <c r="CA107" s="81" t="str">
        <f t="shared" si="50"/>
        <v/>
      </c>
      <c r="CC107" s="82">
        <v>98</v>
      </c>
      <c r="CD107" s="45" t="str">
        <f t="shared" si="52"/>
        <v/>
      </c>
      <c r="CE107" s="47" t="str">
        <f t="shared" si="53"/>
        <v/>
      </c>
      <c r="CF107" s="47" t="str">
        <f t="shared" si="54"/>
        <v/>
      </c>
      <c r="CG107" s="47" t="str">
        <f t="shared" si="55"/>
        <v/>
      </c>
      <c r="CH107" s="47" t="str">
        <f t="shared" si="56"/>
        <v/>
      </c>
      <c r="CI107" s="47" t="str">
        <f t="shared" si="57"/>
        <v/>
      </c>
      <c r="CJ107" s="214" t="str">
        <f t="shared" si="58"/>
        <v/>
      </c>
      <c r="CK107" s="45" t="str">
        <f t="shared" si="59"/>
        <v/>
      </c>
      <c r="CL107" s="47" t="str">
        <f t="shared" si="60"/>
        <v/>
      </c>
      <c r="CM107" s="47" t="str">
        <f t="shared" si="61"/>
        <v/>
      </c>
      <c r="CN107" s="47" t="str">
        <f t="shared" si="62"/>
        <v/>
      </c>
      <c r="CO107" s="47" t="str">
        <f t="shared" si="63"/>
        <v/>
      </c>
      <c r="CP107" s="47" t="str">
        <f t="shared" si="64"/>
        <v/>
      </c>
      <c r="CQ107" s="48" t="str">
        <f t="shared" si="65"/>
        <v/>
      </c>
      <c r="CR107" s="38" t="str">
        <f t="shared" si="66"/>
        <v/>
      </c>
      <c r="CS107" s="47" t="str">
        <f t="shared" si="67"/>
        <v/>
      </c>
      <c r="CT107" s="47" t="str">
        <f t="shared" si="68"/>
        <v/>
      </c>
      <c r="CU107" s="47" t="str">
        <f t="shared" si="69"/>
        <v/>
      </c>
      <c r="CV107" s="47" t="str">
        <f t="shared" si="70"/>
        <v/>
      </c>
      <c r="CW107" s="47" t="str">
        <f t="shared" si="71"/>
        <v/>
      </c>
      <c r="CX107" s="214" t="str">
        <f t="shared" si="72"/>
        <v/>
      </c>
      <c r="CY107" s="45" t="str">
        <f t="shared" si="73"/>
        <v/>
      </c>
      <c r="CZ107" s="47" t="str">
        <f t="shared" si="74"/>
        <v/>
      </c>
      <c r="DA107" s="47" t="str">
        <f t="shared" si="75"/>
        <v/>
      </c>
      <c r="DB107" s="47" t="str">
        <f t="shared" si="76"/>
        <v/>
      </c>
      <c r="DC107" s="47" t="str">
        <f t="shared" si="77"/>
        <v/>
      </c>
      <c r="DD107" s="47" t="str">
        <f t="shared" si="78"/>
        <v/>
      </c>
      <c r="DE107" s="48" t="str">
        <f t="shared" si="79"/>
        <v/>
      </c>
      <c r="DF107" s="83">
        <f t="shared" si="80"/>
        <v>0</v>
      </c>
      <c r="DL107" s="67" t="str">
        <f t="shared" si="48"/>
        <v/>
      </c>
    </row>
    <row r="108" spans="1:116" ht="21" hidden="1" customHeight="1" thickBot="1">
      <c r="A108" s="82">
        <v>99</v>
      </c>
      <c r="B108" s="461"/>
      <c r="C108" s="358"/>
      <c r="D108" s="358"/>
      <c r="E108" s="358"/>
      <c r="F108" s="358"/>
      <c r="G108" s="358"/>
      <c r="H108" s="462"/>
      <c r="I108" s="462"/>
      <c r="J108" s="462"/>
      <c r="K108" s="462"/>
      <c r="L108" s="462"/>
      <c r="M108" s="462"/>
      <c r="N108" s="462"/>
      <c r="O108" s="462"/>
      <c r="P108" s="462"/>
      <c r="Q108" s="462"/>
      <c r="R108" s="462"/>
      <c r="S108" s="463"/>
      <c r="T108" s="156"/>
      <c r="U108" s="157"/>
      <c r="V108" s="157"/>
      <c r="W108" s="157"/>
      <c r="X108" s="157"/>
      <c r="Y108" s="157"/>
      <c r="Z108" s="158"/>
      <c r="AA108" s="156"/>
      <c r="AB108" s="157"/>
      <c r="AC108" s="157"/>
      <c r="AD108" s="157"/>
      <c r="AE108" s="157"/>
      <c r="AF108" s="157"/>
      <c r="AG108" s="158"/>
      <c r="AH108" s="156"/>
      <c r="AI108" s="157"/>
      <c r="AJ108" s="157"/>
      <c r="AK108" s="157"/>
      <c r="AL108" s="157"/>
      <c r="AM108" s="157"/>
      <c r="AN108" s="158"/>
      <c r="AO108" s="156"/>
      <c r="AP108" s="157"/>
      <c r="AQ108" s="157"/>
      <c r="AR108" s="157"/>
      <c r="AS108" s="157"/>
      <c r="AT108" s="157"/>
      <c r="AU108" s="158"/>
      <c r="AV108" s="362">
        <f>DF108</f>
        <v>0</v>
      </c>
      <c r="AW108" s="362"/>
      <c r="AX108" s="363"/>
      <c r="AY108" s="364">
        <f>ROUNDDOWN(AV108/4,1)</f>
        <v>0</v>
      </c>
      <c r="AZ108" s="362"/>
      <c r="BA108" s="363"/>
      <c r="BB108" s="365" t="str">
        <f>IF($AV$110="","0.0",ROUNDDOWN(AY108/$AV$110,1))</f>
        <v>0.0</v>
      </c>
      <c r="BC108" s="366" t="str">
        <f t="shared" si="81"/>
        <v/>
      </c>
      <c r="BD108" s="367" t="str">
        <f t="shared" si="81"/>
        <v/>
      </c>
      <c r="BE108" s="177"/>
      <c r="BG108" s="67" t="str">
        <f t="shared" si="51"/>
        <v/>
      </c>
      <c r="BH108" s="172">
        <v>99</v>
      </c>
      <c r="BI108" s="160"/>
      <c r="BJ108" s="126" t="s">
        <v>171</v>
      </c>
      <c r="BK108" s="162"/>
      <c r="BL108" s="173" t="s">
        <v>81</v>
      </c>
      <c r="BM108" s="163"/>
      <c r="BN108" s="126" t="s">
        <v>88</v>
      </c>
      <c r="BO108" s="162"/>
      <c r="BP108" s="160"/>
      <c r="BQ108" s="126" t="s">
        <v>88</v>
      </c>
      <c r="BR108" s="162"/>
      <c r="BS108" s="173" t="s">
        <v>81</v>
      </c>
      <c r="BT108" s="163"/>
      <c r="BU108" s="126" t="s">
        <v>88</v>
      </c>
      <c r="BV108" s="162"/>
      <c r="BW108" s="160"/>
      <c r="BX108" s="126" t="s">
        <v>171</v>
      </c>
      <c r="BY108" s="164"/>
      <c r="BZ108" s="239" t="str">
        <f t="shared" si="49"/>
        <v/>
      </c>
      <c r="CA108" s="84" t="str">
        <f t="shared" si="50"/>
        <v/>
      </c>
      <c r="CC108" s="82">
        <v>99</v>
      </c>
      <c r="CD108" s="242" t="str">
        <f t="shared" si="52"/>
        <v/>
      </c>
      <c r="CE108" s="243" t="str">
        <f t="shared" si="53"/>
        <v/>
      </c>
      <c r="CF108" s="243" t="str">
        <f t="shared" si="54"/>
        <v/>
      </c>
      <c r="CG108" s="243" t="str">
        <f t="shared" si="55"/>
        <v/>
      </c>
      <c r="CH108" s="243" t="str">
        <f t="shared" si="56"/>
        <v/>
      </c>
      <c r="CI108" s="243" t="str">
        <f t="shared" si="57"/>
        <v/>
      </c>
      <c r="CJ108" s="245" t="str">
        <f t="shared" si="58"/>
        <v/>
      </c>
      <c r="CK108" s="242" t="str">
        <f t="shared" si="59"/>
        <v/>
      </c>
      <c r="CL108" s="243" t="str">
        <f t="shared" si="60"/>
        <v/>
      </c>
      <c r="CM108" s="243" t="str">
        <f t="shared" si="61"/>
        <v/>
      </c>
      <c r="CN108" s="243" t="str">
        <f t="shared" si="62"/>
        <v/>
      </c>
      <c r="CO108" s="243" t="str">
        <f t="shared" si="63"/>
        <v/>
      </c>
      <c r="CP108" s="243" t="str">
        <f t="shared" si="64"/>
        <v/>
      </c>
      <c r="CQ108" s="244" t="str">
        <f t="shared" si="65"/>
        <v/>
      </c>
      <c r="CR108" s="246" t="str">
        <f t="shared" si="66"/>
        <v/>
      </c>
      <c r="CS108" s="243" t="str">
        <f t="shared" si="67"/>
        <v/>
      </c>
      <c r="CT108" s="243" t="str">
        <f t="shared" si="68"/>
        <v/>
      </c>
      <c r="CU108" s="243" t="str">
        <f t="shared" si="69"/>
        <v/>
      </c>
      <c r="CV108" s="243" t="str">
        <f t="shared" si="70"/>
        <v/>
      </c>
      <c r="CW108" s="243" t="str">
        <f t="shared" si="71"/>
        <v/>
      </c>
      <c r="CX108" s="245" t="str">
        <f t="shared" si="72"/>
        <v/>
      </c>
      <c r="CY108" s="242" t="str">
        <f t="shared" si="73"/>
        <v/>
      </c>
      <c r="CZ108" s="243" t="str">
        <f t="shared" si="74"/>
        <v/>
      </c>
      <c r="DA108" s="243" t="str">
        <f t="shared" si="75"/>
        <v/>
      </c>
      <c r="DB108" s="243" t="str">
        <f t="shared" si="76"/>
        <v/>
      </c>
      <c r="DC108" s="243" t="str">
        <f t="shared" si="77"/>
        <v/>
      </c>
      <c r="DD108" s="243" t="str">
        <f t="shared" si="78"/>
        <v/>
      </c>
      <c r="DE108" s="244" t="str">
        <f t="shared" si="79"/>
        <v/>
      </c>
      <c r="DF108" s="83">
        <f t="shared" si="80"/>
        <v>0</v>
      </c>
      <c r="DL108" s="67" t="str">
        <f t="shared" si="48"/>
        <v/>
      </c>
    </row>
    <row r="109" spans="1:116" ht="21" customHeight="1" thickBot="1">
      <c r="A109" s="338" t="s">
        <v>6</v>
      </c>
      <c r="B109" s="339"/>
      <c r="C109" s="339"/>
      <c r="D109" s="339"/>
      <c r="E109" s="339"/>
      <c r="F109" s="339"/>
      <c r="G109" s="339"/>
      <c r="H109" s="339"/>
      <c r="I109" s="339"/>
      <c r="J109" s="339"/>
      <c r="K109" s="339"/>
      <c r="L109" s="339"/>
      <c r="M109" s="339"/>
      <c r="N109" s="339"/>
      <c r="O109" s="339"/>
      <c r="P109" s="339"/>
      <c r="Q109" s="339"/>
      <c r="R109" s="339"/>
      <c r="S109" s="340"/>
      <c r="T109" s="54">
        <f>CD109</f>
        <v>0</v>
      </c>
      <c r="U109" s="18">
        <f t="shared" ref="U109:AU109" si="82">CE109</f>
        <v>0</v>
      </c>
      <c r="V109" s="18">
        <f t="shared" si="82"/>
        <v>0</v>
      </c>
      <c r="W109" s="18">
        <f t="shared" si="82"/>
        <v>0</v>
      </c>
      <c r="X109" s="18">
        <f t="shared" si="82"/>
        <v>0</v>
      </c>
      <c r="Y109" s="18">
        <f t="shared" si="82"/>
        <v>0</v>
      </c>
      <c r="Z109" s="20">
        <f t="shared" si="82"/>
        <v>0</v>
      </c>
      <c r="AA109" s="17">
        <f t="shared" si="82"/>
        <v>0</v>
      </c>
      <c r="AB109" s="18">
        <f t="shared" si="82"/>
        <v>0</v>
      </c>
      <c r="AC109" s="18">
        <f t="shared" si="82"/>
        <v>0</v>
      </c>
      <c r="AD109" s="18">
        <f t="shared" si="82"/>
        <v>0</v>
      </c>
      <c r="AE109" s="18">
        <f t="shared" si="82"/>
        <v>0</v>
      </c>
      <c r="AF109" s="18">
        <f t="shared" si="82"/>
        <v>0</v>
      </c>
      <c r="AG109" s="20">
        <f t="shared" si="82"/>
        <v>0</v>
      </c>
      <c r="AH109" s="17">
        <f t="shared" si="82"/>
        <v>0</v>
      </c>
      <c r="AI109" s="18">
        <f t="shared" si="82"/>
        <v>0</v>
      </c>
      <c r="AJ109" s="18">
        <f t="shared" si="82"/>
        <v>0</v>
      </c>
      <c r="AK109" s="18">
        <f t="shared" si="82"/>
        <v>0</v>
      </c>
      <c r="AL109" s="18">
        <f t="shared" si="82"/>
        <v>0</v>
      </c>
      <c r="AM109" s="18">
        <f t="shared" si="82"/>
        <v>0</v>
      </c>
      <c r="AN109" s="20">
        <f t="shared" si="82"/>
        <v>0</v>
      </c>
      <c r="AO109" s="17">
        <f t="shared" si="82"/>
        <v>0</v>
      </c>
      <c r="AP109" s="18">
        <f t="shared" si="82"/>
        <v>0</v>
      </c>
      <c r="AQ109" s="18">
        <f t="shared" si="82"/>
        <v>0</v>
      </c>
      <c r="AR109" s="18">
        <f t="shared" si="82"/>
        <v>0</v>
      </c>
      <c r="AS109" s="18">
        <f t="shared" si="82"/>
        <v>0</v>
      </c>
      <c r="AT109" s="18">
        <f t="shared" si="82"/>
        <v>0</v>
      </c>
      <c r="AU109" s="20">
        <f t="shared" si="82"/>
        <v>0</v>
      </c>
      <c r="AV109" s="349">
        <f>SUM(AV10:AX108)</f>
        <v>0</v>
      </c>
      <c r="AW109" s="349"/>
      <c r="AX109" s="350"/>
      <c r="AY109" s="349">
        <f>SUM(AY10:BA108)</f>
        <v>0</v>
      </c>
      <c r="AZ109" s="349"/>
      <c r="BA109" s="350"/>
      <c r="BB109" s="351" t="str">
        <f>IF($AV$110="","0.0",ROUNDDOWN(AY109/$AV$110,1))</f>
        <v>0.0</v>
      </c>
      <c r="BC109" s="349" t="str">
        <f t="shared" si="81"/>
        <v/>
      </c>
      <c r="BD109" s="352" t="str">
        <f t="shared" si="81"/>
        <v/>
      </c>
      <c r="BE109" s="178"/>
      <c r="BH109" s="147"/>
      <c r="BI109" s="147"/>
      <c r="BJ109" s="147"/>
      <c r="BK109" s="147"/>
      <c r="BL109" s="147"/>
      <c r="BM109" s="147"/>
      <c r="BN109" s="147"/>
      <c r="BO109" s="147"/>
      <c r="BP109" s="147"/>
      <c r="BQ109" s="147"/>
      <c r="BR109" s="147"/>
      <c r="BS109" s="147"/>
      <c r="BT109" s="147"/>
      <c r="BU109" s="147"/>
      <c r="BV109" s="147"/>
      <c r="BW109" s="147"/>
      <c r="BX109" s="147"/>
      <c r="BY109" s="147"/>
      <c r="BZ109" s="147"/>
      <c r="CA109" s="147"/>
      <c r="CC109" s="55" t="s">
        <v>141</v>
      </c>
      <c r="CD109" s="56">
        <f>SUM(CD10:CD108)</f>
        <v>0</v>
      </c>
      <c r="CE109" s="57">
        <f t="shared" ref="CE109:DE109" si="83">SUM(CE10:CE108)</f>
        <v>0</v>
      </c>
      <c r="CF109" s="57">
        <f t="shared" si="83"/>
        <v>0</v>
      </c>
      <c r="CG109" s="57">
        <f t="shared" si="83"/>
        <v>0</v>
      </c>
      <c r="CH109" s="57">
        <f t="shared" si="83"/>
        <v>0</v>
      </c>
      <c r="CI109" s="57">
        <f t="shared" si="83"/>
        <v>0</v>
      </c>
      <c r="CJ109" s="58">
        <f t="shared" si="83"/>
        <v>0</v>
      </c>
      <c r="CK109" s="59">
        <f t="shared" si="83"/>
        <v>0</v>
      </c>
      <c r="CL109" s="57">
        <f t="shared" si="83"/>
        <v>0</v>
      </c>
      <c r="CM109" s="57">
        <f t="shared" si="83"/>
        <v>0</v>
      </c>
      <c r="CN109" s="57">
        <f t="shared" si="83"/>
        <v>0</v>
      </c>
      <c r="CO109" s="57">
        <f t="shared" si="83"/>
        <v>0</v>
      </c>
      <c r="CP109" s="57">
        <f t="shared" si="83"/>
        <v>0</v>
      </c>
      <c r="CQ109" s="58">
        <f t="shared" si="83"/>
        <v>0</v>
      </c>
      <c r="CR109" s="59">
        <f t="shared" si="83"/>
        <v>0</v>
      </c>
      <c r="CS109" s="57">
        <f t="shared" si="83"/>
        <v>0</v>
      </c>
      <c r="CT109" s="57">
        <f t="shared" si="83"/>
        <v>0</v>
      </c>
      <c r="CU109" s="57">
        <f t="shared" si="83"/>
        <v>0</v>
      </c>
      <c r="CV109" s="57">
        <f t="shared" si="83"/>
        <v>0</v>
      </c>
      <c r="CW109" s="57">
        <f t="shared" si="83"/>
        <v>0</v>
      </c>
      <c r="CX109" s="220">
        <f t="shared" si="83"/>
        <v>0</v>
      </c>
      <c r="CY109" s="59">
        <f t="shared" si="83"/>
        <v>0</v>
      </c>
      <c r="CZ109" s="57">
        <f t="shared" si="83"/>
        <v>0</v>
      </c>
      <c r="DA109" s="57">
        <f t="shared" si="83"/>
        <v>0</v>
      </c>
      <c r="DB109" s="57">
        <f t="shared" si="83"/>
        <v>0</v>
      </c>
      <c r="DC109" s="57">
        <f t="shared" si="83"/>
        <v>0</v>
      </c>
      <c r="DD109" s="57">
        <f t="shared" si="83"/>
        <v>0</v>
      </c>
      <c r="DE109" s="58">
        <f t="shared" si="83"/>
        <v>0</v>
      </c>
      <c r="DF109" s="86">
        <f>SUM(CD109:DE109)</f>
        <v>0</v>
      </c>
    </row>
    <row r="110" spans="1:116" ht="21" customHeight="1" thickBot="1">
      <c r="A110" s="338" t="s">
        <v>142</v>
      </c>
      <c r="B110" s="339"/>
      <c r="C110" s="339"/>
      <c r="D110" s="339"/>
      <c r="E110" s="339"/>
      <c r="F110" s="339"/>
      <c r="G110" s="339"/>
      <c r="H110" s="339"/>
      <c r="I110" s="339"/>
      <c r="J110" s="339"/>
      <c r="K110" s="339"/>
      <c r="L110" s="339"/>
      <c r="M110" s="339"/>
      <c r="N110" s="339"/>
      <c r="O110" s="339"/>
      <c r="P110" s="339"/>
      <c r="Q110" s="339"/>
      <c r="R110" s="339"/>
      <c r="S110" s="33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80"/>
      <c r="AV110" s="458"/>
      <c r="AW110" s="459"/>
      <c r="AX110" s="459"/>
      <c r="AY110" s="459"/>
      <c r="AZ110" s="459"/>
      <c r="BA110" s="459"/>
      <c r="BB110" s="459"/>
      <c r="BC110" s="459"/>
      <c r="BD110" s="460"/>
      <c r="BE110" s="178"/>
    </row>
    <row r="111" spans="1:116" ht="21" hidden="1" customHeight="1" thickBot="1">
      <c r="A111" s="338" t="s">
        <v>143</v>
      </c>
      <c r="B111" s="339"/>
      <c r="C111" s="339"/>
      <c r="D111" s="339"/>
      <c r="E111" s="339"/>
      <c r="F111" s="339"/>
      <c r="G111" s="339"/>
      <c r="H111" s="339"/>
      <c r="I111" s="339"/>
      <c r="J111" s="339"/>
      <c r="K111" s="339"/>
      <c r="L111" s="339"/>
      <c r="M111" s="339"/>
      <c r="N111" s="339"/>
      <c r="O111" s="339"/>
      <c r="P111" s="339"/>
      <c r="Q111" s="339"/>
      <c r="R111" s="339"/>
      <c r="S111" s="340"/>
      <c r="T111" s="87"/>
      <c r="U111" s="88"/>
      <c r="V111" s="88"/>
      <c r="W111" s="88"/>
      <c r="X111" s="88"/>
      <c r="Y111" s="88"/>
      <c r="Z111" s="66"/>
      <c r="AA111" s="87"/>
      <c r="AB111" s="88"/>
      <c r="AC111" s="88"/>
      <c r="AD111" s="88"/>
      <c r="AE111" s="88"/>
      <c r="AF111" s="88"/>
      <c r="AG111" s="66"/>
      <c r="AH111" s="87"/>
      <c r="AI111" s="88"/>
      <c r="AJ111" s="88"/>
      <c r="AK111" s="88"/>
      <c r="AL111" s="88"/>
      <c r="AM111" s="88"/>
      <c r="AN111" s="66"/>
      <c r="AO111" s="87"/>
      <c r="AP111" s="88"/>
      <c r="AQ111" s="88"/>
      <c r="AR111" s="88"/>
      <c r="AS111" s="88"/>
      <c r="AT111" s="88"/>
      <c r="AU111" s="66"/>
      <c r="AV111" s="454">
        <f>SUM(T111:AU111)</f>
        <v>0</v>
      </c>
      <c r="AW111" s="342"/>
      <c r="AX111" s="343"/>
      <c r="AY111" s="344"/>
      <c r="AZ111" s="345"/>
      <c r="BA111" s="346"/>
      <c r="BB111" s="344"/>
      <c r="BC111" s="345"/>
      <c r="BD111" s="347"/>
      <c r="BE111" s="178"/>
    </row>
    <row r="112" spans="1:116" ht="21" hidden="1" customHeight="1" thickBot="1">
      <c r="A112" s="338" t="s">
        <v>186</v>
      </c>
      <c r="B112" s="339"/>
      <c r="C112" s="339"/>
      <c r="D112" s="339"/>
      <c r="E112" s="339"/>
      <c r="F112" s="339"/>
      <c r="G112" s="339"/>
      <c r="H112" s="339"/>
      <c r="I112" s="339"/>
      <c r="J112" s="339"/>
      <c r="K112" s="339"/>
      <c r="L112" s="339"/>
      <c r="M112" s="339"/>
      <c r="N112" s="339"/>
      <c r="O112" s="339"/>
      <c r="P112" s="339"/>
      <c r="Q112" s="339"/>
      <c r="R112" s="339"/>
      <c r="S112" s="33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80"/>
      <c r="AV112" s="455"/>
      <c r="AW112" s="456"/>
      <c r="AX112" s="456"/>
      <c r="AY112" s="456"/>
      <c r="AZ112" s="456"/>
      <c r="BA112" s="457"/>
      <c r="BB112" s="182" t="s">
        <v>74</v>
      </c>
      <c r="BC112" s="183"/>
      <c r="BD112" s="183"/>
      <c r="BE112" s="184"/>
    </row>
    <row r="113" spans="1:110">
      <c r="A113" s="452" t="s">
        <v>144</v>
      </c>
      <c r="B113" s="452"/>
      <c r="C113" s="452"/>
      <c r="D113" s="452"/>
      <c r="E113" s="452"/>
      <c r="F113" s="452"/>
      <c r="G113" s="452"/>
      <c r="H113" s="452"/>
      <c r="I113" s="452"/>
      <c r="J113" s="452"/>
      <c r="K113" s="452"/>
      <c r="L113" s="452"/>
      <c r="M113" s="452"/>
      <c r="N113" s="452"/>
      <c r="O113" s="452"/>
      <c r="P113" s="452"/>
      <c r="Q113" s="452"/>
      <c r="R113" s="452"/>
      <c r="S113" s="452"/>
      <c r="T113" s="452"/>
      <c r="U113" s="452"/>
      <c r="V113" s="452"/>
      <c r="W113" s="452"/>
      <c r="X113" s="452"/>
      <c r="Y113" s="452"/>
      <c r="Z113" s="452"/>
      <c r="AA113" s="452"/>
      <c r="AB113" s="452"/>
      <c r="AC113" s="452"/>
      <c r="AD113" s="452"/>
      <c r="AE113" s="452"/>
      <c r="AF113" s="452"/>
      <c r="AG113" s="452"/>
      <c r="AH113" s="452"/>
      <c r="AI113" s="452"/>
      <c r="AJ113" s="452"/>
      <c r="AK113" s="452"/>
      <c r="AL113" s="452"/>
      <c r="AM113" s="452"/>
      <c r="AN113" s="452"/>
      <c r="AO113" s="452"/>
      <c r="AP113" s="452"/>
      <c r="AQ113" s="452"/>
      <c r="AR113" s="452"/>
      <c r="AS113" s="452"/>
      <c r="AT113" s="452"/>
      <c r="AU113" s="452"/>
      <c r="AV113" s="452"/>
      <c r="AW113" s="452"/>
      <c r="AX113" s="452"/>
      <c r="AY113" s="452"/>
      <c r="AZ113" s="452"/>
      <c r="BA113" s="452"/>
      <c r="BB113" s="452"/>
      <c r="BC113" s="452"/>
      <c r="BD113" s="452"/>
      <c r="BE113" s="452"/>
      <c r="CV113" s="68"/>
      <c r="DF113" s="67"/>
    </row>
    <row r="114" spans="1:110">
      <c r="A114" s="452" t="s">
        <v>147</v>
      </c>
      <c r="B114" s="452"/>
      <c r="C114" s="452"/>
      <c r="D114" s="452"/>
      <c r="E114" s="452"/>
      <c r="F114" s="452"/>
      <c r="G114" s="452"/>
      <c r="H114" s="452"/>
      <c r="I114" s="452"/>
      <c r="J114" s="452"/>
      <c r="K114" s="452"/>
      <c r="L114" s="452"/>
      <c r="M114" s="452"/>
      <c r="N114" s="452"/>
      <c r="O114" s="452"/>
      <c r="P114" s="452"/>
      <c r="Q114" s="452"/>
      <c r="R114" s="452"/>
      <c r="S114" s="452"/>
      <c r="T114" s="452"/>
      <c r="U114" s="452"/>
      <c r="V114" s="452"/>
      <c r="W114" s="452"/>
      <c r="X114" s="452"/>
      <c r="Y114" s="452"/>
      <c r="Z114" s="452"/>
      <c r="AA114" s="452"/>
      <c r="AB114" s="452"/>
      <c r="AC114" s="452"/>
      <c r="AD114" s="452"/>
      <c r="AE114" s="452"/>
      <c r="AF114" s="452"/>
      <c r="AG114" s="452"/>
      <c r="AH114" s="452"/>
      <c r="AI114" s="452"/>
      <c r="AJ114" s="452"/>
      <c r="AK114" s="452"/>
      <c r="AL114" s="452"/>
      <c r="AM114" s="452"/>
      <c r="AN114" s="452"/>
      <c r="AO114" s="452"/>
      <c r="AP114" s="452"/>
      <c r="AQ114" s="452"/>
      <c r="AR114" s="452"/>
      <c r="AS114" s="452"/>
      <c r="AT114" s="452"/>
      <c r="AU114" s="452"/>
      <c r="AV114" s="452"/>
      <c r="AW114" s="452"/>
      <c r="AX114" s="452"/>
      <c r="AY114" s="452"/>
      <c r="AZ114" s="452"/>
      <c r="BA114" s="452"/>
      <c r="BB114" s="452"/>
      <c r="BC114" s="452"/>
      <c r="BD114" s="452"/>
      <c r="BE114" s="452"/>
      <c r="CV114" s="68"/>
      <c r="DF114" s="67"/>
    </row>
    <row r="115" spans="1:110">
      <c r="A115" s="450" t="s">
        <v>285</v>
      </c>
      <c r="B115" s="450"/>
      <c r="C115" s="450"/>
      <c r="D115" s="450"/>
      <c r="E115" s="450"/>
      <c r="F115" s="450"/>
      <c r="G115" s="450"/>
      <c r="H115" s="450"/>
      <c r="I115" s="450"/>
      <c r="J115" s="450"/>
      <c r="K115" s="450"/>
      <c r="L115" s="450"/>
      <c r="M115" s="450"/>
      <c r="N115" s="450"/>
      <c r="O115" s="450"/>
      <c r="P115" s="450"/>
      <c r="Q115" s="450"/>
      <c r="R115" s="450"/>
      <c r="S115" s="450"/>
      <c r="T115" s="450"/>
      <c r="U115" s="450"/>
      <c r="V115" s="450"/>
      <c r="W115" s="450"/>
      <c r="X115" s="450"/>
      <c r="Y115" s="450"/>
      <c r="Z115" s="450"/>
      <c r="AA115" s="450"/>
      <c r="AB115" s="450"/>
      <c r="AC115" s="450"/>
      <c r="AD115" s="450"/>
      <c r="AE115" s="450"/>
      <c r="AF115" s="450"/>
      <c r="AG115" s="450"/>
      <c r="AH115" s="450"/>
      <c r="AI115" s="450"/>
      <c r="AJ115" s="450"/>
      <c r="AK115" s="450"/>
      <c r="AL115" s="450"/>
      <c r="AM115" s="450"/>
      <c r="AN115" s="450"/>
      <c r="AO115" s="450"/>
      <c r="AP115" s="450"/>
      <c r="AQ115" s="450"/>
      <c r="AR115" s="450"/>
      <c r="AS115" s="450"/>
      <c r="AT115" s="450"/>
      <c r="AU115" s="450"/>
      <c r="AV115" s="450"/>
      <c r="AW115" s="450"/>
      <c r="AX115" s="450"/>
      <c r="AY115" s="450"/>
      <c r="AZ115" s="450"/>
      <c r="BA115" s="450"/>
      <c r="BB115" s="450"/>
      <c r="BC115" s="450"/>
      <c r="BD115" s="450"/>
      <c r="BE115" s="450"/>
      <c r="CV115" s="68"/>
      <c r="DF115" s="67"/>
    </row>
    <row r="116" spans="1:110" ht="14.25" customHeight="1">
      <c r="A116" s="453" t="s">
        <v>286</v>
      </c>
      <c r="B116" s="453"/>
      <c r="C116" s="453"/>
      <c r="D116" s="453"/>
      <c r="E116" s="453"/>
      <c r="F116" s="453"/>
      <c r="G116" s="453"/>
      <c r="H116" s="453"/>
      <c r="I116" s="453"/>
      <c r="J116" s="453"/>
      <c r="K116" s="453"/>
      <c r="L116" s="453"/>
      <c r="M116" s="453"/>
      <c r="N116" s="453"/>
      <c r="O116" s="453"/>
      <c r="P116" s="453"/>
      <c r="Q116" s="453"/>
      <c r="R116" s="453"/>
      <c r="S116" s="453"/>
      <c r="T116" s="453"/>
      <c r="U116" s="453"/>
      <c r="V116" s="453"/>
      <c r="W116" s="453"/>
      <c r="X116" s="453"/>
      <c r="Y116" s="453"/>
      <c r="Z116" s="453"/>
      <c r="AA116" s="453"/>
      <c r="AB116" s="453"/>
      <c r="AC116" s="453"/>
      <c r="AD116" s="453"/>
      <c r="AE116" s="453"/>
      <c r="AF116" s="453"/>
      <c r="AG116" s="453"/>
      <c r="AH116" s="453"/>
      <c r="AI116" s="453"/>
      <c r="AJ116" s="453"/>
      <c r="AK116" s="453"/>
      <c r="AL116" s="453"/>
      <c r="AM116" s="453"/>
      <c r="AN116" s="453"/>
      <c r="AO116" s="453"/>
      <c r="AP116" s="453"/>
      <c r="AQ116" s="453"/>
      <c r="AR116" s="453"/>
      <c r="AS116" s="453"/>
      <c r="AT116" s="453"/>
      <c r="AU116" s="453"/>
      <c r="AV116" s="453"/>
      <c r="AW116" s="453"/>
      <c r="AX116" s="453"/>
      <c r="AY116" s="453"/>
      <c r="AZ116" s="453"/>
      <c r="BA116" s="453"/>
      <c r="BB116" s="453"/>
      <c r="BC116" s="453"/>
      <c r="BD116" s="453"/>
      <c r="BE116" s="453"/>
    </row>
    <row r="117" spans="1:110">
      <c r="A117" s="451" t="s">
        <v>153</v>
      </c>
      <c r="B117" s="451"/>
      <c r="C117" s="451"/>
      <c r="D117" s="451"/>
      <c r="E117" s="451"/>
      <c r="F117" s="451"/>
      <c r="G117" s="451"/>
      <c r="H117" s="451"/>
      <c r="I117" s="451"/>
      <c r="J117" s="451"/>
      <c r="K117" s="451"/>
      <c r="L117" s="451"/>
      <c r="M117" s="451"/>
      <c r="N117" s="451"/>
      <c r="O117" s="451"/>
      <c r="P117" s="451"/>
      <c r="Q117" s="451"/>
      <c r="R117" s="451"/>
      <c r="S117" s="451"/>
      <c r="T117" s="451"/>
      <c r="U117" s="451"/>
      <c r="V117" s="451"/>
      <c r="W117" s="451"/>
      <c r="X117" s="451"/>
      <c r="Y117" s="451"/>
      <c r="Z117" s="451"/>
      <c r="AA117" s="451"/>
      <c r="AB117" s="451"/>
      <c r="AC117" s="451"/>
      <c r="AD117" s="451"/>
      <c r="AE117" s="451"/>
      <c r="AF117" s="451"/>
      <c r="AG117" s="451"/>
      <c r="AH117" s="451"/>
      <c r="AI117" s="451"/>
      <c r="AJ117" s="451"/>
      <c r="AK117" s="451"/>
      <c r="AL117" s="451"/>
      <c r="AM117" s="451"/>
      <c r="AN117" s="451"/>
      <c r="AO117" s="451"/>
      <c r="AP117" s="451"/>
      <c r="AQ117" s="451"/>
      <c r="AR117" s="451"/>
      <c r="AS117" s="451"/>
      <c r="AT117" s="451"/>
      <c r="AU117" s="451"/>
      <c r="AV117" s="451"/>
      <c r="AW117" s="451"/>
      <c r="AX117" s="451"/>
      <c r="AY117" s="451"/>
      <c r="AZ117" s="451"/>
      <c r="BA117" s="451"/>
      <c r="BB117" s="451"/>
      <c r="BC117" s="451"/>
      <c r="BD117" s="451"/>
      <c r="BE117" s="451"/>
    </row>
    <row r="118" spans="1:110">
      <c r="A118" s="451"/>
      <c r="B118" s="451"/>
      <c r="C118" s="451"/>
      <c r="D118" s="451"/>
      <c r="E118" s="451"/>
      <c r="F118" s="451"/>
      <c r="G118" s="451"/>
      <c r="H118" s="451"/>
      <c r="I118" s="451"/>
      <c r="J118" s="451"/>
      <c r="K118" s="451"/>
      <c r="L118" s="451"/>
      <c r="M118" s="451"/>
      <c r="N118" s="451"/>
      <c r="O118" s="451"/>
      <c r="P118" s="451"/>
      <c r="Q118" s="451"/>
      <c r="R118" s="451"/>
      <c r="S118" s="451"/>
      <c r="T118" s="451"/>
      <c r="U118" s="451"/>
      <c r="V118" s="451"/>
      <c r="W118" s="451"/>
      <c r="X118" s="451"/>
      <c r="Y118" s="451"/>
      <c r="Z118" s="451"/>
      <c r="AA118" s="451"/>
      <c r="AB118" s="451"/>
      <c r="AC118" s="451"/>
      <c r="AD118" s="451"/>
      <c r="AE118" s="451"/>
      <c r="AF118" s="451"/>
      <c r="AG118" s="451"/>
      <c r="AH118" s="451"/>
      <c r="AI118" s="451"/>
      <c r="AJ118" s="451"/>
      <c r="AK118" s="451"/>
      <c r="AL118" s="451"/>
      <c r="AM118" s="451"/>
      <c r="AN118" s="451"/>
      <c r="AO118" s="451"/>
      <c r="AP118" s="451"/>
      <c r="AQ118" s="451"/>
      <c r="AR118" s="451"/>
      <c r="AS118" s="451"/>
      <c r="AT118" s="451"/>
      <c r="AU118" s="451"/>
      <c r="AV118" s="451"/>
      <c r="AW118" s="451"/>
      <c r="AX118" s="451"/>
      <c r="AY118" s="451"/>
      <c r="AZ118" s="451"/>
      <c r="BA118" s="451"/>
      <c r="BB118" s="451"/>
      <c r="BC118" s="451"/>
      <c r="BD118" s="451"/>
      <c r="BE118" s="451"/>
    </row>
    <row r="119" spans="1:110">
      <c r="A119" s="452" t="s">
        <v>156</v>
      </c>
      <c r="B119" s="452"/>
      <c r="C119" s="452"/>
      <c r="D119" s="452"/>
      <c r="E119" s="452"/>
      <c r="F119" s="452"/>
      <c r="G119" s="452"/>
      <c r="H119" s="452"/>
      <c r="I119" s="452"/>
      <c r="J119" s="452"/>
      <c r="K119" s="452"/>
      <c r="L119" s="452"/>
      <c r="M119" s="452"/>
      <c r="N119" s="452"/>
      <c r="O119" s="452"/>
      <c r="P119" s="452"/>
      <c r="Q119" s="452"/>
      <c r="R119" s="452"/>
      <c r="S119" s="452"/>
      <c r="T119" s="452"/>
      <c r="U119" s="452"/>
      <c r="V119" s="452"/>
      <c r="W119" s="452"/>
      <c r="X119" s="452"/>
      <c r="Y119" s="452"/>
      <c r="Z119" s="452"/>
      <c r="AA119" s="452"/>
      <c r="AB119" s="452"/>
      <c r="AC119" s="452"/>
      <c r="AD119" s="452"/>
      <c r="AE119" s="452"/>
      <c r="AF119" s="452"/>
      <c r="AG119" s="452"/>
      <c r="AH119" s="452"/>
      <c r="AI119" s="452"/>
      <c r="AJ119" s="452"/>
      <c r="AK119" s="452"/>
      <c r="AL119" s="452"/>
      <c r="AM119" s="452"/>
      <c r="AN119" s="452"/>
      <c r="AO119" s="452"/>
      <c r="AP119" s="452"/>
      <c r="AQ119" s="452"/>
      <c r="AR119" s="452"/>
      <c r="AS119" s="452"/>
      <c r="AT119" s="452"/>
      <c r="AU119" s="452"/>
      <c r="AV119" s="452"/>
      <c r="AW119" s="452"/>
      <c r="AX119" s="452"/>
      <c r="AY119" s="452"/>
      <c r="AZ119" s="452"/>
      <c r="BA119" s="452"/>
      <c r="BB119" s="452"/>
      <c r="BC119" s="452"/>
      <c r="BD119" s="452"/>
      <c r="BE119" s="452"/>
    </row>
    <row r="120" spans="1:110" ht="15" thickBot="1">
      <c r="A120" s="225"/>
      <c r="B120" s="225"/>
      <c r="C120" s="225"/>
      <c r="D120" s="225"/>
      <c r="E120" s="225"/>
      <c r="F120" s="225"/>
      <c r="G120" s="225"/>
      <c r="H120" s="225"/>
      <c r="I120" s="225"/>
      <c r="J120" s="225"/>
      <c r="K120" s="225"/>
      <c r="L120" s="225"/>
      <c r="M120" s="225"/>
      <c r="N120" s="225"/>
      <c r="O120" s="225"/>
      <c r="P120" s="225"/>
      <c r="Q120" s="225"/>
      <c r="R120" s="225"/>
      <c r="S120" s="225"/>
      <c r="T120" s="225"/>
      <c r="U120" s="225"/>
      <c r="V120" s="225"/>
      <c r="W120" s="225"/>
      <c r="X120" s="225"/>
      <c r="Y120" s="225"/>
      <c r="Z120" s="225"/>
      <c r="AA120" s="225"/>
      <c r="AB120" s="225"/>
      <c r="AC120" s="225"/>
      <c r="AD120" s="225"/>
      <c r="AE120" s="225"/>
      <c r="AF120" s="225"/>
      <c r="AG120" s="225"/>
      <c r="AH120" s="225"/>
      <c r="AI120" s="225"/>
      <c r="AJ120" s="225"/>
      <c r="AK120" s="225"/>
      <c r="AL120" s="225"/>
      <c r="AM120" s="225"/>
      <c r="AN120" s="225"/>
      <c r="AO120" s="225"/>
      <c r="AP120" s="225"/>
      <c r="AQ120" s="225"/>
      <c r="AR120" s="225"/>
      <c r="AS120" s="225"/>
      <c r="AT120" s="225"/>
      <c r="AU120" s="225"/>
      <c r="AV120" s="225"/>
      <c r="AW120" s="225"/>
      <c r="AX120" s="225"/>
      <c r="AY120" s="225"/>
      <c r="AZ120" s="225"/>
      <c r="BA120" s="225"/>
      <c r="BB120" s="225"/>
      <c r="BC120" s="225"/>
      <c r="BD120" s="225"/>
      <c r="BE120" s="225"/>
    </row>
    <row r="121" spans="1:110" ht="15" thickBot="1">
      <c r="A121" s="338" t="s">
        <v>145</v>
      </c>
      <c r="B121" s="339"/>
      <c r="C121" s="339"/>
      <c r="D121" s="339"/>
      <c r="E121" s="339"/>
      <c r="F121" s="339"/>
      <c r="G121" s="339"/>
      <c r="H121" s="339"/>
      <c r="I121" s="339"/>
      <c r="J121" s="340"/>
      <c r="K121" s="338" t="s">
        <v>146</v>
      </c>
      <c r="L121" s="339"/>
      <c r="M121" s="339"/>
      <c r="N121" s="339"/>
      <c r="O121" s="340"/>
      <c r="P121" s="338" t="s">
        <v>253</v>
      </c>
      <c r="Q121" s="339"/>
      <c r="R121" s="339"/>
      <c r="S121" s="339"/>
      <c r="T121" s="340"/>
      <c r="U121" s="338" t="s">
        <v>260</v>
      </c>
      <c r="V121" s="339"/>
      <c r="W121" s="339"/>
      <c r="X121" s="339"/>
      <c r="Y121" s="340"/>
      <c r="Z121" s="225"/>
      <c r="AA121" s="225"/>
      <c r="AB121" s="225"/>
      <c r="AC121" s="225"/>
      <c r="AD121" s="225"/>
      <c r="AE121" s="225"/>
      <c r="AF121" s="225"/>
      <c r="AG121" s="225"/>
      <c r="AH121" s="225"/>
      <c r="AI121" s="225"/>
      <c r="AJ121" s="225"/>
      <c r="AK121" s="225"/>
      <c r="AL121" s="225"/>
      <c r="AM121" s="225"/>
      <c r="AN121" s="225"/>
      <c r="AO121" s="225"/>
      <c r="AP121" s="225"/>
      <c r="AQ121" s="225"/>
      <c r="AR121" s="225"/>
      <c r="AS121" s="225"/>
      <c r="AT121" s="225"/>
      <c r="AU121" s="225"/>
      <c r="AV121" s="225"/>
      <c r="AW121" s="225"/>
      <c r="AX121" s="225"/>
      <c r="AY121" s="225"/>
      <c r="AZ121" s="225"/>
      <c r="BA121" s="225"/>
      <c r="BB121" s="225"/>
      <c r="BC121" s="225"/>
      <c r="BD121" s="225"/>
      <c r="BE121" s="225"/>
    </row>
    <row r="122" spans="1:110" ht="15" customHeight="1" thickBot="1">
      <c r="A122" s="338" t="s">
        <v>54</v>
      </c>
      <c r="B122" s="339"/>
      <c r="C122" s="339"/>
      <c r="D122" s="339"/>
      <c r="E122" s="339"/>
      <c r="F122" s="339"/>
      <c r="G122" s="339"/>
      <c r="H122" s="339"/>
      <c r="I122" s="339"/>
      <c r="J122" s="340"/>
      <c r="K122" s="332">
        <f>IF($AV$110="",0,ROUNDDOWN((SUMIF($B$10:$G$108,A122,$AV$10:$AX$108))/$AV$110/4,1))</f>
        <v>0</v>
      </c>
      <c r="L122" s="333"/>
      <c r="M122" s="333"/>
      <c r="N122" s="333"/>
      <c r="O122" s="334"/>
      <c r="P122" s="507"/>
      <c r="Q122" s="508"/>
      <c r="R122" s="508"/>
      <c r="S122" s="508"/>
      <c r="T122" s="509"/>
      <c r="U122" s="507"/>
      <c r="V122" s="508"/>
      <c r="W122" s="508"/>
      <c r="X122" s="508"/>
      <c r="Y122" s="509"/>
      <c r="Z122" s="225"/>
      <c r="AA122" s="511" t="s">
        <v>265</v>
      </c>
      <c r="AB122" s="512"/>
      <c r="AC122" s="512"/>
      <c r="AD122" s="512"/>
      <c r="AE122" s="512"/>
      <c r="AF122" s="512"/>
      <c r="AG122" s="512"/>
      <c r="AH122" s="512"/>
      <c r="AI122" s="512"/>
      <c r="AJ122" s="513"/>
      <c r="AK122" s="510" t="s">
        <v>268</v>
      </c>
      <c r="AL122" s="510"/>
      <c r="AM122" s="510"/>
      <c r="AN122" s="510"/>
      <c r="AO122" s="510" t="s">
        <v>269</v>
      </c>
      <c r="AP122" s="510"/>
      <c r="AQ122" s="510"/>
      <c r="AR122" s="510"/>
      <c r="AS122" s="225"/>
      <c r="AT122" s="225"/>
      <c r="AU122" s="225"/>
      <c r="AV122" s="225"/>
      <c r="AW122" s="225"/>
      <c r="AX122" s="225"/>
      <c r="AY122" s="225"/>
      <c r="AZ122" s="225"/>
      <c r="BA122" s="225"/>
      <c r="BB122" s="225"/>
      <c r="BC122" s="225"/>
      <c r="BD122" s="225"/>
      <c r="BE122" s="225"/>
    </row>
    <row r="123" spans="1:110" ht="15" thickBot="1">
      <c r="A123" s="338" t="s">
        <v>189</v>
      </c>
      <c r="B123" s="339"/>
      <c r="C123" s="339"/>
      <c r="D123" s="339"/>
      <c r="E123" s="339"/>
      <c r="F123" s="339"/>
      <c r="G123" s="339"/>
      <c r="H123" s="339"/>
      <c r="I123" s="339"/>
      <c r="J123" s="340"/>
      <c r="K123" s="332">
        <f>IF($AV$110="",0,ROUNDDOWN((SUMIF($B$10:$G$108,A123,$AV$10:$AX$108))/$AV$110/4,1))</f>
        <v>0</v>
      </c>
      <c r="L123" s="333"/>
      <c r="M123" s="333"/>
      <c r="N123" s="333"/>
      <c r="O123" s="334"/>
      <c r="P123" s="507"/>
      <c r="Q123" s="508"/>
      <c r="R123" s="508"/>
      <c r="S123" s="508"/>
      <c r="T123" s="509"/>
      <c r="U123" s="507"/>
      <c r="V123" s="508"/>
      <c r="W123" s="508"/>
      <c r="X123" s="508"/>
      <c r="Y123" s="509"/>
      <c r="AA123" s="514"/>
      <c r="AB123" s="515"/>
      <c r="AC123" s="515"/>
      <c r="AD123" s="515"/>
      <c r="AE123" s="515"/>
      <c r="AF123" s="515"/>
      <c r="AG123" s="515"/>
      <c r="AH123" s="515"/>
      <c r="AI123" s="515"/>
      <c r="AJ123" s="516"/>
      <c r="AK123" s="304" t="s">
        <v>266</v>
      </c>
      <c r="AL123" s="304"/>
      <c r="AM123" s="304" t="s">
        <v>267</v>
      </c>
      <c r="AN123" s="304"/>
      <c r="AO123" s="304" t="s">
        <v>266</v>
      </c>
      <c r="AP123" s="304"/>
      <c r="AQ123" s="304" t="s">
        <v>267</v>
      </c>
      <c r="AR123" s="304"/>
    </row>
    <row r="124" spans="1:110" ht="15" thickBot="1">
      <c r="A124" s="338" t="s">
        <v>191</v>
      </c>
      <c r="B124" s="339"/>
      <c r="C124" s="339"/>
      <c r="D124" s="339"/>
      <c r="E124" s="339"/>
      <c r="F124" s="339"/>
      <c r="G124" s="339"/>
      <c r="H124" s="339"/>
      <c r="I124" s="339"/>
      <c r="J124" s="340"/>
      <c r="K124" s="332">
        <f>IF($AV$110="",0,ROUNDDOWN((SUMIF($B$10:$G$108,A124,$AV$10:$AX$108))/$AV$110/4,1))</f>
        <v>0</v>
      </c>
      <c r="L124" s="333"/>
      <c r="M124" s="333"/>
      <c r="N124" s="333"/>
      <c r="O124" s="334"/>
      <c r="P124" s="501" t="str">
        <f>IF(AB5="","0.0",ROUNDUP(AB5/AU5,1))</f>
        <v>0.0</v>
      </c>
      <c r="Q124" s="502"/>
      <c r="R124" s="502"/>
      <c r="S124" s="502"/>
      <c r="T124" s="503"/>
      <c r="U124" s="504" t="str">
        <f>IF(K124&gt;=P124,"OK","NG")</f>
        <v>NG</v>
      </c>
      <c r="V124" s="505"/>
      <c r="W124" s="505"/>
      <c r="X124" s="505"/>
      <c r="Y124" s="506"/>
      <c r="AA124" s="517"/>
      <c r="AB124" s="304" t="s">
        <v>262</v>
      </c>
      <c r="AC124" s="304"/>
      <c r="AD124" s="304"/>
      <c r="AE124" s="304"/>
      <c r="AF124" s="304" t="s">
        <v>263</v>
      </c>
      <c r="AG124" s="304"/>
      <c r="AH124" s="304"/>
      <c r="AI124" s="304"/>
      <c r="AJ124" s="304"/>
      <c r="AK124" s="304">
        <f>COUNTIF($BG:$BG,"世話人常勤・専従")</f>
        <v>0</v>
      </c>
      <c r="AL124" s="304"/>
      <c r="AM124" s="304">
        <f>COUNTIF($BG:$BG,"世話人常勤・兼務")</f>
        <v>0</v>
      </c>
      <c r="AN124" s="304"/>
      <c r="AO124" s="304">
        <f>COUNTIF($BG:$BG,"生活支援員常勤・専従")</f>
        <v>0</v>
      </c>
      <c r="AP124" s="304"/>
      <c r="AQ124" s="304">
        <f>COUNTIF($BG:$BG,"生活支援員常勤・兼務")</f>
        <v>0</v>
      </c>
      <c r="AR124" s="304"/>
    </row>
    <row r="125" spans="1:110" ht="15" thickBot="1">
      <c r="A125" s="338" t="s">
        <v>193</v>
      </c>
      <c r="B125" s="339"/>
      <c r="C125" s="339"/>
      <c r="D125" s="339"/>
      <c r="E125" s="339"/>
      <c r="F125" s="339"/>
      <c r="G125" s="339"/>
      <c r="H125" s="339"/>
      <c r="I125" s="339"/>
      <c r="J125" s="340"/>
      <c r="K125" s="332">
        <f>IF($AV$110="",0,ROUNDDOWN((SUMIF($B$10:$G$108,A125,$AV$10:$AX$108))/$AV$110/4,1))</f>
        <v>0</v>
      </c>
      <c r="L125" s="333"/>
      <c r="M125" s="333"/>
      <c r="N125" s="333"/>
      <c r="O125" s="334"/>
      <c r="P125" s="501">
        <f>ROUNDUP(SUM($BE$126:$BE$129),1)</f>
        <v>0</v>
      </c>
      <c r="Q125" s="502"/>
      <c r="R125" s="502"/>
      <c r="S125" s="502"/>
      <c r="T125" s="503"/>
      <c r="U125" s="504" t="str">
        <f>IF(K125&gt;=P125,"OK","NG")</f>
        <v>OK</v>
      </c>
      <c r="V125" s="505"/>
      <c r="W125" s="505"/>
      <c r="X125" s="505"/>
      <c r="Y125" s="506"/>
      <c r="AA125" s="518"/>
      <c r="AB125" s="304"/>
      <c r="AC125" s="304"/>
      <c r="AD125" s="304"/>
      <c r="AE125" s="304"/>
      <c r="AF125" s="304" t="s">
        <v>264</v>
      </c>
      <c r="AG125" s="304"/>
      <c r="AH125" s="304"/>
      <c r="AI125" s="304"/>
      <c r="AJ125" s="304"/>
      <c r="AK125" s="304">
        <f>COUNTIF($BG:$BG,"世話人非常勤・専従")</f>
        <v>0</v>
      </c>
      <c r="AL125" s="304"/>
      <c r="AM125" s="304">
        <f>COUNTIF($BG:$BG,"世話人非常勤・兼務")</f>
        <v>0</v>
      </c>
      <c r="AN125" s="304"/>
      <c r="AO125" s="304">
        <f>COUNTIF($BG:$BG,"生活支援員非常勤・専従")</f>
        <v>0</v>
      </c>
      <c r="AP125" s="304"/>
      <c r="AQ125" s="304">
        <f>COUNTIF($BG:$BG,"生活支援員非常勤・兼務")</f>
        <v>0</v>
      </c>
      <c r="AR125" s="304"/>
    </row>
    <row r="126" spans="1:110" hidden="1">
      <c r="U126" s="241"/>
      <c r="BE126" s="241">
        <f>ROUNDDOWN($AZ$6/2.5,2)</f>
        <v>0</v>
      </c>
    </row>
    <row r="127" spans="1:110" hidden="1">
      <c r="BE127" s="241">
        <f>ROUNDDOWN($AR$6/4,2)</f>
        <v>0</v>
      </c>
    </row>
    <row r="128" spans="1:110" hidden="1">
      <c r="BE128" s="241">
        <f>ROUNDDOWN($AJ$6/6,2)</f>
        <v>0</v>
      </c>
    </row>
    <row r="129" spans="57:57" hidden="1">
      <c r="BE129" s="241">
        <f>ROUNDDOWN($AB$6/9,2)</f>
        <v>0</v>
      </c>
    </row>
    <row r="130" spans="57:57">
      <c r="BE130" s="241"/>
    </row>
  </sheetData>
  <sheetProtection sheet="1" objects="1" scenarios="1"/>
  <mergeCells count="713">
    <mergeCell ref="AO123:AP123"/>
    <mergeCell ref="AQ123:AR123"/>
    <mergeCell ref="AO124:AP124"/>
    <mergeCell ref="AQ124:AR124"/>
    <mergeCell ref="AO125:AP125"/>
    <mergeCell ref="AQ125:AR125"/>
    <mergeCell ref="AK122:AN122"/>
    <mergeCell ref="AO122:AR122"/>
    <mergeCell ref="AB124:AE125"/>
    <mergeCell ref="AF125:AJ125"/>
    <mergeCell ref="AF124:AJ124"/>
    <mergeCell ref="AA122:AJ123"/>
    <mergeCell ref="AA124:AA125"/>
    <mergeCell ref="AK123:AL123"/>
    <mergeCell ref="AM123:AN123"/>
    <mergeCell ref="AK124:AL124"/>
    <mergeCell ref="AM124:AN124"/>
    <mergeCell ref="AK125:AL125"/>
    <mergeCell ref="AM125:AN125"/>
    <mergeCell ref="P123:T123"/>
    <mergeCell ref="P124:T124"/>
    <mergeCell ref="U121:Y121"/>
    <mergeCell ref="U122:Y122"/>
    <mergeCell ref="U123:Y123"/>
    <mergeCell ref="U124:Y124"/>
    <mergeCell ref="A121:J121"/>
    <mergeCell ref="K121:O121"/>
    <mergeCell ref="P121:T121"/>
    <mergeCell ref="AW6:AY6"/>
    <mergeCell ref="B10:G10"/>
    <mergeCell ref="H10:L10"/>
    <mergeCell ref="M10:S10"/>
    <mergeCell ref="AV10:AX10"/>
    <mergeCell ref="AY10:BA10"/>
    <mergeCell ref="BB10:BD10"/>
    <mergeCell ref="AY7:BA9"/>
    <mergeCell ref="P122:T122"/>
    <mergeCell ref="BB7:BD9"/>
    <mergeCell ref="AV11:AX11"/>
    <mergeCell ref="AY11:BA11"/>
    <mergeCell ref="BB11:BD11"/>
    <mergeCell ref="B12:G12"/>
    <mergeCell ref="H12:L12"/>
    <mergeCell ref="M12:S12"/>
    <mergeCell ref="AV12:AX12"/>
    <mergeCell ref="AY12:BA12"/>
    <mergeCell ref="BB12:BD12"/>
    <mergeCell ref="AV13:AX13"/>
    <mergeCell ref="AY13:BA13"/>
    <mergeCell ref="BB13:BD13"/>
    <mergeCell ref="B14:G14"/>
    <mergeCell ref="H14:L14"/>
    <mergeCell ref="BH2:CA3"/>
    <mergeCell ref="CC2:CJ3"/>
    <mergeCell ref="CK2:CQ3"/>
    <mergeCell ref="CR2:CX3"/>
    <mergeCell ref="CY2:DF3"/>
    <mergeCell ref="AD2:AF2"/>
    <mergeCell ref="A124:J124"/>
    <mergeCell ref="K124:O124"/>
    <mergeCell ref="A125:J125"/>
    <mergeCell ref="K125:O125"/>
    <mergeCell ref="P125:T125"/>
    <mergeCell ref="U125:Y125"/>
    <mergeCell ref="A122:J122"/>
    <mergeCell ref="K122:O122"/>
    <mergeCell ref="Q6:S6"/>
    <mergeCell ref="Y6:AA6"/>
    <mergeCell ref="A123:J123"/>
    <mergeCell ref="K123:O123"/>
    <mergeCell ref="AA7:AG7"/>
    <mergeCell ref="B11:G11"/>
    <mergeCell ref="H11:L11"/>
    <mergeCell ref="M11:S11"/>
    <mergeCell ref="A6:F6"/>
    <mergeCell ref="G6:K6"/>
    <mergeCell ref="A4:S4"/>
    <mergeCell ref="T4:AF4"/>
    <mergeCell ref="AG4:AN4"/>
    <mergeCell ref="AO4:BE4"/>
    <mergeCell ref="BH4:CA4"/>
    <mergeCell ref="A5:H5"/>
    <mergeCell ref="T5:AA5"/>
    <mergeCell ref="AB5:AK5"/>
    <mergeCell ref="AL5:AT5"/>
    <mergeCell ref="BH5:CA6"/>
    <mergeCell ref="AG6:AI6"/>
    <mergeCell ref="AO6:AQ6"/>
    <mergeCell ref="BC6:BD6"/>
    <mergeCell ref="O6:P6"/>
    <mergeCell ref="W6:X6"/>
    <mergeCell ref="AE6:AF6"/>
    <mergeCell ref="AM6:AN6"/>
    <mergeCell ref="AU6:AV6"/>
    <mergeCell ref="L6:N6"/>
    <mergeCell ref="T6:V6"/>
    <mergeCell ref="AB6:AD6"/>
    <mergeCell ref="AJ6:AL6"/>
    <mergeCell ref="AR6:AT6"/>
    <mergeCell ref="AZ6:BB6"/>
    <mergeCell ref="CC5:DF6"/>
    <mergeCell ref="I5:M5"/>
    <mergeCell ref="AU5:AX5"/>
    <mergeCell ref="AY5:BE5"/>
    <mergeCell ref="BE7:BE9"/>
    <mergeCell ref="A7:A9"/>
    <mergeCell ref="B7:G9"/>
    <mergeCell ref="H7:L9"/>
    <mergeCell ref="M7:S9"/>
    <mergeCell ref="T7:Z7"/>
    <mergeCell ref="BP7:BR7"/>
    <mergeCell ref="BT7:BV7"/>
    <mergeCell ref="CR7:CX7"/>
    <mergeCell ref="CY7:DE7"/>
    <mergeCell ref="DF7:DF9"/>
    <mergeCell ref="BI7:BK7"/>
    <mergeCell ref="BM7:BO7"/>
    <mergeCell ref="BW7:BY7"/>
    <mergeCell ref="CC7:CC9"/>
    <mergeCell ref="CD7:CJ7"/>
    <mergeCell ref="CK7:CQ7"/>
    <mergeCell ref="AH7:AN7"/>
    <mergeCell ref="AO7:AU7"/>
    <mergeCell ref="AV7:AX9"/>
    <mergeCell ref="M14:S14"/>
    <mergeCell ref="AV14:AX14"/>
    <mergeCell ref="AY14:BA14"/>
    <mergeCell ref="BB14:BD14"/>
    <mergeCell ref="B13:G13"/>
    <mergeCell ref="H13:L13"/>
    <mergeCell ref="M13:S13"/>
    <mergeCell ref="BB16:BD16"/>
    <mergeCell ref="B17:G17"/>
    <mergeCell ref="H17:L17"/>
    <mergeCell ref="M17:S17"/>
    <mergeCell ref="AV17:AX17"/>
    <mergeCell ref="AY17:BA17"/>
    <mergeCell ref="BB17:BD17"/>
    <mergeCell ref="H15:L15"/>
    <mergeCell ref="M15:S15"/>
    <mergeCell ref="AV15:AX15"/>
    <mergeCell ref="AY15:BA15"/>
    <mergeCell ref="BB15:BD15"/>
    <mergeCell ref="B16:G16"/>
    <mergeCell ref="H16:L16"/>
    <mergeCell ref="M16:S16"/>
    <mergeCell ref="AV16:AX16"/>
    <mergeCell ref="AY16:BA16"/>
    <mergeCell ref="B15:G15"/>
    <mergeCell ref="B19:G19"/>
    <mergeCell ref="H19:L19"/>
    <mergeCell ref="M19:S19"/>
    <mergeCell ref="AV19:AX19"/>
    <mergeCell ref="AY19:BA19"/>
    <mergeCell ref="BB19:BD19"/>
    <mergeCell ref="B18:G18"/>
    <mergeCell ref="H18:L18"/>
    <mergeCell ref="M18:S18"/>
    <mergeCell ref="AV18:AX18"/>
    <mergeCell ref="AY18:BA18"/>
    <mergeCell ref="BB18:BD18"/>
    <mergeCell ref="B21:G21"/>
    <mergeCell ref="H21:L21"/>
    <mergeCell ref="M21:S21"/>
    <mergeCell ref="AV21:AX21"/>
    <mergeCell ref="AY21:BA21"/>
    <mergeCell ref="BB21:BD21"/>
    <mergeCell ref="B20:G20"/>
    <mergeCell ref="H20:L20"/>
    <mergeCell ref="M20:S20"/>
    <mergeCell ref="AV20:AX20"/>
    <mergeCell ref="AY20:BA20"/>
    <mergeCell ref="BB20:BD20"/>
    <mergeCell ref="B23:G23"/>
    <mergeCell ref="H23:L23"/>
    <mergeCell ref="M23:S23"/>
    <mergeCell ref="AV23:AX23"/>
    <mergeCell ref="AY23:BA23"/>
    <mergeCell ref="BB23:BD23"/>
    <mergeCell ref="B22:G22"/>
    <mergeCell ref="H22:L22"/>
    <mergeCell ref="M22:S22"/>
    <mergeCell ref="AV22:AX22"/>
    <mergeCell ref="AY22:BA22"/>
    <mergeCell ref="BB22:BD22"/>
    <mergeCell ref="B25:G25"/>
    <mergeCell ref="H25:L25"/>
    <mergeCell ref="M25:S25"/>
    <mergeCell ref="AV25:AX25"/>
    <mergeCell ref="AY25:BA25"/>
    <mergeCell ref="BB25:BD25"/>
    <mergeCell ref="B24:G24"/>
    <mergeCell ref="H24:L24"/>
    <mergeCell ref="M24:S24"/>
    <mergeCell ref="AV24:AX24"/>
    <mergeCell ref="AY24:BA24"/>
    <mergeCell ref="BB24:BD24"/>
    <mergeCell ref="B27:G27"/>
    <mergeCell ref="H27:L27"/>
    <mergeCell ref="M27:S27"/>
    <mergeCell ref="AV27:AX27"/>
    <mergeCell ref="AY27:BA27"/>
    <mergeCell ref="BB27:BD27"/>
    <mergeCell ref="B26:G26"/>
    <mergeCell ref="H26:L26"/>
    <mergeCell ref="M26:S26"/>
    <mergeCell ref="AV26:AX26"/>
    <mergeCell ref="AY26:BA26"/>
    <mergeCell ref="BB26:BD26"/>
    <mergeCell ref="B29:G29"/>
    <mergeCell ref="H29:L29"/>
    <mergeCell ref="M29:S29"/>
    <mergeCell ref="AV29:AX29"/>
    <mergeCell ref="AY29:BA29"/>
    <mergeCell ref="BB29:BD29"/>
    <mergeCell ref="B28:G28"/>
    <mergeCell ref="H28:L28"/>
    <mergeCell ref="M28:S28"/>
    <mergeCell ref="AV28:AX28"/>
    <mergeCell ref="AY28:BA28"/>
    <mergeCell ref="BB28:BD28"/>
    <mergeCell ref="B31:G31"/>
    <mergeCell ref="H31:L31"/>
    <mergeCell ref="M31:S31"/>
    <mergeCell ref="AV31:AX31"/>
    <mergeCell ref="AY31:BA31"/>
    <mergeCell ref="BB31:BD31"/>
    <mergeCell ref="B30:G30"/>
    <mergeCell ref="H30:L30"/>
    <mergeCell ref="M30:S30"/>
    <mergeCell ref="AV30:AX30"/>
    <mergeCell ref="AY30:BA30"/>
    <mergeCell ref="BB30:BD30"/>
    <mergeCell ref="B33:G33"/>
    <mergeCell ref="H33:L33"/>
    <mergeCell ref="M33:S33"/>
    <mergeCell ref="AV33:AX33"/>
    <mergeCell ref="AY33:BA33"/>
    <mergeCell ref="BB33:BD33"/>
    <mergeCell ref="B32:G32"/>
    <mergeCell ref="H32:L32"/>
    <mergeCell ref="M32:S32"/>
    <mergeCell ref="AV32:AX32"/>
    <mergeCell ref="AY32:BA32"/>
    <mergeCell ref="BB32:BD32"/>
    <mergeCell ref="B35:G35"/>
    <mergeCell ref="H35:L35"/>
    <mergeCell ref="M35:S35"/>
    <mergeCell ref="AV35:AX35"/>
    <mergeCell ref="AY35:BA35"/>
    <mergeCell ref="BB35:BD35"/>
    <mergeCell ref="B34:G34"/>
    <mergeCell ref="H34:L34"/>
    <mergeCell ref="M34:S34"/>
    <mergeCell ref="AV34:AX34"/>
    <mergeCell ref="AY34:BA34"/>
    <mergeCell ref="BB34:BD34"/>
    <mergeCell ref="B37:G37"/>
    <mergeCell ref="H37:L37"/>
    <mergeCell ref="M37:S37"/>
    <mergeCell ref="AV37:AX37"/>
    <mergeCell ref="AY37:BA37"/>
    <mergeCell ref="BB37:BD37"/>
    <mergeCell ref="B36:G36"/>
    <mergeCell ref="H36:L36"/>
    <mergeCell ref="M36:S36"/>
    <mergeCell ref="AV36:AX36"/>
    <mergeCell ref="AY36:BA36"/>
    <mergeCell ref="BB36:BD36"/>
    <mergeCell ref="B39:G39"/>
    <mergeCell ref="H39:L39"/>
    <mergeCell ref="M39:S39"/>
    <mergeCell ref="AV39:AX39"/>
    <mergeCell ref="AY39:BA39"/>
    <mergeCell ref="BB39:BD39"/>
    <mergeCell ref="B38:G38"/>
    <mergeCell ref="H38:L38"/>
    <mergeCell ref="M38:S38"/>
    <mergeCell ref="AV38:AX38"/>
    <mergeCell ref="AY38:BA38"/>
    <mergeCell ref="BB38:BD38"/>
    <mergeCell ref="B41:G41"/>
    <mergeCell ref="H41:L41"/>
    <mergeCell ref="M41:S41"/>
    <mergeCell ref="AV41:AX41"/>
    <mergeCell ref="AY41:BA41"/>
    <mergeCell ref="BB41:BD41"/>
    <mergeCell ref="B40:G40"/>
    <mergeCell ref="H40:L40"/>
    <mergeCell ref="M40:S40"/>
    <mergeCell ref="AV40:AX40"/>
    <mergeCell ref="AY40:BA40"/>
    <mergeCell ref="BB40:BD40"/>
    <mergeCell ref="B43:G43"/>
    <mergeCell ref="H43:L43"/>
    <mergeCell ref="M43:S43"/>
    <mergeCell ref="AV43:AX43"/>
    <mergeCell ref="AY43:BA43"/>
    <mergeCell ref="BB43:BD43"/>
    <mergeCell ref="B42:G42"/>
    <mergeCell ref="H42:L42"/>
    <mergeCell ref="M42:S42"/>
    <mergeCell ref="AV42:AX42"/>
    <mergeCell ref="AY42:BA42"/>
    <mergeCell ref="BB42:BD42"/>
    <mergeCell ref="B45:G45"/>
    <mergeCell ref="H45:L45"/>
    <mergeCell ref="M45:S45"/>
    <mergeCell ref="AV45:AX45"/>
    <mergeCell ref="AY45:BA45"/>
    <mergeCell ref="BB45:BD45"/>
    <mergeCell ref="B44:G44"/>
    <mergeCell ref="H44:L44"/>
    <mergeCell ref="M44:S44"/>
    <mergeCell ref="AV44:AX44"/>
    <mergeCell ref="AY44:BA44"/>
    <mergeCell ref="BB44:BD44"/>
    <mergeCell ref="B47:G47"/>
    <mergeCell ref="H47:L47"/>
    <mergeCell ref="M47:S47"/>
    <mergeCell ref="AV47:AX47"/>
    <mergeCell ref="AY47:BA47"/>
    <mergeCell ref="BB47:BD47"/>
    <mergeCell ref="B46:G46"/>
    <mergeCell ref="H46:L46"/>
    <mergeCell ref="M46:S46"/>
    <mergeCell ref="AV46:AX46"/>
    <mergeCell ref="AY46:BA46"/>
    <mergeCell ref="BB46:BD46"/>
    <mergeCell ref="B49:G49"/>
    <mergeCell ref="H49:L49"/>
    <mergeCell ref="M49:S49"/>
    <mergeCell ref="AV49:AX49"/>
    <mergeCell ref="AY49:BA49"/>
    <mergeCell ref="BB49:BD49"/>
    <mergeCell ref="B48:G48"/>
    <mergeCell ref="H48:L48"/>
    <mergeCell ref="M48:S48"/>
    <mergeCell ref="AV48:AX48"/>
    <mergeCell ref="AY48:BA48"/>
    <mergeCell ref="BB48:BD48"/>
    <mergeCell ref="B51:G51"/>
    <mergeCell ref="H51:L51"/>
    <mergeCell ref="M51:S51"/>
    <mergeCell ref="AV51:AX51"/>
    <mergeCell ref="AY51:BA51"/>
    <mergeCell ref="BB51:BD51"/>
    <mergeCell ref="B50:G50"/>
    <mergeCell ref="H50:L50"/>
    <mergeCell ref="M50:S50"/>
    <mergeCell ref="AV50:AX50"/>
    <mergeCell ref="AY50:BA50"/>
    <mergeCell ref="BB50:BD50"/>
    <mergeCell ref="B53:G53"/>
    <mergeCell ref="H53:L53"/>
    <mergeCell ref="M53:S53"/>
    <mergeCell ref="AV53:AX53"/>
    <mergeCell ref="AY53:BA53"/>
    <mergeCell ref="BB53:BD53"/>
    <mergeCell ref="B52:G52"/>
    <mergeCell ref="H52:L52"/>
    <mergeCell ref="M52:S52"/>
    <mergeCell ref="AV52:AX52"/>
    <mergeCell ref="AY52:BA52"/>
    <mergeCell ref="BB52:BD52"/>
    <mergeCell ref="B55:G55"/>
    <mergeCell ref="H55:L55"/>
    <mergeCell ref="M55:S55"/>
    <mergeCell ref="AV55:AX55"/>
    <mergeCell ref="AY55:BA55"/>
    <mergeCell ref="BB55:BD55"/>
    <mergeCell ref="B54:G54"/>
    <mergeCell ref="H54:L54"/>
    <mergeCell ref="M54:S54"/>
    <mergeCell ref="AV54:AX54"/>
    <mergeCell ref="AY54:BA54"/>
    <mergeCell ref="BB54:BD54"/>
    <mergeCell ref="B57:G57"/>
    <mergeCell ref="H57:L57"/>
    <mergeCell ref="M57:S57"/>
    <mergeCell ref="AV57:AX57"/>
    <mergeCell ref="AY57:BA57"/>
    <mergeCell ref="BB57:BD57"/>
    <mergeCell ref="B56:G56"/>
    <mergeCell ref="H56:L56"/>
    <mergeCell ref="M56:S56"/>
    <mergeCell ref="AV56:AX56"/>
    <mergeCell ref="AY56:BA56"/>
    <mergeCell ref="BB56:BD56"/>
    <mergeCell ref="B59:G59"/>
    <mergeCell ref="H59:L59"/>
    <mergeCell ref="M59:S59"/>
    <mergeCell ref="AV59:AX59"/>
    <mergeCell ref="AY59:BA59"/>
    <mergeCell ref="BB59:BD59"/>
    <mergeCell ref="B58:G58"/>
    <mergeCell ref="H58:L58"/>
    <mergeCell ref="M58:S58"/>
    <mergeCell ref="AV58:AX58"/>
    <mergeCell ref="AY58:BA58"/>
    <mergeCell ref="BB58:BD58"/>
    <mergeCell ref="B61:G61"/>
    <mergeCell ref="H61:L61"/>
    <mergeCell ref="M61:S61"/>
    <mergeCell ref="AV61:AX61"/>
    <mergeCell ref="AY61:BA61"/>
    <mergeCell ref="BB61:BD61"/>
    <mergeCell ref="B60:G60"/>
    <mergeCell ref="H60:L60"/>
    <mergeCell ref="M60:S60"/>
    <mergeCell ref="AV60:AX60"/>
    <mergeCell ref="AY60:BA60"/>
    <mergeCell ref="BB60:BD60"/>
    <mergeCell ref="B63:G63"/>
    <mergeCell ref="H63:L63"/>
    <mergeCell ref="M63:S63"/>
    <mergeCell ref="AV63:AX63"/>
    <mergeCell ref="AY63:BA63"/>
    <mergeCell ref="BB63:BD63"/>
    <mergeCell ref="B62:G62"/>
    <mergeCell ref="H62:L62"/>
    <mergeCell ref="M62:S62"/>
    <mergeCell ref="AV62:AX62"/>
    <mergeCell ref="AY62:BA62"/>
    <mergeCell ref="BB62:BD62"/>
    <mergeCell ref="B65:G65"/>
    <mergeCell ref="H65:L65"/>
    <mergeCell ref="M65:S65"/>
    <mergeCell ref="AV65:AX65"/>
    <mergeCell ref="AY65:BA65"/>
    <mergeCell ref="BB65:BD65"/>
    <mergeCell ref="B64:G64"/>
    <mergeCell ref="H64:L64"/>
    <mergeCell ref="M64:S64"/>
    <mergeCell ref="AV64:AX64"/>
    <mergeCell ref="AY64:BA64"/>
    <mergeCell ref="BB64:BD64"/>
    <mergeCell ref="B67:G67"/>
    <mergeCell ref="H67:L67"/>
    <mergeCell ref="M67:S67"/>
    <mergeCell ref="AV67:AX67"/>
    <mergeCell ref="AY67:BA67"/>
    <mergeCell ref="BB67:BD67"/>
    <mergeCell ref="B66:G66"/>
    <mergeCell ref="H66:L66"/>
    <mergeCell ref="M66:S66"/>
    <mergeCell ref="AV66:AX66"/>
    <mergeCell ref="AY66:BA66"/>
    <mergeCell ref="BB66:BD66"/>
    <mergeCell ref="B69:G69"/>
    <mergeCell ref="H69:L69"/>
    <mergeCell ref="M69:S69"/>
    <mergeCell ref="AV69:AX69"/>
    <mergeCell ref="AY69:BA69"/>
    <mergeCell ref="BB69:BD69"/>
    <mergeCell ref="B68:G68"/>
    <mergeCell ref="H68:L68"/>
    <mergeCell ref="M68:S68"/>
    <mergeCell ref="AV68:AX68"/>
    <mergeCell ref="AY68:BA68"/>
    <mergeCell ref="BB68:BD68"/>
    <mergeCell ref="B71:G71"/>
    <mergeCell ref="H71:L71"/>
    <mergeCell ref="M71:S71"/>
    <mergeCell ref="AV71:AX71"/>
    <mergeCell ref="AY71:BA71"/>
    <mergeCell ref="BB71:BD71"/>
    <mergeCell ref="B70:G70"/>
    <mergeCell ref="H70:L70"/>
    <mergeCell ref="M70:S70"/>
    <mergeCell ref="AV70:AX70"/>
    <mergeCell ref="AY70:BA70"/>
    <mergeCell ref="BB70:BD70"/>
    <mergeCell ref="B73:G73"/>
    <mergeCell ref="H73:L73"/>
    <mergeCell ref="M73:S73"/>
    <mergeCell ref="AV73:AX73"/>
    <mergeCell ref="AY73:BA73"/>
    <mergeCell ref="BB73:BD73"/>
    <mergeCell ref="B72:G72"/>
    <mergeCell ref="H72:L72"/>
    <mergeCell ref="M72:S72"/>
    <mergeCell ref="AV72:AX72"/>
    <mergeCell ref="AY72:BA72"/>
    <mergeCell ref="BB72:BD72"/>
    <mergeCell ref="B75:G75"/>
    <mergeCell ref="H75:L75"/>
    <mergeCell ref="M75:S75"/>
    <mergeCell ref="AV75:AX75"/>
    <mergeCell ref="AY75:BA75"/>
    <mergeCell ref="BB75:BD75"/>
    <mergeCell ref="B74:G74"/>
    <mergeCell ref="H74:L74"/>
    <mergeCell ref="M74:S74"/>
    <mergeCell ref="AV74:AX74"/>
    <mergeCell ref="AY74:BA74"/>
    <mergeCell ref="BB74:BD74"/>
    <mergeCell ref="B77:G77"/>
    <mergeCell ref="H77:L77"/>
    <mergeCell ref="M77:S77"/>
    <mergeCell ref="AV77:AX77"/>
    <mergeCell ref="AY77:BA77"/>
    <mergeCell ref="BB77:BD77"/>
    <mergeCell ref="B76:G76"/>
    <mergeCell ref="H76:L76"/>
    <mergeCell ref="M76:S76"/>
    <mergeCell ref="AV76:AX76"/>
    <mergeCell ref="AY76:BA76"/>
    <mergeCell ref="BB76:BD76"/>
    <mergeCell ref="B79:G79"/>
    <mergeCell ref="H79:L79"/>
    <mergeCell ref="M79:S79"/>
    <mergeCell ref="AV79:AX79"/>
    <mergeCell ref="AY79:BA79"/>
    <mergeCell ref="BB79:BD79"/>
    <mergeCell ref="B78:G78"/>
    <mergeCell ref="H78:L78"/>
    <mergeCell ref="M78:S78"/>
    <mergeCell ref="AV78:AX78"/>
    <mergeCell ref="AY78:BA78"/>
    <mergeCell ref="BB78:BD78"/>
    <mergeCell ref="B81:G81"/>
    <mergeCell ref="H81:L81"/>
    <mergeCell ref="M81:S81"/>
    <mergeCell ref="AV81:AX81"/>
    <mergeCell ref="AY81:BA81"/>
    <mergeCell ref="BB81:BD81"/>
    <mergeCell ref="B80:G80"/>
    <mergeCell ref="H80:L80"/>
    <mergeCell ref="M80:S80"/>
    <mergeCell ref="AV80:AX80"/>
    <mergeCell ref="AY80:BA80"/>
    <mergeCell ref="BB80:BD80"/>
    <mergeCell ref="B83:G83"/>
    <mergeCell ref="H83:L83"/>
    <mergeCell ref="M83:S83"/>
    <mergeCell ref="AV83:AX83"/>
    <mergeCell ref="AY83:BA83"/>
    <mergeCell ref="BB83:BD83"/>
    <mergeCell ref="B82:G82"/>
    <mergeCell ref="H82:L82"/>
    <mergeCell ref="M82:S82"/>
    <mergeCell ref="AV82:AX82"/>
    <mergeCell ref="AY82:BA82"/>
    <mergeCell ref="BB82:BD82"/>
    <mergeCell ref="B85:G85"/>
    <mergeCell ref="H85:L85"/>
    <mergeCell ref="M85:S85"/>
    <mergeCell ref="AV85:AX85"/>
    <mergeCell ref="AY85:BA85"/>
    <mergeCell ref="BB85:BD85"/>
    <mergeCell ref="B84:G84"/>
    <mergeCell ref="H84:L84"/>
    <mergeCell ref="M84:S84"/>
    <mergeCell ref="AV84:AX84"/>
    <mergeCell ref="AY84:BA84"/>
    <mergeCell ref="BB84:BD84"/>
    <mergeCell ref="B87:G87"/>
    <mergeCell ref="H87:L87"/>
    <mergeCell ref="M87:S87"/>
    <mergeCell ref="AV87:AX87"/>
    <mergeCell ref="AY87:BA87"/>
    <mergeCell ref="BB87:BD87"/>
    <mergeCell ref="B86:G86"/>
    <mergeCell ref="H86:L86"/>
    <mergeCell ref="M86:S86"/>
    <mergeCell ref="AV86:AX86"/>
    <mergeCell ref="AY86:BA86"/>
    <mergeCell ref="BB86:BD86"/>
    <mergeCell ref="B89:G89"/>
    <mergeCell ref="H89:L89"/>
    <mergeCell ref="M89:S89"/>
    <mergeCell ref="AV89:AX89"/>
    <mergeCell ref="AY89:BA89"/>
    <mergeCell ref="BB89:BD89"/>
    <mergeCell ref="B88:G88"/>
    <mergeCell ref="H88:L88"/>
    <mergeCell ref="M88:S88"/>
    <mergeCell ref="AV88:AX88"/>
    <mergeCell ref="AY88:BA88"/>
    <mergeCell ref="BB88:BD88"/>
    <mergeCell ref="B91:G91"/>
    <mergeCell ref="H91:L91"/>
    <mergeCell ref="M91:S91"/>
    <mergeCell ref="AV91:AX91"/>
    <mergeCell ref="AY91:BA91"/>
    <mergeCell ref="BB91:BD91"/>
    <mergeCell ref="B90:G90"/>
    <mergeCell ref="H90:L90"/>
    <mergeCell ref="M90:S90"/>
    <mergeCell ref="AV90:AX90"/>
    <mergeCell ref="AY90:BA90"/>
    <mergeCell ref="BB90:BD90"/>
    <mergeCell ref="B93:G93"/>
    <mergeCell ref="H93:L93"/>
    <mergeCell ref="M93:S93"/>
    <mergeCell ref="AV93:AX93"/>
    <mergeCell ref="AY93:BA93"/>
    <mergeCell ref="BB93:BD93"/>
    <mergeCell ref="B92:G92"/>
    <mergeCell ref="H92:L92"/>
    <mergeCell ref="M92:S92"/>
    <mergeCell ref="AV92:AX92"/>
    <mergeCell ref="AY92:BA92"/>
    <mergeCell ref="BB92:BD92"/>
    <mergeCell ref="B95:G95"/>
    <mergeCell ref="H95:L95"/>
    <mergeCell ref="M95:S95"/>
    <mergeCell ref="AV95:AX95"/>
    <mergeCell ref="AY95:BA95"/>
    <mergeCell ref="BB95:BD95"/>
    <mergeCell ref="B94:G94"/>
    <mergeCell ref="H94:L94"/>
    <mergeCell ref="M94:S94"/>
    <mergeCell ref="AV94:AX94"/>
    <mergeCell ref="AY94:BA94"/>
    <mergeCell ref="BB94:BD94"/>
    <mergeCell ref="B97:G97"/>
    <mergeCell ref="H97:L97"/>
    <mergeCell ref="M97:S97"/>
    <mergeCell ref="AV97:AX97"/>
    <mergeCell ref="AY97:BA97"/>
    <mergeCell ref="BB97:BD97"/>
    <mergeCell ref="B96:G96"/>
    <mergeCell ref="H96:L96"/>
    <mergeCell ref="M96:S96"/>
    <mergeCell ref="AV96:AX96"/>
    <mergeCell ref="AY96:BA96"/>
    <mergeCell ref="BB96:BD96"/>
    <mergeCell ref="B99:G99"/>
    <mergeCell ref="H99:L99"/>
    <mergeCell ref="M99:S99"/>
    <mergeCell ref="AV99:AX99"/>
    <mergeCell ref="AY99:BA99"/>
    <mergeCell ref="BB99:BD99"/>
    <mergeCell ref="B98:G98"/>
    <mergeCell ref="H98:L98"/>
    <mergeCell ref="M98:S98"/>
    <mergeCell ref="AV98:AX98"/>
    <mergeCell ref="AY98:BA98"/>
    <mergeCell ref="BB98:BD98"/>
    <mergeCell ref="B101:G101"/>
    <mergeCell ref="H101:L101"/>
    <mergeCell ref="M101:S101"/>
    <mergeCell ref="AV101:AX101"/>
    <mergeCell ref="AY101:BA101"/>
    <mergeCell ref="BB101:BD101"/>
    <mergeCell ref="B100:G100"/>
    <mergeCell ref="H100:L100"/>
    <mergeCell ref="M100:S100"/>
    <mergeCell ref="AV100:AX100"/>
    <mergeCell ref="AY100:BA100"/>
    <mergeCell ref="BB100:BD100"/>
    <mergeCell ref="B103:G103"/>
    <mergeCell ref="H103:L103"/>
    <mergeCell ref="M103:S103"/>
    <mergeCell ref="AV103:AX103"/>
    <mergeCell ref="AY103:BA103"/>
    <mergeCell ref="BB103:BD103"/>
    <mergeCell ref="B102:G102"/>
    <mergeCell ref="H102:L102"/>
    <mergeCell ref="M102:S102"/>
    <mergeCell ref="AV102:AX102"/>
    <mergeCell ref="AY102:BA102"/>
    <mergeCell ref="BB102:BD102"/>
    <mergeCell ref="B105:G105"/>
    <mergeCell ref="H105:L105"/>
    <mergeCell ref="M105:S105"/>
    <mergeCell ref="AV105:AX105"/>
    <mergeCell ref="AY105:BA105"/>
    <mergeCell ref="BB105:BD105"/>
    <mergeCell ref="B104:G104"/>
    <mergeCell ref="H104:L104"/>
    <mergeCell ref="M104:S104"/>
    <mergeCell ref="AV104:AX104"/>
    <mergeCell ref="AY104:BA104"/>
    <mergeCell ref="BB104:BD104"/>
    <mergeCell ref="B107:G107"/>
    <mergeCell ref="H107:L107"/>
    <mergeCell ref="M107:S107"/>
    <mergeCell ref="AV107:AX107"/>
    <mergeCell ref="AY107:BA107"/>
    <mergeCell ref="BB107:BD107"/>
    <mergeCell ref="B106:G106"/>
    <mergeCell ref="H106:L106"/>
    <mergeCell ref="M106:S106"/>
    <mergeCell ref="AV106:AX106"/>
    <mergeCell ref="AY106:BA106"/>
    <mergeCell ref="BB106:BD106"/>
    <mergeCell ref="A109:S109"/>
    <mergeCell ref="AV109:AX109"/>
    <mergeCell ref="AY109:BA109"/>
    <mergeCell ref="BB109:BD109"/>
    <mergeCell ref="A110:S110"/>
    <mergeCell ref="AV110:BD110"/>
    <mergeCell ref="B108:G108"/>
    <mergeCell ref="H108:L108"/>
    <mergeCell ref="M108:S108"/>
    <mergeCell ref="AV108:AX108"/>
    <mergeCell ref="AY108:BA108"/>
    <mergeCell ref="BB108:BD108"/>
    <mergeCell ref="A115:BE115"/>
    <mergeCell ref="A117:BE118"/>
    <mergeCell ref="A119:BE119"/>
    <mergeCell ref="A114:BE114"/>
    <mergeCell ref="A116:BE116"/>
    <mergeCell ref="A113:BE113"/>
    <mergeCell ref="A111:S111"/>
    <mergeCell ref="AV111:AX111"/>
    <mergeCell ref="AY111:BA111"/>
    <mergeCell ref="BB111:BD111"/>
    <mergeCell ref="A112:S112"/>
    <mergeCell ref="AV112:BA112"/>
  </mergeCells>
  <phoneticPr fontId="2"/>
  <conditionalFormatting sqref="U124:Y125">
    <cfRule type="containsText" dxfId="1" priority="1" stopIfTrue="1" operator="containsText" text="NG">
      <formula>NOT(ISERROR(SEARCH("NG",U124)))</formula>
    </cfRule>
  </conditionalFormatting>
  <dataValidations count="1">
    <dataValidation type="list" allowBlank="1" showInputMessage="1" showErrorMessage="1" sqref="H10:L108">
      <formula1>"　,常勤・専従,常勤・兼務,非常勤・専従,非常勤・兼務"</formula1>
    </dataValidation>
  </dataValidations>
  <pageMargins left="0.7" right="0.7" top="0.75" bottom="0.75" header="0.3" footer="0.3"/>
  <pageSetup paperSize="9" scale="52" orientation="landscape" r:id="rId1"/>
  <colBreaks count="1" manualBreakCount="1">
    <brk id="79" max="1048575"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リスト!$B$1:$B$11</xm:f>
          </x14:formula1>
          <xm:sqref>B10:G108</xm:sqref>
        </x14:dataValidation>
        <x14:dataValidation type="list" allowBlank="1" showInputMessage="1" showErrorMessage="1">
          <x14:formula1>
            <xm:f>リスト!$B$2:$B$11</xm:f>
          </x14:formula1>
          <xm:sqref>A122:J125</xm:sqref>
        </x14:dataValidation>
        <x14:dataValidation type="list" allowBlank="1" showInputMessage="1" showErrorMessage="1">
          <x14:formula1>
            <xm:f>リスト!$D$1:$D$4</xm:f>
          </x14:formula1>
          <xm:sqref>T4:AF4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DF132"/>
  <sheetViews>
    <sheetView view="pageBreakPreview" zoomScale="60" zoomScaleNormal="74" workbookViewId="0">
      <selection activeCell="AU122" sqref="AU122"/>
    </sheetView>
  </sheetViews>
  <sheetFormatPr defaultRowHeight="14.25"/>
  <cols>
    <col min="1" max="1" width="3.625" style="67" customWidth="1"/>
    <col min="2" max="5" width="2.625" style="181" customWidth="1"/>
    <col min="6" max="19" width="2.625" style="67" customWidth="1"/>
    <col min="20" max="47" width="2.875" style="67" customWidth="1"/>
    <col min="48" max="56" width="2.625" style="67" customWidth="1"/>
    <col min="57" max="57" width="15.625" style="67" customWidth="1"/>
    <col min="58" max="58" width="1.375" style="67" customWidth="1"/>
    <col min="59" max="59" width="21.75" style="67" hidden="1" customWidth="1"/>
    <col min="60" max="60" width="3.75" style="68" bestFit="1" customWidth="1"/>
    <col min="61" max="77" width="3.625" style="68" customWidth="1"/>
    <col min="78" max="78" width="10.125" style="68" hidden="1" customWidth="1"/>
    <col min="79" max="79" width="10.125" style="68" customWidth="1"/>
    <col min="80" max="80" width="3.375" style="67" customWidth="1"/>
    <col min="81" max="81" width="3.75" style="67" customWidth="1"/>
    <col min="82" max="102" width="3.75" style="67" bestFit="1" customWidth="1"/>
    <col min="103" max="103" width="3.75" style="67" customWidth="1"/>
    <col min="104" max="109" width="3.75" style="67" bestFit="1" customWidth="1"/>
    <col min="110" max="110" width="6.625" style="68" customWidth="1"/>
    <col min="111" max="16384" width="9" style="67"/>
  </cols>
  <sheetData>
    <row r="1" spans="1:110" ht="18.75" customHeight="1" thickBot="1">
      <c r="B1" s="143"/>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209" t="s">
        <v>207</v>
      </c>
      <c r="CA1" s="209" t="s">
        <v>207</v>
      </c>
    </row>
    <row r="2" spans="1:110" ht="21" customHeight="1">
      <c r="A2" s="142" t="s">
        <v>165</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5"/>
      <c r="AB2" s="145"/>
      <c r="AC2" s="145"/>
      <c r="AD2" s="519" t="s">
        <v>160</v>
      </c>
      <c r="AE2" s="519"/>
      <c r="AF2" s="519"/>
      <c r="AG2" s="16"/>
      <c r="AH2" s="16" t="s">
        <v>161</v>
      </c>
      <c r="AI2" s="16"/>
      <c r="AJ2" s="16" t="s">
        <v>162</v>
      </c>
      <c r="AK2" s="16" t="s">
        <v>163</v>
      </c>
      <c r="AL2" s="142"/>
      <c r="AM2" s="142"/>
      <c r="AN2" s="142"/>
      <c r="AO2" s="142"/>
      <c r="AP2" s="142"/>
      <c r="AQ2" s="142"/>
      <c r="AR2" s="142"/>
      <c r="AS2" s="142"/>
      <c r="AT2" s="142"/>
      <c r="AU2" s="142"/>
      <c r="AV2" s="142"/>
      <c r="AW2" s="142"/>
      <c r="AX2" s="142"/>
      <c r="AY2" s="142"/>
      <c r="AZ2" s="142"/>
      <c r="BA2" s="142"/>
      <c r="BB2" s="142"/>
      <c r="BC2" s="142"/>
      <c r="BD2" s="142"/>
      <c r="BE2" s="142"/>
      <c r="BH2" s="495" t="s">
        <v>70</v>
      </c>
      <c r="BI2" s="495"/>
      <c r="BJ2" s="495"/>
      <c r="BK2" s="495"/>
      <c r="BL2" s="495"/>
      <c r="BM2" s="495"/>
      <c r="BN2" s="495"/>
      <c r="BO2" s="495"/>
      <c r="BP2" s="495"/>
      <c r="BQ2" s="495"/>
      <c r="BR2" s="495"/>
      <c r="BS2" s="495"/>
      <c r="BT2" s="495"/>
      <c r="BU2" s="495"/>
      <c r="BV2" s="495"/>
      <c r="BW2" s="495"/>
      <c r="BX2" s="495"/>
      <c r="BY2" s="495"/>
      <c r="BZ2" s="495"/>
      <c r="CA2" s="495"/>
      <c r="CC2" s="423" t="str">
        <f>A4</f>
        <v>サービス種類</v>
      </c>
      <c r="CD2" s="401"/>
      <c r="CE2" s="401"/>
      <c r="CF2" s="401"/>
      <c r="CG2" s="401"/>
      <c r="CH2" s="401"/>
      <c r="CI2" s="401"/>
      <c r="CJ2" s="401"/>
      <c r="CK2" s="496" t="str">
        <f>IF(T4="","",T4)</f>
        <v>共同生活援助（介護サービス包括型）</v>
      </c>
      <c r="CL2" s="496"/>
      <c r="CM2" s="496"/>
      <c r="CN2" s="496"/>
      <c r="CO2" s="496"/>
      <c r="CP2" s="496"/>
      <c r="CQ2" s="496"/>
      <c r="CR2" s="498" t="str">
        <f>AG4</f>
        <v>事業所名</v>
      </c>
      <c r="CS2" s="498"/>
      <c r="CT2" s="498"/>
      <c r="CU2" s="498"/>
      <c r="CV2" s="498"/>
      <c r="CW2" s="498"/>
      <c r="CX2" s="498"/>
      <c r="CY2" s="401" t="str">
        <f>IF(AO4="","",AO4)</f>
        <v>ふなばし共同生活援助事業所</v>
      </c>
      <c r="CZ2" s="401"/>
      <c r="DA2" s="401"/>
      <c r="DB2" s="401"/>
      <c r="DC2" s="401"/>
      <c r="DD2" s="401"/>
      <c r="DE2" s="401"/>
      <c r="DF2" s="428"/>
    </row>
    <row r="3" spans="1:110" ht="9.75" customHeight="1" thickBot="1">
      <c r="B3" s="67"/>
      <c r="C3" s="67"/>
      <c r="D3" s="67"/>
      <c r="E3" s="67"/>
      <c r="BH3" s="495"/>
      <c r="BI3" s="495"/>
      <c r="BJ3" s="495"/>
      <c r="BK3" s="495"/>
      <c r="BL3" s="495"/>
      <c r="BM3" s="495"/>
      <c r="BN3" s="495"/>
      <c r="BO3" s="495"/>
      <c r="BP3" s="495"/>
      <c r="BQ3" s="495"/>
      <c r="BR3" s="495"/>
      <c r="BS3" s="495"/>
      <c r="BT3" s="495"/>
      <c r="BU3" s="495"/>
      <c r="BV3" s="495"/>
      <c r="BW3" s="495"/>
      <c r="BX3" s="495"/>
      <c r="BY3" s="495"/>
      <c r="BZ3" s="495"/>
      <c r="CA3" s="495"/>
      <c r="CC3" s="424"/>
      <c r="CD3" s="425"/>
      <c r="CE3" s="425"/>
      <c r="CF3" s="425"/>
      <c r="CG3" s="425"/>
      <c r="CH3" s="425"/>
      <c r="CI3" s="425"/>
      <c r="CJ3" s="425"/>
      <c r="CK3" s="497"/>
      <c r="CL3" s="497"/>
      <c r="CM3" s="497"/>
      <c r="CN3" s="497"/>
      <c r="CO3" s="497"/>
      <c r="CP3" s="497"/>
      <c r="CQ3" s="497"/>
      <c r="CR3" s="499"/>
      <c r="CS3" s="499"/>
      <c r="CT3" s="499"/>
      <c r="CU3" s="499"/>
      <c r="CV3" s="499"/>
      <c r="CW3" s="499"/>
      <c r="CX3" s="499"/>
      <c r="CY3" s="425"/>
      <c r="CZ3" s="425"/>
      <c r="DA3" s="425"/>
      <c r="DB3" s="425"/>
      <c r="DC3" s="425"/>
      <c r="DD3" s="425"/>
      <c r="DE3" s="425"/>
      <c r="DF3" s="429"/>
    </row>
    <row r="4" spans="1:110" ht="21" customHeight="1" thickBot="1">
      <c r="A4" s="338" t="s">
        <v>10</v>
      </c>
      <c r="B4" s="339"/>
      <c r="C4" s="339"/>
      <c r="D4" s="339"/>
      <c r="E4" s="339"/>
      <c r="F4" s="339"/>
      <c r="G4" s="339"/>
      <c r="H4" s="339"/>
      <c r="I4" s="339"/>
      <c r="J4" s="339"/>
      <c r="K4" s="339"/>
      <c r="L4" s="339"/>
      <c r="M4" s="339"/>
      <c r="N4" s="339"/>
      <c r="O4" s="339"/>
      <c r="P4" s="339"/>
      <c r="Q4" s="339"/>
      <c r="R4" s="339"/>
      <c r="S4" s="406"/>
      <c r="T4" s="520" t="s">
        <v>255</v>
      </c>
      <c r="U4" s="521"/>
      <c r="V4" s="521"/>
      <c r="W4" s="521"/>
      <c r="X4" s="521"/>
      <c r="Y4" s="521"/>
      <c r="Z4" s="521"/>
      <c r="AA4" s="521"/>
      <c r="AB4" s="521"/>
      <c r="AC4" s="521"/>
      <c r="AD4" s="521"/>
      <c r="AE4" s="521"/>
      <c r="AF4" s="521"/>
      <c r="AG4" s="401" t="s">
        <v>17</v>
      </c>
      <c r="AH4" s="401"/>
      <c r="AI4" s="401"/>
      <c r="AJ4" s="401"/>
      <c r="AK4" s="401"/>
      <c r="AL4" s="401"/>
      <c r="AM4" s="401"/>
      <c r="AN4" s="401"/>
      <c r="AO4" s="522" t="s">
        <v>256</v>
      </c>
      <c r="AP4" s="523"/>
      <c r="AQ4" s="523"/>
      <c r="AR4" s="523"/>
      <c r="AS4" s="523"/>
      <c r="AT4" s="523"/>
      <c r="AU4" s="523"/>
      <c r="AV4" s="523"/>
      <c r="AW4" s="523"/>
      <c r="AX4" s="523"/>
      <c r="AY4" s="523"/>
      <c r="AZ4" s="523"/>
      <c r="BA4" s="523"/>
      <c r="BB4" s="523"/>
      <c r="BC4" s="523"/>
      <c r="BD4" s="523"/>
      <c r="BE4" s="524"/>
      <c r="BH4" s="489" t="s">
        <v>72</v>
      </c>
      <c r="BI4" s="489"/>
      <c r="BJ4" s="489"/>
      <c r="BK4" s="489"/>
      <c r="BL4" s="489"/>
      <c r="BM4" s="489"/>
      <c r="BN4" s="489"/>
      <c r="BO4" s="489"/>
      <c r="BP4" s="489"/>
      <c r="BQ4" s="489"/>
      <c r="BR4" s="489"/>
      <c r="BS4" s="489"/>
      <c r="BT4" s="489"/>
      <c r="BU4" s="489"/>
      <c r="BV4" s="489"/>
      <c r="BW4" s="489"/>
      <c r="BX4" s="489"/>
      <c r="BY4" s="489"/>
      <c r="BZ4" s="489"/>
      <c r="CA4" s="489"/>
    </row>
    <row r="5" spans="1:110" ht="21" customHeight="1" thickBot="1">
      <c r="A5" s="338" t="s">
        <v>73</v>
      </c>
      <c r="B5" s="339"/>
      <c r="C5" s="339"/>
      <c r="D5" s="339"/>
      <c r="E5" s="339"/>
      <c r="F5" s="339"/>
      <c r="G5" s="339"/>
      <c r="H5" s="406"/>
      <c r="I5" s="437">
        <v>10</v>
      </c>
      <c r="J5" s="438"/>
      <c r="K5" s="438"/>
      <c r="L5" s="438"/>
      <c r="M5" s="440"/>
      <c r="N5" s="95" t="s">
        <v>74</v>
      </c>
      <c r="O5" s="96"/>
      <c r="P5" s="96"/>
      <c r="Q5" s="96"/>
      <c r="R5" s="96"/>
      <c r="S5" s="97"/>
      <c r="T5" s="407" t="s">
        <v>209</v>
      </c>
      <c r="U5" s="407"/>
      <c r="V5" s="407"/>
      <c r="W5" s="407"/>
      <c r="X5" s="407"/>
      <c r="Y5" s="407"/>
      <c r="Z5" s="407"/>
      <c r="AA5" s="407"/>
      <c r="AB5" s="438">
        <v>6.4</v>
      </c>
      <c r="AC5" s="438"/>
      <c r="AD5" s="438"/>
      <c r="AE5" s="438"/>
      <c r="AF5" s="438"/>
      <c r="AG5" s="438"/>
      <c r="AH5" s="438"/>
      <c r="AI5" s="438"/>
      <c r="AJ5" s="438"/>
      <c r="AK5" s="440"/>
      <c r="AL5" s="409" t="s">
        <v>77</v>
      </c>
      <c r="AM5" s="339"/>
      <c r="AN5" s="339"/>
      <c r="AO5" s="339"/>
      <c r="AP5" s="339"/>
      <c r="AQ5" s="339"/>
      <c r="AR5" s="339"/>
      <c r="AS5" s="339"/>
      <c r="AT5" s="406"/>
      <c r="AU5" s="437">
        <v>4</v>
      </c>
      <c r="AV5" s="438"/>
      <c r="AW5" s="438"/>
      <c r="AX5" s="440"/>
      <c r="AY5" s="441" t="s">
        <v>248</v>
      </c>
      <c r="AZ5" s="441"/>
      <c r="BA5" s="441"/>
      <c r="BB5" s="441"/>
      <c r="BC5" s="441"/>
      <c r="BD5" s="441"/>
      <c r="BE5" s="442"/>
      <c r="BH5" s="490" t="s">
        <v>257</v>
      </c>
      <c r="BI5" s="490"/>
      <c r="BJ5" s="490"/>
      <c r="BK5" s="490"/>
      <c r="BL5" s="490"/>
      <c r="BM5" s="490"/>
      <c r="BN5" s="490"/>
      <c r="BO5" s="490"/>
      <c r="BP5" s="490"/>
      <c r="BQ5" s="490"/>
      <c r="BR5" s="490"/>
      <c r="BS5" s="490"/>
      <c r="BT5" s="490"/>
      <c r="BU5" s="490"/>
      <c r="BV5" s="490"/>
      <c r="BW5" s="490"/>
      <c r="BX5" s="490"/>
      <c r="BY5" s="490"/>
      <c r="BZ5" s="490"/>
      <c r="CA5" s="490"/>
      <c r="CC5" s="467" t="s">
        <v>76</v>
      </c>
      <c r="CD5" s="468"/>
      <c r="CE5" s="468"/>
      <c r="CF5" s="468"/>
      <c r="CG5" s="468"/>
      <c r="CH5" s="468"/>
      <c r="CI5" s="468"/>
      <c r="CJ5" s="468"/>
      <c r="CK5" s="468"/>
      <c r="CL5" s="468"/>
      <c r="CM5" s="468"/>
      <c r="CN5" s="468"/>
      <c r="CO5" s="468"/>
      <c r="CP5" s="468"/>
      <c r="CQ5" s="468"/>
      <c r="CR5" s="468"/>
      <c r="CS5" s="468"/>
      <c r="CT5" s="468"/>
      <c r="CU5" s="468"/>
      <c r="CV5" s="468"/>
      <c r="CW5" s="468"/>
      <c r="CX5" s="468"/>
      <c r="CY5" s="468"/>
      <c r="CZ5" s="468"/>
      <c r="DA5" s="468"/>
      <c r="DB5" s="468"/>
      <c r="DC5" s="468"/>
      <c r="DD5" s="468"/>
      <c r="DE5" s="468"/>
      <c r="DF5" s="469"/>
    </row>
    <row r="6" spans="1:110" ht="21" customHeight="1" thickBot="1">
      <c r="A6" s="338" t="s">
        <v>242</v>
      </c>
      <c r="B6" s="339"/>
      <c r="C6" s="339"/>
      <c r="D6" s="339"/>
      <c r="E6" s="339"/>
      <c r="F6" s="406"/>
      <c r="G6" s="339" t="s">
        <v>254</v>
      </c>
      <c r="H6" s="339"/>
      <c r="I6" s="339"/>
      <c r="J6" s="339"/>
      <c r="K6" s="406"/>
      <c r="L6" s="525">
        <v>1</v>
      </c>
      <c r="M6" s="526"/>
      <c r="N6" s="527"/>
      <c r="O6" s="409" t="s">
        <v>74</v>
      </c>
      <c r="P6" s="406"/>
      <c r="Q6" s="339" t="s">
        <v>243</v>
      </c>
      <c r="R6" s="339"/>
      <c r="S6" s="406"/>
      <c r="T6" s="525">
        <v>2</v>
      </c>
      <c r="U6" s="526"/>
      <c r="V6" s="527"/>
      <c r="W6" s="409" t="s">
        <v>74</v>
      </c>
      <c r="X6" s="406"/>
      <c r="Y6" s="339" t="s">
        <v>244</v>
      </c>
      <c r="Z6" s="339"/>
      <c r="AA6" s="406"/>
      <c r="AB6" s="525">
        <v>2</v>
      </c>
      <c r="AC6" s="526"/>
      <c r="AD6" s="527"/>
      <c r="AE6" s="409" t="s">
        <v>74</v>
      </c>
      <c r="AF6" s="406"/>
      <c r="AG6" s="339" t="s">
        <v>245</v>
      </c>
      <c r="AH6" s="339"/>
      <c r="AI6" s="406"/>
      <c r="AJ6" s="525">
        <v>2</v>
      </c>
      <c r="AK6" s="526"/>
      <c r="AL6" s="527"/>
      <c r="AM6" s="409" t="s">
        <v>74</v>
      </c>
      <c r="AN6" s="406"/>
      <c r="AO6" s="339" t="s">
        <v>246</v>
      </c>
      <c r="AP6" s="339"/>
      <c r="AQ6" s="406"/>
      <c r="AR6" s="525">
        <v>2</v>
      </c>
      <c r="AS6" s="526"/>
      <c r="AT6" s="527"/>
      <c r="AU6" s="409" t="s">
        <v>74</v>
      </c>
      <c r="AV6" s="406"/>
      <c r="AW6" s="339" t="s">
        <v>247</v>
      </c>
      <c r="AX6" s="339"/>
      <c r="AY6" s="406"/>
      <c r="AZ6" s="525">
        <v>1</v>
      </c>
      <c r="BA6" s="526"/>
      <c r="BB6" s="527"/>
      <c r="BC6" s="409" t="s">
        <v>74</v>
      </c>
      <c r="BD6" s="339"/>
      <c r="BE6" s="235"/>
      <c r="BH6" s="491"/>
      <c r="BI6" s="491"/>
      <c r="BJ6" s="491"/>
      <c r="BK6" s="491"/>
      <c r="BL6" s="491"/>
      <c r="BM6" s="491"/>
      <c r="BN6" s="491"/>
      <c r="BO6" s="491"/>
      <c r="BP6" s="491"/>
      <c r="BQ6" s="491"/>
      <c r="BR6" s="491"/>
      <c r="BS6" s="491"/>
      <c r="BT6" s="491"/>
      <c r="BU6" s="491"/>
      <c r="BV6" s="491"/>
      <c r="BW6" s="491"/>
      <c r="BX6" s="491"/>
      <c r="BY6" s="491"/>
      <c r="BZ6" s="491"/>
      <c r="CA6" s="491"/>
      <c r="CC6" s="470"/>
      <c r="CD6" s="471"/>
      <c r="CE6" s="471"/>
      <c r="CF6" s="471"/>
      <c r="CG6" s="471"/>
      <c r="CH6" s="471"/>
      <c r="CI6" s="471"/>
      <c r="CJ6" s="471"/>
      <c r="CK6" s="471"/>
      <c r="CL6" s="471"/>
      <c r="CM6" s="471"/>
      <c r="CN6" s="471"/>
      <c r="CO6" s="471"/>
      <c r="CP6" s="471"/>
      <c r="CQ6" s="471"/>
      <c r="CR6" s="471"/>
      <c r="CS6" s="471"/>
      <c r="CT6" s="471"/>
      <c r="CU6" s="471"/>
      <c r="CV6" s="471"/>
      <c r="CW6" s="471"/>
      <c r="CX6" s="471"/>
      <c r="CY6" s="471"/>
      <c r="CZ6" s="471"/>
      <c r="DA6" s="471"/>
      <c r="DB6" s="471"/>
      <c r="DC6" s="471"/>
      <c r="DD6" s="471"/>
      <c r="DE6" s="471"/>
      <c r="DF6" s="472"/>
    </row>
    <row r="7" spans="1:110" ht="21" customHeight="1" thickBot="1">
      <c r="A7" s="475" t="s">
        <v>18</v>
      </c>
      <c r="B7" s="386" t="s">
        <v>4</v>
      </c>
      <c r="C7" s="375"/>
      <c r="D7" s="375"/>
      <c r="E7" s="375"/>
      <c r="F7" s="375"/>
      <c r="G7" s="375"/>
      <c r="H7" s="375" t="s">
        <v>19</v>
      </c>
      <c r="I7" s="375"/>
      <c r="J7" s="375"/>
      <c r="K7" s="375"/>
      <c r="L7" s="375"/>
      <c r="M7" s="375" t="s">
        <v>5</v>
      </c>
      <c r="N7" s="375"/>
      <c r="O7" s="375"/>
      <c r="P7" s="375"/>
      <c r="Q7" s="375"/>
      <c r="R7" s="375"/>
      <c r="S7" s="477"/>
      <c r="T7" s="392" t="s">
        <v>0</v>
      </c>
      <c r="U7" s="381"/>
      <c r="V7" s="381"/>
      <c r="W7" s="381"/>
      <c r="X7" s="381"/>
      <c r="Y7" s="381"/>
      <c r="Z7" s="393"/>
      <c r="AA7" s="392" t="s">
        <v>1</v>
      </c>
      <c r="AB7" s="381"/>
      <c r="AC7" s="381"/>
      <c r="AD7" s="381"/>
      <c r="AE7" s="381"/>
      <c r="AF7" s="381"/>
      <c r="AG7" s="393"/>
      <c r="AH7" s="392" t="s">
        <v>2</v>
      </c>
      <c r="AI7" s="381"/>
      <c r="AJ7" s="381"/>
      <c r="AK7" s="381"/>
      <c r="AL7" s="381"/>
      <c r="AM7" s="381"/>
      <c r="AN7" s="393"/>
      <c r="AO7" s="380" t="s">
        <v>3</v>
      </c>
      <c r="AP7" s="381"/>
      <c r="AQ7" s="381"/>
      <c r="AR7" s="381"/>
      <c r="AS7" s="381"/>
      <c r="AT7" s="381"/>
      <c r="AU7" s="393"/>
      <c r="AV7" s="394" t="s">
        <v>78</v>
      </c>
      <c r="AW7" s="395"/>
      <c r="AX7" s="395"/>
      <c r="AY7" s="395" t="s">
        <v>21</v>
      </c>
      <c r="AZ7" s="395"/>
      <c r="BA7" s="395"/>
      <c r="BB7" s="395" t="s">
        <v>22</v>
      </c>
      <c r="BC7" s="395"/>
      <c r="BD7" s="398"/>
      <c r="BE7" s="473" t="s">
        <v>79</v>
      </c>
      <c r="BH7" s="146"/>
      <c r="BI7" s="478" t="s">
        <v>80</v>
      </c>
      <c r="BJ7" s="479"/>
      <c r="BK7" s="479"/>
      <c r="BL7" s="147" t="s">
        <v>81</v>
      </c>
      <c r="BM7" s="479" t="s">
        <v>82</v>
      </c>
      <c r="BN7" s="479"/>
      <c r="BO7" s="479"/>
      <c r="BP7" s="478" t="s">
        <v>80</v>
      </c>
      <c r="BQ7" s="479"/>
      <c r="BR7" s="479"/>
      <c r="BS7" s="147" t="s">
        <v>81</v>
      </c>
      <c r="BT7" s="479" t="s">
        <v>82</v>
      </c>
      <c r="BU7" s="479"/>
      <c r="BV7" s="479"/>
      <c r="BW7" s="478" t="s">
        <v>83</v>
      </c>
      <c r="BX7" s="479"/>
      <c r="BY7" s="483"/>
      <c r="BZ7" s="65" t="s">
        <v>84</v>
      </c>
      <c r="CA7" s="148" t="s">
        <v>85</v>
      </c>
      <c r="CC7" s="475" t="s">
        <v>18</v>
      </c>
      <c r="CD7" s="374" t="s">
        <v>0</v>
      </c>
      <c r="CE7" s="375"/>
      <c r="CF7" s="375"/>
      <c r="CG7" s="375"/>
      <c r="CH7" s="375"/>
      <c r="CI7" s="375"/>
      <c r="CJ7" s="477"/>
      <c r="CK7" s="392" t="s">
        <v>1</v>
      </c>
      <c r="CL7" s="381"/>
      <c r="CM7" s="381"/>
      <c r="CN7" s="381"/>
      <c r="CO7" s="381"/>
      <c r="CP7" s="381"/>
      <c r="CQ7" s="393"/>
      <c r="CR7" s="386" t="s">
        <v>2</v>
      </c>
      <c r="CS7" s="375"/>
      <c r="CT7" s="375"/>
      <c r="CU7" s="375"/>
      <c r="CV7" s="375"/>
      <c r="CW7" s="375"/>
      <c r="CX7" s="477"/>
      <c r="CY7" s="392" t="s">
        <v>3</v>
      </c>
      <c r="CZ7" s="381"/>
      <c r="DA7" s="381"/>
      <c r="DB7" s="381"/>
      <c r="DC7" s="381"/>
      <c r="DD7" s="381"/>
      <c r="DE7" s="393"/>
      <c r="DF7" s="480" t="s">
        <v>86</v>
      </c>
    </row>
    <row r="8" spans="1:110" ht="21" customHeight="1">
      <c r="A8" s="475"/>
      <c r="B8" s="382"/>
      <c r="C8" s="383"/>
      <c r="D8" s="383"/>
      <c r="E8" s="383"/>
      <c r="F8" s="383"/>
      <c r="G8" s="383"/>
      <c r="H8" s="383"/>
      <c r="I8" s="383"/>
      <c r="J8" s="383"/>
      <c r="K8" s="383"/>
      <c r="L8" s="383"/>
      <c r="M8" s="383"/>
      <c r="N8" s="383"/>
      <c r="O8" s="383"/>
      <c r="P8" s="383"/>
      <c r="Q8" s="383"/>
      <c r="R8" s="383"/>
      <c r="S8" s="385"/>
      <c r="T8" s="23">
        <v>1</v>
      </c>
      <c r="U8" s="24">
        <v>2</v>
      </c>
      <c r="V8" s="24">
        <v>3</v>
      </c>
      <c r="W8" s="24">
        <v>4</v>
      </c>
      <c r="X8" s="24">
        <v>5</v>
      </c>
      <c r="Y8" s="24">
        <v>6</v>
      </c>
      <c r="Z8" s="25">
        <v>7</v>
      </c>
      <c r="AA8" s="23">
        <v>8</v>
      </c>
      <c r="AB8" s="24">
        <v>9</v>
      </c>
      <c r="AC8" s="24">
        <v>10</v>
      </c>
      <c r="AD8" s="24">
        <v>11</v>
      </c>
      <c r="AE8" s="24">
        <v>12</v>
      </c>
      <c r="AF8" s="24">
        <v>13</v>
      </c>
      <c r="AG8" s="25">
        <v>14</v>
      </c>
      <c r="AH8" s="23">
        <v>15</v>
      </c>
      <c r="AI8" s="24">
        <v>16</v>
      </c>
      <c r="AJ8" s="24">
        <v>17</v>
      </c>
      <c r="AK8" s="24">
        <v>18</v>
      </c>
      <c r="AL8" s="24">
        <v>19</v>
      </c>
      <c r="AM8" s="24">
        <v>20</v>
      </c>
      <c r="AN8" s="25">
        <v>21</v>
      </c>
      <c r="AO8" s="26">
        <v>22</v>
      </c>
      <c r="AP8" s="24">
        <v>23</v>
      </c>
      <c r="AQ8" s="24">
        <v>24</v>
      </c>
      <c r="AR8" s="24">
        <v>25</v>
      </c>
      <c r="AS8" s="24">
        <v>26</v>
      </c>
      <c r="AT8" s="24">
        <v>27</v>
      </c>
      <c r="AU8" s="25">
        <v>28</v>
      </c>
      <c r="AV8" s="396"/>
      <c r="AW8" s="397"/>
      <c r="AX8" s="397"/>
      <c r="AY8" s="397"/>
      <c r="AZ8" s="397"/>
      <c r="BA8" s="397"/>
      <c r="BB8" s="397"/>
      <c r="BC8" s="397"/>
      <c r="BD8" s="399"/>
      <c r="BE8" s="474"/>
      <c r="BH8" s="149" t="s">
        <v>87</v>
      </c>
      <c r="BI8" s="150">
        <v>9</v>
      </c>
      <c r="BJ8" s="151" t="s">
        <v>88</v>
      </c>
      <c r="BK8" s="152">
        <v>0</v>
      </c>
      <c r="BL8" s="151" t="s">
        <v>81</v>
      </c>
      <c r="BM8" s="153">
        <v>18</v>
      </c>
      <c r="BN8" s="151" t="s">
        <v>88</v>
      </c>
      <c r="BO8" s="152">
        <v>0</v>
      </c>
      <c r="BP8" s="150"/>
      <c r="BQ8" s="151" t="s">
        <v>88</v>
      </c>
      <c r="BR8" s="152"/>
      <c r="BS8" s="151" t="s">
        <v>81</v>
      </c>
      <c r="BT8" s="153"/>
      <c r="BU8" s="151" t="s">
        <v>88</v>
      </c>
      <c r="BV8" s="152"/>
      <c r="BW8" s="150">
        <v>1</v>
      </c>
      <c r="BX8" s="151" t="s">
        <v>88</v>
      </c>
      <c r="BY8" s="154">
        <v>0</v>
      </c>
      <c r="BZ8" s="237">
        <f>IF(BI8="","",(BM8*60+BO8)+IF(BI8&gt;=BM8,1440,0) -(BI8*60+BK8)+(BT8*60+BV8)-(BP8*60+BR8)-(BW8*60+BY8))</f>
        <v>480</v>
      </c>
      <c r="CA8" s="155">
        <f>IF(BZ8="","",BZ8/60)</f>
        <v>8</v>
      </c>
      <c r="CC8" s="475"/>
      <c r="CD8" s="23">
        <v>1</v>
      </c>
      <c r="CE8" s="24">
        <v>2</v>
      </c>
      <c r="CF8" s="24">
        <v>3</v>
      </c>
      <c r="CG8" s="24">
        <v>4</v>
      </c>
      <c r="CH8" s="24">
        <v>5</v>
      </c>
      <c r="CI8" s="24">
        <v>6</v>
      </c>
      <c r="CJ8" s="36">
        <v>7</v>
      </c>
      <c r="CK8" s="23">
        <v>8</v>
      </c>
      <c r="CL8" s="24">
        <v>9</v>
      </c>
      <c r="CM8" s="24">
        <v>10</v>
      </c>
      <c r="CN8" s="24">
        <v>11</v>
      </c>
      <c r="CO8" s="24">
        <v>12</v>
      </c>
      <c r="CP8" s="24">
        <v>13</v>
      </c>
      <c r="CQ8" s="25">
        <v>14</v>
      </c>
      <c r="CR8" s="26">
        <v>15</v>
      </c>
      <c r="CS8" s="24">
        <v>16</v>
      </c>
      <c r="CT8" s="24">
        <v>17</v>
      </c>
      <c r="CU8" s="24">
        <v>18</v>
      </c>
      <c r="CV8" s="24">
        <v>19</v>
      </c>
      <c r="CW8" s="24">
        <v>20</v>
      </c>
      <c r="CX8" s="36">
        <v>21</v>
      </c>
      <c r="CY8" s="23">
        <v>22</v>
      </c>
      <c r="CZ8" s="24">
        <v>23</v>
      </c>
      <c r="DA8" s="24">
        <v>24</v>
      </c>
      <c r="DB8" s="24">
        <v>25</v>
      </c>
      <c r="DC8" s="24">
        <v>26</v>
      </c>
      <c r="DD8" s="24">
        <v>27</v>
      </c>
      <c r="DE8" s="25">
        <v>28</v>
      </c>
      <c r="DF8" s="481"/>
    </row>
    <row r="9" spans="1:110" ht="21" customHeight="1" thickBot="1">
      <c r="A9" s="476"/>
      <c r="B9" s="382"/>
      <c r="C9" s="383"/>
      <c r="D9" s="383"/>
      <c r="E9" s="383"/>
      <c r="F9" s="383"/>
      <c r="G9" s="383"/>
      <c r="H9" s="383"/>
      <c r="I9" s="383"/>
      <c r="J9" s="383"/>
      <c r="K9" s="383"/>
      <c r="L9" s="383"/>
      <c r="M9" s="383"/>
      <c r="N9" s="383"/>
      <c r="O9" s="383"/>
      <c r="P9" s="383"/>
      <c r="Q9" s="383"/>
      <c r="R9" s="383"/>
      <c r="S9" s="385"/>
      <c r="T9" s="247" t="s">
        <v>47</v>
      </c>
      <c r="U9" s="248" t="s">
        <v>47</v>
      </c>
      <c r="V9" s="248" t="s">
        <v>49</v>
      </c>
      <c r="W9" s="248" t="s">
        <v>50</v>
      </c>
      <c r="X9" s="248" t="s">
        <v>51</v>
      </c>
      <c r="Y9" s="248" t="s">
        <v>52</v>
      </c>
      <c r="Z9" s="249" t="s">
        <v>53</v>
      </c>
      <c r="AA9" s="247" t="s">
        <v>47</v>
      </c>
      <c r="AB9" s="248" t="s">
        <v>47</v>
      </c>
      <c r="AC9" s="248" t="s">
        <v>49</v>
      </c>
      <c r="AD9" s="248" t="s">
        <v>50</v>
      </c>
      <c r="AE9" s="248" t="s">
        <v>51</v>
      </c>
      <c r="AF9" s="248" t="s">
        <v>52</v>
      </c>
      <c r="AG9" s="249" t="s">
        <v>53</v>
      </c>
      <c r="AH9" s="247" t="s">
        <v>47</v>
      </c>
      <c r="AI9" s="248" t="s">
        <v>47</v>
      </c>
      <c r="AJ9" s="248" t="s">
        <v>49</v>
      </c>
      <c r="AK9" s="248" t="s">
        <v>50</v>
      </c>
      <c r="AL9" s="248" t="s">
        <v>51</v>
      </c>
      <c r="AM9" s="248" t="s">
        <v>52</v>
      </c>
      <c r="AN9" s="249" t="s">
        <v>53</v>
      </c>
      <c r="AO9" s="247" t="s">
        <v>47</v>
      </c>
      <c r="AP9" s="248" t="s">
        <v>47</v>
      </c>
      <c r="AQ9" s="248" t="s">
        <v>49</v>
      </c>
      <c r="AR9" s="248" t="s">
        <v>50</v>
      </c>
      <c r="AS9" s="248" t="s">
        <v>51</v>
      </c>
      <c r="AT9" s="248" t="s">
        <v>52</v>
      </c>
      <c r="AU9" s="249" t="s">
        <v>53</v>
      </c>
      <c r="AV9" s="396"/>
      <c r="AW9" s="397"/>
      <c r="AX9" s="397"/>
      <c r="AY9" s="397"/>
      <c r="AZ9" s="397"/>
      <c r="BA9" s="397"/>
      <c r="BB9" s="397"/>
      <c r="BC9" s="397"/>
      <c r="BD9" s="399"/>
      <c r="BE9" s="474"/>
      <c r="BH9" s="159" t="s">
        <v>89</v>
      </c>
      <c r="BI9" s="160">
        <v>16</v>
      </c>
      <c r="BJ9" s="161" t="s">
        <v>88</v>
      </c>
      <c r="BK9" s="162">
        <v>0</v>
      </c>
      <c r="BL9" s="161" t="s">
        <v>81</v>
      </c>
      <c r="BM9" s="163">
        <v>22</v>
      </c>
      <c r="BN9" s="161" t="s">
        <v>88</v>
      </c>
      <c r="BO9" s="162">
        <v>0</v>
      </c>
      <c r="BP9" s="160">
        <v>5</v>
      </c>
      <c r="BQ9" s="161" t="s">
        <v>88</v>
      </c>
      <c r="BR9" s="162">
        <v>0</v>
      </c>
      <c r="BS9" s="161" t="s">
        <v>81</v>
      </c>
      <c r="BT9" s="163">
        <v>9</v>
      </c>
      <c r="BU9" s="161" t="s">
        <v>88</v>
      </c>
      <c r="BV9" s="162">
        <v>0</v>
      </c>
      <c r="BW9" s="160">
        <v>2</v>
      </c>
      <c r="BX9" s="161" t="s">
        <v>88</v>
      </c>
      <c r="BY9" s="164">
        <v>0</v>
      </c>
      <c r="BZ9" s="239">
        <f>IF(BI9="","",(BM9*60+BO9)+IF(BI9&gt;=BM9,1440,0) -(BI9*60+BK9)+(BT9*60+BV9)-(BP9*60+BR9)-(BW9*60+BY9))</f>
        <v>480</v>
      </c>
      <c r="CA9" s="165">
        <f>IF(BZ9="","",BZ9/60)</f>
        <v>8</v>
      </c>
      <c r="CC9" s="476"/>
      <c r="CD9" s="23" t="str">
        <f t="shared" ref="CD9:DE9" si="0">T9</f>
        <v>月</v>
      </c>
      <c r="CE9" s="24" t="str">
        <f t="shared" si="0"/>
        <v>月</v>
      </c>
      <c r="CF9" s="24" t="str">
        <f t="shared" si="0"/>
        <v>水</v>
      </c>
      <c r="CG9" s="24" t="str">
        <f t="shared" si="0"/>
        <v>木</v>
      </c>
      <c r="CH9" s="24" t="str">
        <f t="shared" si="0"/>
        <v>金</v>
      </c>
      <c r="CI9" s="24" t="str">
        <f t="shared" si="0"/>
        <v>土</v>
      </c>
      <c r="CJ9" s="36" t="str">
        <f t="shared" si="0"/>
        <v>日</v>
      </c>
      <c r="CK9" s="23" t="str">
        <f t="shared" si="0"/>
        <v>月</v>
      </c>
      <c r="CL9" s="24" t="str">
        <f t="shared" si="0"/>
        <v>月</v>
      </c>
      <c r="CM9" s="24" t="str">
        <f t="shared" si="0"/>
        <v>水</v>
      </c>
      <c r="CN9" s="24" t="str">
        <f t="shared" si="0"/>
        <v>木</v>
      </c>
      <c r="CO9" s="24" t="str">
        <f t="shared" si="0"/>
        <v>金</v>
      </c>
      <c r="CP9" s="24" t="str">
        <f t="shared" si="0"/>
        <v>土</v>
      </c>
      <c r="CQ9" s="25" t="str">
        <f t="shared" si="0"/>
        <v>日</v>
      </c>
      <c r="CR9" s="26" t="str">
        <f t="shared" si="0"/>
        <v>月</v>
      </c>
      <c r="CS9" s="24" t="str">
        <f t="shared" si="0"/>
        <v>月</v>
      </c>
      <c r="CT9" s="24" t="str">
        <f t="shared" si="0"/>
        <v>水</v>
      </c>
      <c r="CU9" s="24" t="str">
        <f t="shared" si="0"/>
        <v>木</v>
      </c>
      <c r="CV9" s="24" t="str">
        <f t="shared" si="0"/>
        <v>金</v>
      </c>
      <c r="CW9" s="24" t="str">
        <f t="shared" si="0"/>
        <v>土</v>
      </c>
      <c r="CX9" s="36" t="str">
        <f t="shared" si="0"/>
        <v>日</v>
      </c>
      <c r="CY9" s="23" t="str">
        <f t="shared" si="0"/>
        <v>月</v>
      </c>
      <c r="CZ9" s="24" t="str">
        <f t="shared" si="0"/>
        <v>月</v>
      </c>
      <c r="DA9" s="24" t="str">
        <f t="shared" si="0"/>
        <v>水</v>
      </c>
      <c r="DB9" s="24" t="str">
        <f t="shared" si="0"/>
        <v>木</v>
      </c>
      <c r="DC9" s="24" t="str">
        <f t="shared" si="0"/>
        <v>金</v>
      </c>
      <c r="DD9" s="24" t="str">
        <f t="shared" si="0"/>
        <v>土</v>
      </c>
      <c r="DE9" s="25" t="str">
        <f t="shared" si="0"/>
        <v>日</v>
      </c>
      <c r="DF9" s="482"/>
    </row>
    <row r="10" spans="1:110" ht="21" customHeight="1">
      <c r="A10" s="82">
        <v>1</v>
      </c>
      <c r="B10" s="528" t="s">
        <v>187</v>
      </c>
      <c r="C10" s="529"/>
      <c r="D10" s="529"/>
      <c r="E10" s="529"/>
      <c r="F10" s="529"/>
      <c r="G10" s="529"/>
      <c r="H10" s="529" t="s">
        <v>55</v>
      </c>
      <c r="I10" s="529"/>
      <c r="J10" s="529"/>
      <c r="K10" s="529"/>
      <c r="L10" s="529"/>
      <c r="M10" s="444" t="s">
        <v>230</v>
      </c>
      <c r="N10" s="444"/>
      <c r="O10" s="444"/>
      <c r="P10" s="444"/>
      <c r="Q10" s="444"/>
      <c r="R10" s="444"/>
      <c r="S10" s="445"/>
      <c r="T10" s="247" t="s">
        <v>210</v>
      </c>
      <c r="U10" s="248" t="s">
        <v>210</v>
      </c>
      <c r="V10" s="248" t="s">
        <v>210</v>
      </c>
      <c r="W10" s="248" t="s">
        <v>210</v>
      </c>
      <c r="X10" s="248" t="s">
        <v>210</v>
      </c>
      <c r="Y10" s="248"/>
      <c r="Z10" s="249"/>
      <c r="AA10" s="247" t="s">
        <v>210</v>
      </c>
      <c r="AB10" s="248" t="s">
        <v>210</v>
      </c>
      <c r="AC10" s="248" t="s">
        <v>210</v>
      </c>
      <c r="AD10" s="248" t="s">
        <v>210</v>
      </c>
      <c r="AE10" s="248" t="s">
        <v>210</v>
      </c>
      <c r="AF10" s="248"/>
      <c r="AG10" s="249"/>
      <c r="AH10" s="247" t="s">
        <v>210</v>
      </c>
      <c r="AI10" s="248" t="s">
        <v>210</v>
      </c>
      <c r="AJ10" s="248" t="s">
        <v>210</v>
      </c>
      <c r="AK10" s="248" t="s">
        <v>210</v>
      </c>
      <c r="AL10" s="248" t="s">
        <v>210</v>
      </c>
      <c r="AM10" s="248"/>
      <c r="AN10" s="249"/>
      <c r="AO10" s="247" t="s">
        <v>210</v>
      </c>
      <c r="AP10" s="248" t="s">
        <v>210</v>
      </c>
      <c r="AQ10" s="248" t="s">
        <v>210</v>
      </c>
      <c r="AR10" s="248" t="s">
        <v>210</v>
      </c>
      <c r="AS10" s="248" t="s">
        <v>210</v>
      </c>
      <c r="AT10" s="248"/>
      <c r="AU10" s="249"/>
      <c r="AV10" s="362">
        <f t="shared" ref="AV10:AV56" si="1">DF10</f>
        <v>20</v>
      </c>
      <c r="AW10" s="362"/>
      <c r="AX10" s="363"/>
      <c r="AY10" s="364">
        <f t="shared" ref="AY10:AY56" si="2">ROUNDDOWN(AV10/4,1)</f>
        <v>5</v>
      </c>
      <c r="AZ10" s="362"/>
      <c r="BA10" s="363"/>
      <c r="BB10" s="365">
        <f>IF($AV$110="","0.0",ROUNDDOWN(AY10/$AV$110,1))</f>
        <v>0.1</v>
      </c>
      <c r="BC10" s="366" t="str">
        <f t="shared" ref="BC10:BD29" si="3">IF($AI$120="","",ROUNDDOWN(BB10/$AI$120,1))</f>
        <v/>
      </c>
      <c r="BD10" s="367" t="str">
        <f t="shared" si="3"/>
        <v/>
      </c>
      <c r="BE10" s="76"/>
      <c r="BG10" s="67" t="str">
        <f>+B10&amp;H10</f>
        <v>管理者常勤・兼務</v>
      </c>
      <c r="BH10" s="82" t="s">
        <v>90</v>
      </c>
      <c r="BI10" s="250">
        <v>18</v>
      </c>
      <c r="BJ10" s="123" t="s">
        <v>88</v>
      </c>
      <c r="BK10" s="251">
        <v>0</v>
      </c>
      <c r="BL10" s="169" t="s">
        <v>81</v>
      </c>
      <c r="BM10" s="252">
        <v>19</v>
      </c>
      <c r="BN10" s="123" t="s">
        <v>88</v>
      </c>
      <c r="BO10" s="251">
        <v>0</v>
      </c>
      <c r="BP10" s="77"/>
      <c r="BQ10" s="123" t="s">
        <v>88</v>
      </c>
      <c r="BR10" s="78"/>
      <c r="BS10" s="169" t="s">
        <v>81</v>
      </c>
      <c r="BT10" s="79"/>
      <c r="BU10" s="123" t="s">
        <v>88</v>
      </c>
      <c r="BV10" s="78"/>
      <c r="BW10" s="77"/>
      <c r="BX10" s="123" t="s">
        <v>88</v>
      </c>
      <c r="BY10" s="80"/>
      <c r="BZ10" s="240">
        <f t="shared" ref="BZ10:BZ73" si="4">IF(BI10="","",(BM10*60+BO10)+IF(BI10&gt;=BM10,1440,0) -(BI10*60+BK10)+(BT10*60+BV10)-(BP10*60+BR10)-(BW10*60+BY10))</f>
        <v>60</v>
      </c>
      <c r="CA10" s="81">
        <f t="shared" ref="CA10:CA73" si="5">IF(BZ10="","",BZ10/60)</f>
        <v>1</v>
      </c>
      <c r="CC10" s="82">
        <v>1</v>
      </c>
      <c r="CD10" s="45">
        <f t="shared" ref="CD10:CD41" si="6">IF(T10="","",VLOOKUP(T10,$BH$10:$CA$57,20,TRUE))</f>
        <v>1</v>
      </c>
      <c r="CE10" s="47">
        <f t="shared" ref="CE10:CE41" si="7">IF(U10="","",VLOOKUP(U10,$BH$10:$CA$57,20,TRUE))</f>
        <v>1</v>
      </c>
      <c r="CF10" s="47">
        <f t="shared" ref="CF10:CF41" si="8">IF(V10="","",VLOOKUP(V10,$BH$10:$CA$57,20,TRUE))</f>
        <v>1</v>
      </c>
      <c r="CG10" s="47">
        <f t="shared" ref="CG10:CG41" si="9">IF(W10="","",VLOOKUP(W10,$BH$10:$CA$57,20,TRUE))</f>
        <v>1</v>
      </c>
      <c r="CH10" s="47">
        <f t="shared" ref="CH10:CH41" si="10">IF(X10="","",VLOOKUP(X10,$BH$10:$CA$57,20,TRUE))</f>
        <v>1</v>
      </c>
      <c r="CI10" s="47" t="str">
        <f t="shared" ref="CI10:CI41" si="11">IF(Y10="","",VLOOKUP(Y10,$BH$10:$CA$57,20,TRUE))</f>
        <v/>
      </c>
      <c r="CJ10" s="214" t="str">
        <f t="shared" ref="CJ10:CJ41" si="12">IF(Z10="","",VLOOKUP(Z10,$BH$10:$CA$57,20,TRUE))</f>
        <v/>
      </c>
      <c r="CK10" s="45">
        <f t="shared" ref="CK10:CK41" si="13">IF(AA10="","",VLOOKUP(AA10,$BH$10:$CA$57,20,TRUE))</f>
        <v>1</v>
      </c>
      <c r="CL10" s="47">
        <f t="shared" ref="CL10:CL41" si="14">IF(AB10="","",VLOOKUP(AB10,$BH$10:$CA$57,20,TRUE))</f>
        <v>1</v>
      </c>
      <c r="CM10" s="47">
        <f t="shared" ref="CM10:CM41" si="15">IF(AC10="","",VLOOKUP(AC10,$BH$10:$CA$57,20,TRUE))</f>
        <v>1</v>
      </c>
      <c r="CN10" s="47">
        <f t="shared" ref="CN10:CN41" si="16">IF(AD10="","",VLOOKUP(AD10,$BH$10:$CA$57,20,TRUE))</f>
        <v>1</v>
      </c>
      <c r="CO10" s="47">
        <f t="shared" ref="CO10:CO41" si="17">IF(AE10="","",VLOOKUP(AE10,$BH$10:$CA$57,20,TRUE))</f>
        <v>1</v>
      </c>
      <c r="CP10" s="47" t="str">
        <f t="shared" ref="CP10:CP41" si="18">IF(AF10="","",VLOOKUP(AF10,$BH$10:$CA$57,20,TRUE))</f>
        <v/>
      </c>
      <c r="CQ10" s="48" t="str">
        <f t="shared" ref="CQ10:CQ41" si="19">IF(AG10="","",VLOOKUP(AG10,$BH$10:$CA$57,20,TRUE))</f>
        <v/>
      </c>
      <c r="CR10" s="38">
        <f t="shared" ref="CR10:CR41" si="20">IF(AH10="","",VLOOKUP(AH10,$BH$10:$CA$57,20,TRUE))</f>
        <v>1</v>
      </c>
      <c r="CS10" s="47">
        <f t="shared" ref="CS10:CS41" si="21">IF(AI10="","",VLOOKUP(AI10,$BH$10:$CA$57,20,TRUE))</f>
        <v>1</v>
      </c>
      <c r="CT10" s="47">
        <f t="shared" ref="CT10:CT41" si="22">IF(AJ10="","",VLOOKUP(AJ10,$BH$10:$CA$57,20,TRUE))</f>
        <v>1</v>
      </c>
      <c r="CU10" s="47">
        <f t="shared" ref="CU10:CU41" si="23">IF(AK10="","",VLOOKUP(AK10,$BH$10:$CA$57,20,TRUE))</f>
        <v>1</v>
      </c>
      <c r="CV10" s="47">
        <f t="shared" ref="CV10:CV41" si="24">IF(AL10="","",VLOOKUP(AL10,$BH$10:$CA$57,20,TRUE))</f>
        <v>1</v>
      </c>
      <c r="CW10" s="47" t="str">
        <f t="shared" ref="CW10:CW41" si="25">IF(AM10="","",VLOOKUP(AM10,$BH$10:$CA$57,20,TRUE))</f>
        <v/>
      </c>
      <c r="CX10" s="214" t="str">
        <f t="shared" ref="CX10:CX41" si="26">IF(AN10="","",VLOOKUP(AN10,$BH$10:$CA$57,20,TRUE))</f>
        <v/>
      </c>
      <c r="CY10" s="45">
        <f t="shared" ref="CY10:CY41" si="27">IF(AO10="","",VLOOKUP(AO10,$BH$10:$CA$57,20,TRUE))</f>
        <v>1</v>
      </c>
      <c r="CZ10" s="47">
        <f t="shared" ref="CZ10:CZ41" si="28">IF(AP10="","",VLOOKUP(AP10,$BH$10:$CA$57,20,TRUE))</f>
        <v>1</v>
      </c>
      <c r="DA10" s="47">
        <f t="shared" ref="DA10:DA41" si="29">IF(AQ10="","",VLOOKUP(AQ10,$BH$10:$CA$57,20,TRUE))</f>
        <v>1</v>
      </c>
      <c r="DB10" s="47">
        <f t="shared" ref="DB10:DB41" si="30">IF(AR10="","",VLOOKUP(AR10,$BH$10:$CA$57,20,TRUE))</f>
        <v>1</v>
      </c>
      <c r="DC10" s="47">
        <f t="shared" ref="DC10:DC41" si="31">IF(AS10="","",VLOOKUP(AS10,$BH$10:$CA$57,20,TRUE))</f>
        <v>1</v>
      </c>
      <c r="DD10" s="47" t="str">
        <f t="shared" ref="DD10:DD41" si="32">IF(AT10="","",VLOOKUP(AT10,$BH$10:$CA$57,20,TRUE))</f>
        <v/>
      </c>
      <c r="DE10" s="48" t="str">
        <f t="shared" ref="DE10:DE41" si="33">IF(AU10="","",VLOOKUP(AU10,$BH$10:$CA$57,20,TRUE))</f>
        <v/>
      </c>
      <c r="DF10" s="83">
        <f>SUM(CD10:DE10)</f>
        <v>20</v>
      </c>
    </row>
    <row r="11" spans="1:110" ht="21" customHeight="1">
      <c r="A11" s="82">
        <v>2</v>
      </c>
      <c r="B11" s="528" t="s">
        <v>189</v>
      </c>
      <c r="C11" s="529"/>
      <c r="D11" s="529"/>
      <c r="E11" s="529"/>
      <c r="F11" s="529"/>
      <c r="G11" s="529"/>
      <c r="H11" s="529" t="s">
        <v>55</v>
      </c>
      <c r="I11" s="529"/>
      <c r="J11" s="529"/>
      <c r="K11" s="529"/>
      <c r="L11" s="529"/>
      <c r="M11" s="444" t="s">
        <v>230</v>
      </c>
      <c r="N11" s="444"/>
      <c r="O11" s="444"/>
      <c r="P11" s="444"/>
      <c r="Q11" s="444"/>
      <c r="R11" s="444"/>
      <c r="S11" s="445"/>
      <c r="T11" s="247" t="s">
        <v>226</v>
      </c>
      <c r="U11" s="248" t="s">
        <v>226</v>
      </c>
      <c r="V11" s="248" t="s">
        <v>226</v>
      </c>
      <c r="W11" s="248" t="s">
        <v>226</v>
      </c>
      <c r="X11" s="248" t="s">
        <v>226</v>
      </c>
      <c r="Y11" s="248"/>
      <c r="Z11" s="249"/>
      <c r="AA11" s="247" t="s">
        <v>226</v>
      </c>
      <c r="AB11" s="248" t="s">
        <v>226</v>
      </c>
      <c r="AC11" s="248" t="s">
        <v>226</v>
      </c>
      <c r="AD11" s="248" t="s">
        <v>226</v>
      </c>
      <c r="AE11" s="248" t="s">
        <v>226</v>
      </c>
      <c r="AF11" s="248"/>
      <c r="AG11" s="249"/>
      <c r="AH11" s="247" t="s">
        <v>226</v>
      </c>
      <c r="AI11" s="248" t="s">
        <v>226</v>
      </c>
      <c r="AJ11" s="248" t="s">
        <v>226</v>
      </c>
      <c r="AK11" s="248" t="s">
        <v>226</v>
      </c>
      <c r="AL11" s="248" t="s">
        <v>226</v>
      </c>
      <c r="AM11" s="248"/>
      <c r="AN11" s="249"/>
      <c r="AO11" s="247" t="s">
        <v>226</v>
      </c>
      <c r="AP11" s="248" t="s">
        <v>226</v>
      </c>
      <c r="AQ11" s="248" t="s">
        <v>226</v>
      </c>
      <c r="AR11" s="248" t="s">
        <v>226</v>
      </c>
      <c r="AS11" s="248" t="s">
        <v>226</v>
      </c>
      <c r="AT11" s="248"/>
      <c r="AU11" s="249"/>
      <c r="AV11" s="362">
        <f t="shared" si="1"/>
        <v>20</v>
      </c>
      <c r="AW11" s="362"/>
      <c r="AX11" s="363"/>
      <c r="AY11" s="364">
        <f t="shared" si="2"/>
        <v>5</v>
      </c>
      <c r="AZ11" s="362"/>
      <c r="BA11" s="363"/>
      <c r="BB11" s="365">
        <f t="shared" ref="BB11:BB56" si="34">IF($AV$110="","0.0",ROUNDDOWN(AY11/$AV$110,1))</f>
        <v>0.1</v>
      </c>
      <c r="BC11" s="366" t="str">
        <f t="shared" si="3"/>
        <v/>
      </c>
      <c r="BD11" s="367" t="str">
        <f t="shared" si="3"/>
        <v/>
      </c>
      <c r="BE11" s="76"/>
      <c r="BG11" s="67" t="str">
        <f t="shared" ref="BG11:BG74" si="35">+B11&amp;H11</f>
        <v>サービス管理責任者常勤・兼務</v>
      </c>
      <c r="BH11" s="82" t="str">
        <f>CHAR(CODE(BH10)+1)</f>
        <v>②</v>
      </c>
      <c r="BI11" s="250">
        <v>19</v>
      </c>
      <c r="BJ11" s="123" t="s">
        <v>88</v>
      </c>
      <c r="BK11" s="251">
        <v>0</v>
      </c>
      <c r="BL11" s="169" t="s">
        <v>81</v>
      </c>
      <c r="BM11" s="252">
        <v>20</v>
      </c>
      <c r="BN11" s="123" t="s">
        <v>88</v>
      </c>
      <c r="BO11" s="251">
        <v>0</v>
      </c>
      <c r="BP11" s="77"/>
      <c r="BQ11" s="123" t="s">
        <v>88</v>
      </c>
      <c r="BR11" s="78"/>
      <c r="BS11" s="169" t="s">
        <v>81</v>
      </c>
      <c r="BT11" s="79"/>
      <c r="BU11" s="123" t="s">
        <v>88</v>
      </c>
      <c r="BV11" s="78"/>
      <c r="BW11" s="77"/>
      <c r="BX11" s="123" t="s">
        <v>88</v>
      </c>
      <c r="BY11" s="80"/>
      <c r="BZ11" s="238">
        <f t="shared" si="4"/>
        <v>60</v>
      </c>
      <c r="CA11" s="81">
        <f t="shared" si="5"/>
        <v>1</v>
      </c>
      <c r="CC11" s="82">
        <v>2</v>
      </c>
      <c r="CD11" s="45">
        <f t="shared" si="6"/>
        <v>1</v>
      </c>
      <c r="CE11" s="47">
        <f t="shared" si="7"/>
        <v>1</v>
      </c>
      <c r="CF11" s="47">
        <f t="shared" si="8"/>
        <v>1</v>
      </c>
      <c r="CG11" s="47">
        <f t="shared" si="9"/>
        <v>1</v>
      </c>
      <c r="CH11" s="47">
        <f t="shared" si="10"/>
        <v>1</v>
      </c>
      <c r="CI11" s="47" t="str">
        <f t="shared" si="11"/>
        <v/>
      </c>
      <c r="CJ11" s="214" t="str">
        <f t="shared" si="12"/>
        <v/>
      </c>
      <c r="CK11" s="45">
        <f t="shared" si="13"/>
        <v>1</v>
      </c>
      <c r="CL11" s="47">
        <f t="shared" si="14"/>
        <v>1</v>
      </c>
      <c r="CM11" s="47">
        <f t="shared" si="15"/>
        <v>1</v>
      </c>
      <c r="CN11" s="47">
        <f t="shared" si="16"/>
        <v>1</v>
      </c>
      <c r="CO11" s="47">
        <f t="shared" si="17"/>
        <v>1</v>
      </c>
      <c r="CP11" s="47" t="str">
        <f t="shared" si="18"/>
        <v/>
      </c>
      <c r="CQ11" s="48" t="str">
        <f t="shared" si="19"/>
        <v/>
      </c>
      <c r="CR11" s="38">
        <f t="shared" si="20"/>
        <v>1</v>
      </c>
      <c r="CS11" s="47">
        <f t="shared" si="21"/>
        <v>1</v>
      </c>
      <c r="CT11" s="47">
        <f t="shared" si="22"/>
        <v>1</v>
      </c>
      <c r="CU11" s="47">
        <f t="shared" si="23"/>
        <v>1</v>
      </c>
      <c r="CV11" s="47">
        <f t="shared" si="24"/>
        <v>1</v>
      </c>
      <c r="CW11" s="47" t="str">
        <f t="shared" si="25"/>
        <v/>
      </c>
      <c r="CX11" s="214" t="str">
        <f t="shared" si="26"/>
        <v/>
      </c>
      <c r="CY11" s="45">
        <f t="shared" si="27"/>
        <v>1</v>
      </c>
      <c r="CZ11" s="47">
        <f t="shared" si="28"/>
        <v>1</v>
      </c>
      <c r="DA11" s="47">
        <f t="shared" si="29"/>
        <v>1</v>
      </c>
      <c r="DB11" s="47">
        <f t="shared" si="30"/>
        <v>1</v>
      </c>
      <c r="DC11" s="47">
        <f t="shared" si="31"/>
        <v>1</v>
      </c>
      <c r="DD11" s="47" t="str">
        <f t="shared" si="32"/>
        <v/>
      </c>
      <c r="DE11" s="48" t="str">
        <f t="shared" si="33"/>
        <v/>
      </c>
      <c r="DF11" s="83">
        <f t="shared" ref="DF11:DF74" si="36">SUM(CD11:DE11)</f>
        <v>20</v>
      </c>
    </row>
    <row r="12" spans="1:110" ht="21" customHeight="1">
      <c r="A12" s="82">
        <v>3</v>
      </c>
      <c r="B12" s="528" t="s">
        <v>193</v>
      </c>
      <c r="C12" s="529"/>
      <c r="D12" s="529"/>
      <c r="E12" s="529"/>
      <c r="F12" s="529"/>
      <c r="G12" s="529"/>
      <c r="H12" s="529" t="s">
        <v>55</v>
      </c>
      <c r="I12" s="529"/>
      <c r="J12" s="529"/>
      <c r="K12" s="529"/>
      <c r="L12" s="529"/>
      <c r="M12" s="444" t="s">
        <v>230</v>
      </c>
      <c r="N12" s="444"/>
      <c r="O12" s="444"/>
      <c r="P12" s="444"/>
      <c r="Q12" s="444"/>
      <c r="R12" s="444"/>
      <c r="S12" s="445"/>
      <c r="T12" s="247" t="s">
        <v>236</v>
      </c>
      <c r="U12" s="248" t="s">
        <v>236</v>
      </c>
      <c r="V12" s="248" t="s">
        <v>236</v>
      </c>
      <c r="W12" s="248" t="s">
        <v>236</v>
      </c>
      <c r="X12" s="248" t="s">
        <v>236</v>
      </c>
      <c r="Y12" s="248"/>
      <c r="Z12" s="249"/>
      <c r="AA12" s="247" t="s">
        <v>236</v>
      </c>
      <c r="AB12" s="248" t="s">
        <v>236</v>
      </c>
      <c r="AC12" s="248" t="s">
        <v>236</v>
      </c>
      <c r="AD12" s="248" t="s">
        <v>236</v>
      </c>
      <c r="AE12" s="248" t="s">
        <v>236</v>
      </c>
      <c r="AF12" s="248"/>
      <c r="AG12" s="249"/>
      <c r="AH12" s="247" t="s">
        <v>236</v>
      </c>
      <c r="AI12" s="248" t="s">
        <v>236</v>
      </c>
      <c r="AJ12" s="248" t="s">
        <v>236</v>
      </c>
      <c r="AK12" s="248" t="s">
        <v>236</v>
      </c>
      <c r="AL12" s="248" t="s">
        <v>236</v>
      </c>
      <c r="AM12" s="248"/>
      <c r="AN12" s="249"/>
      <c r="AO12" s="247" t="s">
        <v>236</v>
      </c>
      <c r="AP12" s="248" t="s">
        <v>236</v>
      </c>
      <c r="AQ12" s="248" t="s">
        <v>236</v>
      </c>
      <c r="AR12" s="248" t="s">
        <v>236</v>
      </c>
      <c r="AS12" s="248" t="s">
        <v>236</v>
      </c>
      <c r="AT12" s="248"/>
      <c r="AU12" s="249"/>
      <c r="AV12" s="362">
        <f t="shared" si="1"/>
        <v>60</v>
      </c>
      <c r="AW12" s="362"/>
      <c r="AX12" s="363"/>
      <c r="AY12" s="364">
        <f t="shared" si="2"/>
        <v>15</v>
      </c>
      <c r="AZ12" s="362"/>
      <c r="BA12" s="363"/>
      <c r="BB12" s="365">
        <f t="shared" si="34"/>
        <v>0.3</v>
      </c>
      <c r="BC12" s="366" t="str">
        <f t="shared" si="3"/>
        <v/>
      </c>
      <c r="BD12" s="367" t="str">
        <f t="shared" si="3"/>
        <v/>
      </c>
      <c r="BE12" s="76"/>
      <c r="BG12" s="67" t="str">
        <f t="shared" si="35"/>
        <v>生活支援員常勤・兼務</v>
      </c>
      <c r="BH12" s="82" t="s">
        <v>93</v>
      </c>
      <c r="BI12" s="250">
        <v>20</v>
      </c>
      <c r="BJ12" s="123" t="s">
        <v>88</v>
      </c>
      <c r="BK12" s="251">
        <v>0</v>
      </c>
      <c r="BL12" s="169" t="s">
        <v>81</v>
      </c>
      <c r="BM12" s="252">
        <v>22</v>
      </c>
      <c r="BN12" s="123" t="s">
        <v>88</v>
      </c>
      <c r="BO12" s="251">
        <v>0</v>
      </c>
      <c r="BP12" s="250">
        <v>5</v>
      </c>
      <c r="BQ12" s="123" t="s">
        <v>88</v>
      </c>
      <c r="BR12" s="251">
        <v>0</v>
      </c>
      <c r="BS12" s="169" t="s">
        <v>81</v>
      </c>
      <c r="BT12" s="252">
        <v>7</v>
      </c>
      <c r="BU12" s="123" t="s">
        <v>88</v>
      </c>
      <c r="BV12" s="251">
        <v>0</v>
      </c>
      <c r="BW12" s="250">
        <v>1</v>
      </c>
      <c r="BX12" s="123" t="s">
        <v>88</v>
      </c>
      <c r="BY12" s="253">
        <v>0</v>
      </c>
      <c r="BZ12" s="238">
        <f t="shared" si="4"/>
        <v>180</v>
      </c>
      <c r="CA12" s="81">
        <f t="shared" si="5"/>
        <v>3</v>
      </c>
      <c r="CC12" s="82">
        <v>3</v>
      </c>
      <c r="CD12" s="45">
        <f t="shared" si="6"/>
        <v>3</v>
      </c>
      <c r="CE12" s="47">
        <f t="shared" si="7"/>
        <v>3</v>
      </c>
      <c r="CF12" s="47">
        <f t="shared" si="8"/>
        <v>3</v>
      </c>
      <c r="CG12" s="47">
        <f t="shared" si="9"/>
        <v>3</v>
      </c>
      <c r="CH12" s="47">
        <f t="shared" si="10"/>
        <v>3</v>
      </c>
      <c r="CI12" s="47" t="str">
        <f t="shared" si="11"/>
        <v/>
      </c>
      <c r="CJ12" s="214" t="str">
        <f t="shared" si="12"/>
        <v/>
      </c>
      <c r="CK12" s="45">
        <f t="shared" si="13"/>
        <v>3</v>
      </c>
      <c r="CL12" s="47">
        <f t="shared" si="14"/>
        <v>3</v>
      </c>
      <c r="CM12" s="47">
        <f t="shared" si="15"/>
        <v>3</v>
      </c>
      <c r="CN12" s="47">
        <f t="shared" si="16"/>
        <v>3</v>
      </c>
      <c r="CO12" s="47">
        <f t="shared" si="17"/>
        <v>3</v>
      </c>
      <c r="CP12" s="47" t="str">
        <f t="shared" si="18"/>
        <v/>
      </c>
      <c r="CQ12" s="48" t="str">
        <f t="shared" si="19"/>
        <v/>
      </c>
      <c r="CR12" s="38">
        <f t="shared" si="20"/>
        <v>3</v>
      </c>
      <c r="CS12" s="47">
        <f t="shared" si="21"/>
        <v>3</v>
      </c>
      <c r="CT12" s="47">
        <f t="shared" si="22"/>
        <v>3</v>
      </c>
      <c r="CU12" s="47">
        <f t="shared" si="23"/>
        <v>3</v>
      </c>
      <c r="CV12" s="47">
        <f t="shared" si="24"/>
        <v>3</v>
      </c>
      <c r="CW12" s="47" t="str">
        <f t="shared" si="25"/>
        <v/>
      </c>
      <c r="CX12" s="214" t="str">
        <f t="shared" si="26"/>
        <v/>
      </c>
      <c r="CY12" s="45">
        <f t="shared" si="27"/>
        <v>3</v>
      </c>
      <c r="CZ12" s="47">
        <f t="shared" si="28"/>
        <v>3</v>
      </c>
      <c r="DA12" s="47">
        <f t="shared" si="29"/>
        <v>3</v>
      </c>
      <c r="DB12" s="47">
        <f t="shared" si="30"/>
        <v>3</v>
      </c>
      <c r="DC12" s="47">
        <f t="shared" si="31"/>
        <v>3</v>
      </c>
      <c r="DD12" s="47" t="str">
        <f t="shared" si="32"/>
        <v/>
      </c>
      <c r="DE12" s="48" t="str">
        <f t="shared" si="33"/>
        <v/>
      </c>
      <c r="DF12" s="83">
        <f t="shared" si="36"/>
        <v>60</v>
      </c>
    </row>
    <row r="13" spans="1:110" ht="21" customHeight="1">
      <c r="A13" s="82">
        <v>4</v>
      </c>
      <c r="B13" s="528" t="s">
        <v>251</v>
      </c>
      <c r="C13" s="529"/>
      <c r="D13" s="529"/>
      <c r="E13" s="529"/>
      <c r="F13" s="529"/>
      <c r="G13" s="529"/>
      <c r="H13" s="529" t="s">
        <v>55</v>
      </c>
      <c r="I13" s="529"/>
      <c r="J13" s="529"/>
      <c r="K13" s="529"/>
      <c r="L13" s="529"/>
      <c r="M13" s="444" t="s">
        <v>230</v>
      </c>
      <c r="N13" s="444"/>
      <c r="O13" s="444"/>
      <c r="P13" s="444"/>
      <c r="Q13" s="444"/>
      <c r="R13" s="444"/>
      <c r="S13" s="445"/>
      <c r="T13" s="247" t="s">
        <v>231</v>
      </c>
      <c r="U13" s="248" t="s">
        <v>231</v>
      </c>
      <c r="V13" s="248" t="s">
        <v>231</v>
      </c>
      <c r="W13" s="248" t="s">
        <v>231</v>
      </c>
      <c r="X13" s="248" t="s">
        <v>231</v>
      </c>
      <c r="Y13" s="248"/>
      <c r="Z13" s="249"/>
      <c r="AA13" s="247" t="s">
        <v>231</v>
      </c>
      <c r="AB13" s="248" t="s">
        <v>231</v>
      </c>
      <c r="AC13" s="248" t="s">
        <v>231</v>
      </c>
      <c r="AD13" s="248" t="s">
        <v>231</v>
      </c>
      <c r="AE13" s="248" t="s">
        <v>231</v>
      </c>
      <c r="AF13" s="248"/>
      <c r="AG13" s="249"/>
      <c r="AH13" s="247" t="s">
        <v>231</v>
      </c>
      <c r="AI13" s="248" t="s">
        <v>231</v>
      </c>
      <c r="AJ13" s="248" t="s">
        <v>231</v>
      </c>
      <c r="AK13" s="248" t="s">
        <v>231</v>
      </c>
      <c r="AL13" s="248" t="s">
        <v>231</v>
      </c>
      <c r="AM13" s="248"/>
      <c r="AN13" s="249"/>
      <c r="AO13" s="247" t="s">
        <v>231</v>
      </c>
      <c r="AP13" s="248" t="s">
        <v>231</v>
      </c>
      <c r="AQ13" s="248" t="s">
        <v>231</v>
      </c>
      <c r="AR13" s="248" t="s">
        <v>231</v>
      </c>
      <c r="AS13" s="248" t="s">
        <v>231</v>
      </c>
      <c r="AT13" s="248"/>
      <c r="AU13" s="249"/>
      <c r="AV13" s="362">
        <f t="shared" si="1"/>
        <v>60</v>
      </c>
      <c r="AW13" s="362"/>
      <c r="AX13" s="363"/>
      <c r="AY13" s="364">
        <f t="shared" si="2"/>
        <v>15</v>
      </c>
      <c r="AZ13" s="362"/>
      <c r="BA13" s="363"/>
      <c r="BB13" s="365">
        <f t="shared" si="34"/>
        <v>0.3</v>
      </c>
      <c r="BC13" s="366" t="str">
        <f t="shared" si="3"/>
        <v/>
      </c>
      <c r="BD13" s="367" t="str">
        <f t="shared" si="3"/>
        <v/>
      </c>
      <c r="BE13" s="76"/>
      <c r="BG13" s="67" t="str">
        <f t="shared" si="35"/>
        <v>夜間支援員常勤・兼務</v>
      </c>
      <c r="BH13" s="82" t="s">
        <v>94</v>
      </c>
      <c r="BI13" s="250">
        <v>22</v>
      </c>
      <c r="BJ13" s="123" t="s">
        <v>88</v>
      </c>
      <c r="BK13" s="251">
        <v>0</v>
      </c>
      <c r="BL13" s="169" t="s">
        <v>81</v>
      </c>
      <c r="BM13" s="252">
        <v>29</v>
      </c>
      <c r="BN13" s="123" t="s">
        <v>88</v>
      </c>
      <c r="BO13" s="251">
        <v>0</v>
      </c>
      <c r="BP13" s="77"/>
      <c r="BQ13" s="123" t="s">
        <v>88</v>
      </c>
      <c r="BR13" s="78"/>
      <c r="BS13" s="169" t="s">
        <v>81</v>
      </c>
      <c r="BT13" s="79"/>
      <c r="BU13" s="123" t="s">
        <v>88</v>
      </c>
      <c r="BV13" s="78"/>
      <c r="BW13" s="250">
        <v>4</v>
      </c>
      <c r="BX13" s="123" t="s">
        <v>88</v>
      </c>
      <c r="BY13" s="253">
        <v>0</v>
      </c>
      <c r="BZ13" s="238">
        <f t="shared" si="4"/>
        <v>180</v>
      </c>
      <c r="CA13" s="81">
        <f t="shared" si="5"/>
        <v>3</v>
      </c>
      <c r="CC13" s="82">
        <v>4</v>
      </c>
      <c r="CD13" s="45">
        <f t="shared" si="6"/>
        <v>3</v>
      </c>
      <c r="CE13" s="47">
        <f t="shared" si="7"/>
        <v>3</v>
      </c>
      <c r="CF13" s="47">
        <f t="shared" si="8"/>
        <v>3</v>
      </c>
      <c r="CG13" s="47">
        <f t="shared" si="9"/>
        <v>3</v>
      </c>
      <c r="CH13" s="47">
        <f t="shared" si="10"/>
        <v>3</v>
      </c>
      <c r="CI13" s="47" t="str">
        <f t="shared" si="11"/>
        <v/>
      </c>
      <c r="CJ13" s="214" t="str">
        <f t="shared" si="12"/>
        <v/>
      </c>
      <c r="CK13" s="45">
        <f t="shared" si="13"/>
        <v>3</v>
      </c>
      <c r="CL13" s="47">
        <f t="shared" si="14"/>
        <v>3</v>
      </c>
      <c r="CM13" s="47">
        <f t="shared" si="15"/>
        <v>3</v>
      </c>
      <c r="CN13" s="47">
        <f t="shared" si="16"/>
        <v>3</v>
      </c>
      <c r="CO13" s="47">
        <f t="shared" si="17"/>
        <v>3</v>
      </c>
      <c r="CP13" s="47" t="str">
        <f t="shared" si="18"/>
        <v/>
      </c>
      <c r="CQ13" s="48" t="str">
        <f t="shared" si="19"/>
        <v/>
      </c>
      <c r="CR13" s="38">
        <f t="shared" si="20"/>
        <v>3</v>
      </c>
      <c r="CS13" s="47">
        <f t="shared" si="21"/>
        <v>3</v>
      </c>
      <c r="CT13" s="47">
        <f t="shared" si="22"/>
        <v>3</v>
      </c>
      <c r="CU13" s="47">
        <f t="shared" si="23"/>
        <v>3</v>
      </c>
      <c r="CV13" s="47">
        <f t="shared" si="24"/>
        <v>3</v>
      </c>
      <c r="CW13" s="47" t="str">
        <f t="shared" si="25"/>
        <v/>
      </c>
      <c r="CX13" s="214" t="str">
        <f t="shared" si="26"/>
        <v/>
      </c>
      <c r="CY13" s="45">
        <f t="shared" si="27"/>
        <v>3</v>
      </c>
      <c r="CZ13" s="47">
        <f t="shared" si="28"/>
        <v>3</v>
      </c>
      <c r="DA13" s="47">
        <f t="shared" si="29"/>
        <v>3</v>
      </c>
      <c r="DB13" s="47">
        <f t="shared" si="30"/>
        <v>3</v>
      </c>
      <c r="DC13" s="47">
        <f t="shared" si="31"/>
        <v>3</v>
      </c>
      <c r="DD13" s="47" t="str">
        <f t="shared" si="32"/>
        <v/>
      </c>
      <c r="DE13" s="48" t="str">
        <f t="shared" si="33"/>
        <v/>
      </c>
      <c r="DF13" s="83">
        <f t="shared" si="36"/>
        <v>60</v>
      </c>
    </row>
    <row r="14" spans="1:110" ht="21" customHeight="1">
      <c r="A14" s="82">
        <v>5</v>
      </c>
      <c r="B14" s="528" t="s">
        <v>191</v>
      </c>
      <c r="C14" s="529"/>
      <c r="D14" s="529"/>
      <c r="E14" s="529"/>
      <c r="F14" s="529"/>
      <c r="G14" s="529"/>
      <c r="H14" s="529" t="s">
        <v>270</v>
      </c>
      <c r="I14" s="529"/>
      <c r="J14" s="529"/>
      <c r="K14" s="529"/>
      <c r="L14" s="529"/>
      <c r="M14" s="444" t="s">
        <v>235</v>
      </c>
      <c r="N14" s="444"/>
      <c r="O14" s="444"/>
      <c r="P14" s="444"/>
      <c r="Q14" s="444"/>
      <c r="R14" s="444"/>
      <c r="S14" s="445"/>
      <c r="T14" s="247" t="s">
        <v>232</v>
      </c>
      <c r="U14" s="248" t="s">
        <v>232</v>
      </c>
      <c r="V14" s="248" t="s">
        <v>232</v>
      </c>
      <c r="W14" s="248" t="s">
        <v>232</v>
      </c>
      <c r="X14" s="248" t="s">
        <v>232</v>
      </c>
      <c r="Y14" s="248"/>
      <c r="Z14" s="249"/>
      <c r="AA14" s="247" t="s">
        <v>232</v>
      </c>
      <c r="AB14" s="248" t="s">
        <v>232</v>
      </c>
      <c r="AC14" s="248" t="s">
        <v>232</v>
      </c>
      <c r="AD14" s="248" t="s">
        <v>232</v>
      </c>
      <c r="AE14" s="248" t="s">
        <v>232</v>
      </c>
      <c r="AF14" s="248"/>
      <c r="AG14" s="249"/>
      <c r="AH14" s="247" t="s">
        <v>232</v>
      </c>
      <c r="AI14" s="248" t="s">
        <v>232</v>
      </c>
      <c r="AJ14" s="248" t="s">
        <v>232</v>
      </c>
      <c r="AK14" s="248" t="s">
        <v>232</v>
      </c>
      <c r="AL14" s="248" t="s">
        <v>232</v>
      </c>
      <c r="AM14" s="248"/>
      <c r="AN14" s="249"/>
      <c r="AO14" s="247" t="s">
        <v>232</v>
      </c>
      <c r="AP14" s="248" t="s">
        <v>232</v>
      </c>
      <c r="AQ14" s="248" t="s">
        <v>232</v>
      </c>
      <c r="AR14" s="248" t="s">
        <v>232</v>
      </c>
      <c r="AS14" s="248" t="s">
        <v>232</v>
      </c>
      <c r="AT14" s="248"/>
      <c r="AU14" s="249"/>
      <c r="AV14" s="362">
        <f t="shared" si="1"/>
        <v>160</v>
      </c>
      <c r="AW14" s="362"/>
      <c r="AX14" s="363"/>
      <c r="AY14" s="364">
        <f t="shared" si="2"/>
        <v>40</v>
      </c>
      <c r="AZ14" s="362"/>
      <c r="BA14" s="363"/>
      <c r="BB14" s="365">
        <f t="shared" si="34"/>
        <v>1</v>
      </c>
      <c r="BC14" s="366" t="str">
        <f t="shared" si="3"/>
        <v/>
      </c>
      <c r="BD14" s="367" t="str">
        <f t="shared" si="3"/>
        <v/>
      </c>
      <c r="BE14" s="76"/>
      <c r="BG14" s="67" t="str">
        <f t="shared" si="35"/>
        <v>世話人常勤・専従</v>
      </c>
      <c r="BH14" s="82" t="s">
        <v>95</v>
      </c>
      <c r="BI14" s="250">
        <v>9</v>
      </c>
      <c r="BJ14" s="123" t="s">
        <v>88</v>
      </c>
      <c r="BK14" s="251">
        <v>0</v>
      </c>
      <c r="BL14" s="169" t="s">
        <v>81</v>
      </c>
      <c r="BM14" s="252">
        <v>18</v>
      </c>
      <c r="BN14" s="123" t="s">
        <v>88</v>
      </c>
      <c r="BO14" s="251">
        <v>0</v>
      </c>
      <c r="BP14" s="77"/>
      <c r="BQ14" s="123" t="s">
        <v>88</v>
      </c>
      <c r="BR14" s="78"/>
      <c r="BS14" s="169" t="s">
        <v>81</v>
      </c>
      <c r="BT14" s="79"/>
      <c r="BU14" s="123" t="s">
        <v>88</v>
      </c>
      <c r="BV14" s="78"/>
      <c r="BW14" s="250">
        <v>1</v>
      </c>
      <c r="BX14" s="123" t="s">
        <v>88</v>
      </c>
      <c r="BY14" s="253">
        <v>0</v>
      </c>
      <c r="BZ14" s="238">
        <f t="shared" si="4"/>
        <v>480</v>
      </c>
      <c r="CA14" s="81">
        <f t="shared" si="5"/>
        <v>8</v>
      </c>
      <c r="CC14" s="82">
        <v>5</v>
      </c>
      <c r="CD14" s="45">
        <f t="shared" si="6"/>
        <v>8</v>
      </c>
      <c r="CE14" s="47">
        <f t="shared" si="7"/>
        <v>8</v>
      </c>
      <c r="CF14" s="47">
        <f t="shared" si="8"/>
        <v>8</v>
      </c>
      <c r="CG14" s="47">
        <f t="shared" si="9"/>
        <v>8</v>
      </c>
      <c r="CH14" s="47">
        <f t="shared" si="10"/>
        <v>8</v>
      </c>
      <c r="CI14" s="47" t="str">
        <f t="shared" si="11"/>
        <v/>
      </c>
      <c r="CJ14" s="214" t="str">
        <f t="shared" si="12"/>
        <v/>
      </c>
      <c r="CK14" s="45">
        <f t="shared" si="13"/>
        <v>8</v>
      </c>
      <c r="CL14" s="47">
        <f t="shared" si="14"/>
        <v>8</v>
      </c>
      <c r="CM14" s="47">
        <f t="shared" si="15"/>
        <v>8</v>
      </c>
      <c r="CN14" s="47">
        <f t="shared" si="16"/>
        <v>8</v>
      </c>
      <c r="CO14" s="47">
        <f t="shared" si="17"/>
        <v>8</v>
      </c>
      <c r="CP14" s="47" t="str">
        <f t="shared" si="18"/>
        <v/>
      </c>
      <c r="CQ14" s="48" t="str">
        <f t="shared" si="19"/>
        <v/>
      </c>
      <c r="CR14" s="38">
        <f t="shared" si="20"/>
        <v>8</v>
      </c>
      <c r="CS14" s="47">
        <f t="shared" si="21"/>
        <v>8</v>
      </c>
      <c r="CT14" s="47">
        <f t="shared" si="22"/>
        <v>8</v>
      </c>
      <c r="CU14" s="47">
        <f t="shared" si="23"/>
        <v>8</v>
      </c>
      <c r="CV14" s="47">
        <f t="shared" si="24"/>
        <v>8</v>
      </c>
      <c r="CW14" s="47" t="str">
        <f t="shared" si="25"/>
        <v/>
      </c>
      <c r="CX14" s="214" t="str">
        <f t="shared" si="26"/>
        <v/>
      </c>
      <c r="CY14" s="45">
        <f t="shared" si="27"/>
        <v>8</v>
      </c>
      <c r="CZ14" s="47">
        <f t="shared" si="28"/>
        <v>8</v>
      </c>
      <c r="DA14" s="47">
        <f t="shared" si="29"/>
        <v>8</v>
      </c>
      <c r="DB14" s="47">
        <f t="shared" si="30"/>
        <v>8</v>
      </c>
      <c r="DC14" s="47">
        <f t="shared" si="31"/>
        <v>8</v>
      </c>
      <c r="DD14" s="47" t="str">
        <f t="shared" si="32"/>
        <v/>
      </c>
      <c r="DE14" s="48" t="str">
        <f t="shared" si="33"/>
        <v/>
      </c>
      <c r="DF14" s="83">
        <f t="shared" si="36"/>
        <v>160</v>
      </c>
    </row>
    <row r="15" spans="1:110" ht="21" customHeight="1">
      <c r="A15" s="82">
        <v>6</v>
      </c>
      <c r="B15" s="528" t="s">
        <v>191</v>
      </c>
      <c r="C15" s="529"/>
      <c r="D15" s="529"/>
      <c r="E15" s="529"/>
      <c r="F15" s="529"/>
      <c r="G15" s="529"/>
      <c r="H15" s="529" t="s">
        <v>233</v>
      </c>
      <c r="I15" s="529"/>
      <c r="J15" s="529"/>
      <c r="K15" s="529"/>
      <c r="L15" s="529"/>
      <c r="M15" s="444" t="s">
        <v>234</v>
      </c>
      <c r="N15" s="444"/>
      <c r="O15" s="444"/>
      <c r="P15" s="444"/>
      <c r="Q15" s="444"/>
      <c r="R15" s="444"/>
      <c r="S15" s="445"/>
      <c r="T15" s="247"/>
      <c r="U15" s="248" t="s">
        <v>259</v>
      </c>
      <c r="V15" s="248"/>
      <c r="W15" s="248" t="s">
        <v>226</v>
      </c>
      <c r="X15" s="248"/>
      <c r="Y15" s="248" t="s">
        <v>226</v>
      </c>
      <c r="Z15" s="249" t="s">
        <v>226</v>
      </c>
      <c r="AA15" s="247"/>
      <c r="AB15" s="248" t="s">
        <v>226</v>
      </c>
      <c r="AC15" s="248"/>
      <c r="AD15" s="248" t="s">
        <v>259</v>
      </c>
      <c r="AE15" s="248"/>
      <c r="AF15" s="248" t="s">
        <v>226</v>
      </c>
      <c r="AG15" s="249" t="s">
        <v>226</v>
      </c>
      <c r="AH15" s="247"/>
      <c r="AI15" s="248"/>
      <c r="AJ15" s="248" t="s">
        <v>226</v>
      </c>
      <c r="AK15" s="248" t="s">
        <v>259</v>
      </c>
      <c r="AL15" s="248"/>
      <c r="AM15" s="248" t="s">
        <v>226</v>
      </c>
      <c r="AN15" s="249" t="s">
        <v>226</v>
      </c>
      <c r="AO15" s="247"/>
      <c r="AP15" s="248"/>
      <c r="AQ15" s="248" t="s">
        <v>259</v>
      </c>
      <c r="AR15" s="248" t="s">
        <v>259</v>
      </c>
      <c r="AS15" s="248"/>
      <c r="AT15" s="248" t="s">
        <v>226</v>
      </c>
      <c r="AU15" s="249" t="s">
        <v>226</v>
      </c>
      <c r="AV15" s="362">
        <f t="shared" si="1"/>
        <v>36</v>
      </c>
      <c r="AW15" s="362"/>
      <c r="AX15" s="363"/>
      <c r="AY15" s="364">
        <f t="shared" si="2"/>
        <v>9</v>
      </c>
      <c r="AZ15" s="362"/>
      <c r="BA15" s="363"/>
      <c r="BB15" s="365">
        <f t="shared" si="34"/>
        <v>0.2</v>
      </c>
      <c r="BC15" s="366" t="str">
        <f t="shared" si="3"/>
        <v/>
      </c>
      <c r="BD15" s="367" t="str">
        <f t="shared" si="3"/>
        <v/>
      </c>
      <c r="BE15" s="76"/>
      <c r="BG15" s="67" t="str">
        <f t="shared" si="35"/>
        <v>世話人非常勤・兼務</v>
      </c>
      <c r="BH15" s="82" t="s">
        <v>96</v>
      </c>
      <c r="BI15" s="250">
        <v>17</v>
      </c>
      <c r="BJ15" s="123" t="s">
        <v>88</v>
      </c>
      <c r="BK15" s="251">
        <v>0</v>
      </c>
      <c r="BL15" s="169" t="s">
        <v>81</v>
      </c>
      <c r="BM15" s="252">
        <v>22</v>
      </c>
      <c r="BN15" s="123" t="s">
        <v>88</v>
      </c>
      <c r="BO15" s="251">
        <v>0</v>
      </c>
      <c r="BP15" s="77"/>
      <c r="BQ15" s="123" t="s">
        <v>88</v>
      </c>
      <c r="BR15" s="78"/>
      <c r="BS15" s="169" t="s">
        <v>81</v>
      </c>
      <c r="BT15" s="79"/>
      <c r="BU15" s="123" t="s">
        <v>88</v>
      </c>
      <c r="BV15" s="78"/>
      <c r="BW15" s="77"/>
      <c r="BX15" s="123" t="s">
        <v>88</v>
      </c>
      <c r="BY15" s="253"/>
      <c r="BZ15" s="238">
        <f t="shared" si="4"/>
        <v>300</v>
      </c>
      <c r="CA15" s="81">
        <f t="shared" si="5"/>
        <v>5</v>
      </c>
      <c r="CC15" s="82">
        <v>6</v>
      </c>
      <c r="CD15" s="45" t="str">
        <f t="shared" si="6"/>
        <v/>
      </c>
      <c r="CE15" s="47">
        <f t="shared" si="7"/>
        <v>5</v>
      </c>
      <c r="CF15" s="47" t="str">
        <f t="shared" si="8"/>
        <v/>
      </c>
      <c r="CG15" s="47">
        <f t="shared" si="9"/>
        <v>1</v>
      </c>
      <c r="CH15" s="47" t="str">
        <f t="shared" si="10"/>
        <v/>
      </c>
      <c r="CI15" s="47">
        <f t="shared" si="11"/>
        <v>1</v>
      </c>
      <c r="CJ15" s="214">
        <f t="shared" si="12"/>
        <v>1</v>
      </c>
      <c r="CK15" s="45" t="str">
        <f t="shared" si="13"/>
        <v/>
      </c>
      <c r="CL15" s="47">
        <f t="shared" si="14"/>
        <v>1</v>
      </c>
      <c r="CM15" s="47" t="str">
        <f t="shared" si="15"/>
        <v/>
      </c>
      <c r="CN15" s="47">
        <f t="shared" si="16"/>
        <v>5</v>
      </c>
      <c r="CO15" s="47" t="str">
        <f t="shared" si="17"/>
        <v/>
      </c>
      <c r="CP15" s="47">
        <f t="shared" si="18"/>
        <v>1</v>
      </c>
      <c r="CQ15" s="48">
        <f t="shared" si="19"/>
        <v>1</v>
      </c>
      <c r="CR15" s="38" t="str">
        <f t="shared" si="20"/>
        <v/>
      </c>
      <c r="CS15" s="47" t="str">
        <f t="shared" si="21"/>
        <v/>
      </c>
      <c r="CT15" s="47">
        <f t="shared" si="22"/>
        <v>1</v>
      </c>
      <c r="CU15" s="47">
        <f t="shared" si="23"/>
        <v>5</v>
      </c>
      <c r="CV15" s="47" t="str">
        <f t="shared" si="24"/>
        <v/>
      </c>
      <c r="CW15" s="47">
        <f t="shared" si="25"/>
        <v>1</v>
      </c>
      <c r="CX15" s="214">
        <f t="shared" si="26"/>
        <v>1</v>
      </c>
      <c r="CY15" s="45" t="str">
        <f t="shared" si="27"/>
        <v/>
      </c>
      <c r="CZ15" s="47" t="str">
        <f t="shared" si="28"/>
        <v/>
      </c>
      <c r="DA15" s="47">
        <f t="shared" si="29"/>
        <v>5</v>
      </c>
      <c r="DB15" s="47">
        <f t="shared" si="30"/>
        <v>5</v>
      </c>
      <c r="DC15" s="47" t="str">
        <f t="shared" si="31"/>
        <v/>
      </c>
      <c r="DD15" s="47">
        <f t="shared" si="32"/>
        <v>1</v>
      </c>
      <c r="DE15" s="48">
        <f t="shared" si="33"/>
        <v>1</v>
      </c>
      <c r="DF15" s="83">
        <f t="shared" si="36"/>
        <v>36</v>
      </c>
    </row>
    <row r="16" spans="1:110" ht="21" customHeight="1">
      <c r="A16" s="82">
        <v>7</v>
      </c>
      <c r="B16" s="528" t="s">
        <v>193</v>
      </c>
      <c r="C16" s="529"/>
      <c r="D16" s="529"/>
      <c r="E16" s="529"/>
      <c r="F16" s="529"/>
      <c r="G16" s="529"/>
      <c r="H16" s="529" t="s">
        <v>233</v>
      </c>
      <c r="I16" s="529"/>
      <c r="J16" s="529"/>
      <c r="K16" s="529"/>
      <c r="L16" s="529"/>
      <c r="M16" s="444" t="s">
        <v>234</v>
      </c>
      <c r="N16" s="444"/>
      <c r="O16" s="444"/>
      <c r="P16" s="444"/>
      <c r="Q16" s="444"/>
      <c r="R16" s="444"/>
      <c r="S16" s="445"/>
      <c r="T16" s="247"/>
      <c r="U16" s="248"/>
      <c r="V16" s="248"/>
      <c r="W16" s="248" t="s">
        <v>236</v>
      </c>
      <c r="X16" s="248"/>
      <c r="Y16" s="248" t="s">
        <v>236</v>
      </c>
      <c r="Z16" s="249" t="s">
        <v>236</v>
      </c>
      <c r="AA16" s="247"/>
      <c r="AB16" s="248" t="s">
        <v>236</v>
      </c>
      <c r="AC16" s="248"/>
      <c r="AD16" s="248"/>
      <c r="AE16" s="248"/>
      <c r="AF16" s="248" t="s">
        <v>236</v>
      </c>
      <c r="AG16" s="249" t="s">
        <v>236</v>
      </c>
      <c r="AH16" s="247"/>
      <c r="AI16" s="248"/>
      <c r="AJ16" s="248" t="s">
        <v>236</v>
      </c>
      <c r="AK16" s="248"/>
      <c r="AL16" s="248"/>
      <c r="AM16" s="248" t="s">
        <v>236</v>
      </c>
      <c r="AN16" s="249" t="s">
        <v>236</v>
      </c>
      <c r="AO16" s="247"/>
      <c r="AP16" s="248"/>
      <c r="AQ16" s="248"/>
      <c r="AR16" s="248"/>
      <c r="AS16" s="248"/>
      <c r="AT16" s="248" t="s">
        <v>236</v>
      </c>
      <c r="AU16" s="249" t="s">
        <v>236</v>
      </c>
      <c r="AV16" s="362">
        <f t="shared" si="1"/>
        <v>33</v>
      </c>
      <c r="AW16" s="362"/>
      <c r="AX16" s="363"/>
      <c r="AY16" s="364">
        <f t="shared" si="2"/>
        <v>8.1999999999999993</v>
      </c>
      <c r="AZ16" s="362"/>
      <c r="BA16" s="363"/>
      <c r="BB16" s="365">
        <f t="shared" si="34"/>
        <v>0.2</v>
      </c>
      <c r="BC16" s="366" t="str">
        <f t="shared" si="3"/>
        <v/>
      </c>
      <c r="BD16" s="367" t="str">
        <f t="shared" si="3"/>
        <v/>
      </c>
      <c r="BE16" s="76"/>
      <c r="BG16" s="67" t="str">
        <f t="shared" si="35"/>
        <v>生活支援員非常勤・兼務</v>
      </c>
      <c r="BH16" s="82" t="s">
        <v>97</v>
      </c>
      <c r="BI16" s="77"/>
      <c r="BJ16" s="123" t="s">
        <v>88</v>
      </c>
      <c r="BK16" s="78"/>
      <c r="BL16" s="169" t="s">
        <v>81</v>
      </c>
      <c r="BM16" s="79"/>
      <c r="BN16" s="123" t="s">
        <v>88</v>
      </c>
      <c r="BO16" s="78"/>
      <c r="BP16" s="77"/>
      <c r="BQ16" s="123" t="s">
        <v>88</v>
      </c>
      <c r="BR16" s="78"/>
      <c r="BS16" s="169" t="s">
        <v>81</v>
      </c>
      <c r="BT16" s="79"/>
      <c r="BU16" s="123" t="s">
        <v>88</v>
      </c>
      <c r="BV16" s="78"/>
      <c r="BW16" s="77"/>
      <c r="BX16" s="123" t="s">
        <v>88</v>
      </c>
      <c r="BY16" s="80"/>
      <c r="BZ16" s="238" t="str">
        <f t="shared" si="4"/>
        <v/>
      </c>
      <c r="CA16" s="81" t="str">
        <f t="shared" si="5"/>
        <v/>
      </c>
      <c r="CC16" s="82">
        <v>7</v>
      </c>
      <c r="CD16" s="45" t="str">
        <f t="shared" si="6"/>
        <v/>
      </c>
      <c r="CE16" s="47" t="str">
        <f t="shared" si="7"/>
        <v/>
      </c>
      <c r="CF16" s="47" t="str">
        <f t="shared" si="8"/>
        <v/>
      </c>
      <c r="CG16" s="47">
        <f t="shared" si="9"/>
        <v>3</v>
      </c>
      <c r="CH16" s="47" t="str">
        <f t="shared" si="10"/>
        <v/>
      </c>
      <c r="CI16" s="47">
        <f t="shared" si="11"/>
        <v>3</v>
      </c>
      <c r="CJ16" s="214">
        <f t="shared" si="12"/>
        <v>3</v>
      </c>
      <c r="CK16" s="45" t="str">
        <f t="shared" si="13"/>
        <v/>
      </c>
      <c r="CL16" s="47">
        <f t="shared" si="14"/>
        <v>3</v>
      </c>
      <c r="CM16" s="47" t="str">
        <f t="shared" si="15"/>
        <v/>
      </c>
      <c r="CN16" s="47" t="str">
        <f t="shared" si="16"/>
        <v/>
      </c>
      <c r="CO16" s="47" t="str">
        <f t="shared" si="17"/>
        <v/>
      </c>
      <c r="CP16" s="47">
        <f t="shared" si="18"/>
        <v>3</v>
      </c>
      <c r="CQ16" s="48">
        <f t="shared" si="19"/>
        <v>3</v>
      </c>
      <c r="CR16" s="38" t="str">
        <f t="shared" si="20"/>
        <v/>
      </c>
      <c r="CS16" s="47" t="str">
        <f t="shared" si="21"/>
        <v/>
      </c>
      <c r="CT16" s="47">
        <f t="shared" si="22"/>
        <v>3</v>
      </c>
      <c r="CU16" s="47" t="str">
        <f t="shared" si="23"/>
        <v/>
      </c>
      <c r="CV16" s="47" t="str">
        <f t="shared" si="24"/>
        <v/>
      </c>
      <c r="CW16" s="47">
        <f t="shared" si="25"/>
        <v>3</v>
      </c>
      <c r="CX16" s="214">
        <f t="shared" si="26"/>
        <v>3</v>
      </c>
      <c r="CY16" s="45" t="str">
        <f t="shared" si="27"/>
        <v/>
      </c>
      <c r="CZ16" s="47" t="str">
        <f t="shared" si="28"/>
        <v/>
      </c>
      <c r="DA16" s="47" t="str">
        <f t="shared" si="29"/>
        <v/>
      </c>
      <c r="DB16" s="47" t="str">
        <f t="shared" si="30"/>
        <v/>
      </c>
      <c r="DC16" s="47" t="str">
        <f t="shared" si="31"/>
        <v/>
      </c>
      <c r="DD16" s="47">
        <f t="shared" si="32"/>
        <v>3</v>
      </c>
      <c r="DE16" s="48">
        <f t="shared" si="33"/>
        <v>3</v>
      </c>
      <c r="DF16" s="83">
        <f t="shared" si="36"/>
        <v>33</v>
      </c>
    </row>
    <row r="17" spans="1:110" ht="21" customHeight="1">
      <c r="A17" s="82">
        <v>8</v>
      </c>
      <c r="B17" s="528" t="s">
        <v>251</v>
      </c>
      <c r="C17" s="529"/>
      <c r="D17" s="529"/>
      <c r="E17" s="529"/>
      <c r="F17" s="529"/>
      <c r="G17" s="529"/>
      <c r="H17" s="529" t="s">
        <v>233</v>
      </c>
      <c r="I17" s="529"/>
      <c r="J17" s="529"/>
      <c r="K17" s="529"/>
      <c r="L17" s="529"/>
      <c r="M17" s="444" t="s">
        <v>234</v>
      </c>
      <c r="N17" s="444"/>
      <c r="O17" s="444"/>
      <c r="P17" s="444"/>
      <c r="Q17" s="444"/>
      <c r="R17" s="444"/>
      <c r="S17" s="445"/>
      <c r="T17" s="247"/>
      <c r="U17" s="248"/>
      <c r="V17" s="248"/>
      <c r="W17" s="248" t="s">
        <v>231</v>
      </c>
      <c r="X17" s="248"/>
      <c r="Y17" s="248" t="s">
        <v>231</v>
      </c>
      <c r="Z17" s="249" t="s">
        <v>231</v>
      </c>
      <c r="AA17" s="247"/>
      <c r="AB17" s="248" t="s">
        <v>231</v>
      </c>
      <c r="AC17" s="248"/>
      <c r="AD17" s="248"/>
      <c r="AE17" s="248"/>
      <c r="AF17" s="248" t="s">
        <v>231</v>
      </c>
      <c r="AG17" s="249" t="s">
        <v>231</v>
      </c>
      <c r="AH17" s="247"/>
      <c r="AI17" s="248"/>
      <c r="AJ17" s="248" t="s">
        <v>231</v>
      </c>
      <c r="AK17" s="248"/>
      <c r="AL17" s="248"/>
      <c r="AM17" s="248" t="s">
        <v>231</v>
      </c>
      <c r="AN17" s="249" t="s">
        <v>231</v>
      </c>
      <c r="AO17" s="247"/>
      <c r="AP17" s="248"/>
      <c r="AQ17" s="248"/>
      <c r="AR17" s="248"/>
      <c r="AS17" s="248"/>
      <c r="AT17" s="248" t="s">
        <v>231</v>
      </c>
      <c r="AU17" s="249" t="s">
        <v>231</v>
      </c>
      <c r="AV17" s="362">
        <f t="shared" si="1"/>
        <v>33</v>
      </c>
      <c r="AW17" s="362"/>
      <c r="AX17" s="363"/>
      <c r="AY17" s="364">
        <f t="shared" si="2"/>
        <v>8.1999999999999993</v>
      </c>
      <c r="AZ17" s="362"/>
      <c r="BA17" s="363"/>
      <c r="BB17" s="365">
        <f t="shared" si="34"/>
        <v>0.2</v>
      </c>
      <c r="BC17" s="366" t="str">
        <f t="shared" si="3"/>
        <v/>
      </c>
      <c r="BD17" s="367" t="str">
        <f t="shared" si="3"/>
        <v/>
      </c>
      <c r="BE17" s="76"/>
      <c r="BG17" s="67" t="str">
        <f t="shared" si="35"/>
        <v>夜間支援員非常勤・兼務</v>
      </c>
      <c r="BH17" s="82" t="s">
        <v>98</v>
      </c>
      <c r="BI17" s="77"/>
      <c r="BJ17" s="123" t="s">
        <v>88</v>
      </c>
      <c r="BK17" s="78"/>
      <c r="BL17" s="169" t="s">
        <v>81</v>
      </c>
      <c r="BM17" s="79"/>
      <c r="BN17" s="123" t="s">
        <v>88</v>
      </c>
      <c r="BO17" s="78"/>
      <c r="BP17" s="77"/>
      <c r="BQ17" s="123" t="s">
        <v>88</v>
      </c>
      <c r="BR17" s="78"/>
      <c r="BS17" s="169" t="s">
        <v>81</v>
      </c>
      <c r="BT17" s="79"/>
      <c r="BU17" s="123" t="s">
        <v>88</v>
      </c>
      <c r="BV17" s="78"/>
      <c r="BW17" s="77"/>
      <c r="BX17" s="123" t="s">
        <v>88</v>
      </c>
      <c r="BY17" s="80"/>
      <c r="BZ17" s="238" t="str">
        <f t="shared" si="4"/>
        <v/>
      </c>
      <c r="CA17" s="81" t="str">
        <f t="shared" si="5"/>
        <v/>
      </c>
      <c r="CC17" s="82">
        <v>8</v>
      </c>
      <c r="CD17" s="45" t="str">
        <f t="shared" si="6"/>
        <v/>
      </c>
      <c r="CE17" s="47" t="str">
        <f t="shared" si="7"/>
        <v/>
      </c>
      <c r="CF17" s="47" t="str">
        <f t="shared" si="8"/>
        <v/>
      </c>
      <c r="CG17" s="47">
        <f t="shared" si="9"/>
        <v>3</v>
      </c>
      <c r="CH17" s="47" t="str">
        <f t="shared" si="10"/>
        <v/>
      </c>
      <c r="CI17" s="47">
        <f t="shared" si="11"/>
        <v>3</v>
      </c>
      <c r="CJ17" s="214">
        <f t="shared" si="12"/>
        <v>3</v>
      </c>
      <c r="CK17" s="45" t="str">
        <f t="shared" si="13"/>
        <v/>
      </c>
      <c r="CL17" s="47">
        <f t="shared" si="14"/>
        <v>3</v>
      </c>
      <c r="CM17" s="47" t="str">
        <f t="shared" si="15"/>
        <v/>
      </c>
      <c r="CN17" s="47" t="str">
        <f t="shared" si="16"/>
        <v/>
      </c>
      <c r="CO17" s="47" t="str">
        <f t="shared" si="17"/>
        <v/>
      </c>
      <c r="CP17" s="47">
        <f t="shared" si="18"/>
        <v>3</v>
      </c>
      <c r="CQ17" s="48">
        <f t="shared" si="19"/>
        <v>3</v>
      </c>
      <c r="CR17" s="38" t="str">
        <f t="shared" si="20"/>
        <v/>
      </c>
      <c r="CS17" s="47" t="str">
        <f t="shared" si="21"/>
        <v/>
      </c>
      <c r="CT17" s="47">
        <f t="shared" si="22"/>
        <v>3</v>
      </c>
      <c r="CU17" s="47" t="str">
        <f t="shared" si="23"/>
        <v/>
      </c>
      <c r="CV17" s="47" t="str">
        <f t="shared" si="24"/>
        <v/>
      </c>
      <c r="CW17" s="47">
        <f t="shared" si="25"/>
        <v>3</v>
      </c>
      <c r="CX17" s="214">
        <f t="shared" si="26"/>
        <v>3</v>
      </c>
      <c r="CY17" s="45" t="str">
        <f t="shared" si="27"/>
        <v/>
      </c>
      <c r="CZ17" s="47" t="str">
        <f t="shared" si="28"/>
        <v/>
      </c>
      <c r="DA17" s="47" t="str">
        <f t="shared" si="29"/>
        <v/>
      </c>
      <c r="DB17" s="47" t="str">
        <f t="shared" si="30"/>
        <v/>
      </c>
      <c r="DC17" s="47" t="str">
        <f t="shared" si="31"/>
        <v/>
      </c>
      <c r="DD17" s="47">
        <f t="shared" si="32"/>
        <v>3</v>
      </c>
      <c r="DE17" s="48">
        <f t="shared" si="33"/>
        <v>3</v>
      </c>
      <c r="DF17" s="83">
        <f t="shared" si="36"/>
        <v>33</v>
      </c>
    </row>
    <row r="18" spans="1:110" ht="21" customHeight="1">
      <c r="A18" s="82">
        <v>9</v>
      </c>
      <c r="B18" s="528" t="s">
        <v>191</v>
      </c>
      <c r="C18" s="529"/>
      <c r="D18" s="529"/>
      <c r="E18" s="529"/>
      <c r="F18" s="529"/>
      <c r="G18" s="529"/>
      <c r="H18" s="529" t="s">
        <v>63</v>
      </c>
      <c r="I18" s="529"/>
      <c r="J18" s="529"/>
      <c r="K18" s="529"/>
      <c r="L18" s="529"/>
      <c r="M18" s="445" t="s">
        <v>241</v>
      </c>
      <c r="N18" s="530"/>
      <c r="O18" s="530"/>
      <c r="P18" s="530"/>
      <c r="Q18" s="530"/>
      <c r="R18" s="530"/>
      <c r="S18" s="531"/>
      <c r="T18" s="247"/>
      <c r="U18" s="248" t="s">
        <v>259</v>
      </c>
      <c r="V18" s="248"/>
      <c r="W18" s="248" t="s">
        <v>259</v>
      </c>
      <c r="X18" s="248" t="s">
        <v>259</v>
      </c>
      <c r="Y18" s="248"/>
      <c r="Z18" s="249"/>
      <c r="AA18" s="247"/>
      <c r="AB18" s="248" t="s">
        <v>259</v>
      </c>
      <c r="AC18" s="248"/>
      <c r="AD18" s="248" t="s">
        <v>259</v>
      </c>
      <c r="AE18" s="248"/>
      <c r="AF18" s="248" t="s">
        <v>259</v>
      </c>
      <c r="AG18" s="249"/>
      <c r="AH18" s="247"/>
      <c r="AI18" s="248" t="s">
        <v>259</v>
      </c>
      <c r="AJ18" s="248"/>
      <c r="AK18" s="248" t="s">
        <v>259</v>
      </c>
      <c r="AL18" s="248" t="s">
        <v>259</v>
      </c>
      <c r="AM18" s="248"/>
      <c r="AN18" s="249"/>
      <c r="AO18" s="247"/>
      <c r="AP18" s="248" t="s">
        <v>259</v>
      </c>
      <c r="AQ18" s="248"/>
      <c r="AR18" s="248" t="s">
        <v>259</v>
      </c>
      <c r="AS18" s="248" t="s">
        <v>259</v>
      </c>
      <c r="AT18" s="248"/>
      <c r="AU18" s="249"/>
      <c r="AV18" s="362">
        <f t="shared" si="1"/>
        <v>60</v>
      </c>
      <c r="AW18" s="362"/>
      <c r="AX18" s="363"/>
      <c r="AY18" s="364">
        <f t="shared" si="2"/>
        <v>15</v>
      </c>
      <c r="AZ18" s="362"/>
      <c r="BA18" s="363"/>
      <c r="BB18" s="365">
        <f t="shared" si="34"/>
        <v>0.3</v>
      </c>
      <c r="BC18" s="366" t="str">
        <f t="shared" si="3"/>
        <v/>
      </c>
      <c r="BD18" s="367" t="str">
        <f t="shared" si="3"/>
        <v/>
      </c>
      <c r="BE18" s="76"/>
      <c r="BG18" s="67" t="str">
        <f t="shared" si="35"/>
        <v>世話人非常勤・専従</v>
      </c>
      <c r="BH18" s="82" t="s">
        <v>99</v>
      </c>
      <c r="BI18" s="77"/>
      <c r="BJ18" s="123" t="s">
        <v>88</v>
      </c>
      <c r="BK18" s="78"/>
      <c r="BL18" s="169" t="s">
        <v>81</v>
      </c>
      <c r="BM18" s="79"/>
      <c r="BN18" s="123" t="s">
        <v>88</v>
      </c>
      <c r="BO18" s="78"/>
      <c r="BP18" s="77"/>
      <c r="BQ18" s="123" t="s">
        <v>88</v>
      </c>
      <c r="BR18" s="78"/>
      <c r="BS18" s="169" t="s">
        <v>81</v>
      </c>
      <c r="BT18" s="79"/>
      <c r="BU18" s="123" t="s">
        <v>88</v>
      </c>
      <c r="BV18" s="78"/>
      <c r="BW18" s="77"/>
      <c r="BX18" s="123" t="s">
        <v>88</v>
      </c>
      <c r="BY18" s="80"/>
      <c r="BZ18" s="238" t="str">
        <f t="shared" si="4"/>
        <v/>
      </c>
      <c r="CA18" s="81" t="str">
        <f t="shared" si="5"/>
        <v/>
      </c>
      <c r="CC18" s="82">
        <v>9</v>
      </c>
      <c r="CD18" s="45" t="str">
        <f t="shared" si="6"/>
        <v/>
      </c>
      <c r="CE18" s="47">
        <f t="shared" si="7"/>
        <v>5</v>
      </c>
      <c r="CF18" s="47" t="str">
        <f t="shared" si="8"/>
        <v/>
      </c>
      <c r="CG18" s="47">
        <f t="shared" si="9"/>
        <v>5</v>
      </c>
      <c r="CH18" s="47">
        <f t="shared" si="10"/>
        <v>5</v>
      </c>
      <c r="CI18" s="47" t="str">
        <f t="shared" si="11"/>
        <v/>
      </c>
      <c r="CJ18" s="214" t="str">
        <f t="shared" si="12"/>
        <v/>
      </c>
      <c r="CK18" s="45" t="str">
        <f t="shared" si="13"/>
        <v/>
      </c>
      <c r="CL18" s="47">
        <f t="shared" si="14"/>
        <v>5</v>
      </c>
      <c r="CM18" s="47" t="str">
        <f t="shared" si="15"/>
        <v/>
      </c>
      <c r="CN18" s="47">
        <f t="shared" si="16"/>
        <v>5</v>
      </c>
      <c r="CO18" s="47" t="str">
        <f t="shared" si="17"/>
        <v/>
      </c>
      <c r="CP18" s="47">
        <f t="shared" si="18"/>
        <v>5</v>
      </c>
      <c r="CQ18" s="48" t="str">
        <f t="shared" si="19"/>
        <v/>
      </c>
      <c r="CR18" s="38" t="str">
        <f t="shared" si="20"/>
        <v/>
      </c>
      <c r="CS18" s="47">
        <f t="shared" si="21"/>
        <v>5</v>
      </c>
      <c r="CT18" s="47" t="str">
        <f t="shared" si="22"/>
        <v/>
      </c>
      <c r="CU18" s="47">
        <f t="shared" si="23"/>
        <v>5</v>
      </c>
      <c r="CV18" s="47">
        <f t="shared" si="24"/>
        <v>5</v>
      </c>
      <c r="CW18" s="47" t="str">
        <f t="shared" si="25"/>
        <v/>
      </c>
      <c r="CX18" s="214" t="str">
        <f t="shared" si="26"/>
        <v/>
      </c>
      <c r="CY18" s="45" t="str">
        <f t="shared" si="27"/>
        <v/>
      </c>
      <c r="CZ18" s="47">
        <f t="shared" si="28"/>
        <v>5</v>
      </c>
      <c r="DA18" s="47" t="str">
        <f t="shared" si="29"/>
        <v/>
      </c>
      <c r="DB18" s="47">
        <f t="shared" si="30"/>
        <v>5</v>
      </c>
      <c r="DC18" s="47">
        <f t="shared" si="31"/>
        <v>5</v>
      </c>
      <c r="DD18" s="47" t="str">
        <f t="shared" si="32"/>
        <v/>
      </c>
      <c r="DE18" s="48" t="str">
        <f t="shared" si="33"/>
        <v/>
      </c>
      <c r="DF18" s="83">
        <f t="shared" si="36"/>
        <v>60</v>
      </c>
    </row>
    <row r="19" spans="1:110" ht="21" customHeight="1">
      <c r="A19" s="82">
        <v>10</v>
      </c>
      <c r="B19" s="528" t="s">
        <v>193</v>
      </c>
      <c r="C19" s="529"/>
      <c r="D19" s="529"/>
      <c r="E19" s="529"/>
      <c r="F19" s="529"/>
      <c r="G19" s="529"/>
      <c r="H19" s="529" t="s">
        <v>58</v>
      </c>
      <c r="I19" s="529"/>
      <c r="J19" s="529"/>
      <c r="K19" s="529"/>
      <c r="L19" s="529"/>
      <c r="M19" s="444" t="s">
        <v>240</v>
      </c>
      <c r="N19" s="444"/>
      <c r="O19" s="444"/>
      <c r="P19" s="444"/>
      <c r="Q19" s="444"/>
      <c r="R19" s="444"/>
      <c r="S19" s="445"/>
      <c r="T19" s="247" t="s">
        <v>232</v>
      </c>
      <c r="U19" s="248" t="s">
        <v>232</v>
      </c>
      <c r="V19" s="248" t="s">
        <v>232</v>
      </c>
      <c r="W19" s="248" t="s">
        <v>232</v>
      </c>
      <c r="X19" s="248" t="s">
        <v>232</v>
      </c>
      <c r="Y19" s="248"/>
      <c r="Z19" s="249"/>
      <c r="AA19" s="247" t="s">
        <v>232</v>
      </c>
      <c r="AB19" s="248" t="s">
        <v>232</v>
      </c>
      <c r="AC19" s="248" t="s">
        <v>232</v>
      </c>
      <c r="AD19" s="248" t="s">
        <v>232</v>
      </c>
      <c r="AE19" s="248" t="s">
        <v>232</v>
      </c>
      <c r="AF19" s="248"/>
      <c r="AG19" s="249"/>
      <c r="AH19" s="247" t="s">
        <v>232</v>
      </c>
      <c r="AI19" s="248" t="s">
        <v>232</v>
      </c>
      <c r="AJ19" s="248" t="s">
        <v>232</v>
      </c>
      <c r="AK19" s="248" t="s">
        <v>232</v>
      </c>
      <c r="AL19" s="248" t="s">
        <v>232</v>
      </c>
      <c r="AM19" s="248"/>
      <c r="AN19" s="249"/>
      <c r="AO19" s="247" t="s">
        <v>232</v>
      </c>
      <c r="AP19" s="248" t="s">
        <v>232</v>
      </c>
      <c r="AQ19" s="248" t="s">
        <v>232</v>
      </c>
      <c r="AR19" s="248" t="s">
        <v>232</v>
      </c>
      <c r="AS19" s="248" t="s">
        <v>232</v>
      </c>
      <c r="AT19" s="248"/>
      <c r="AU19" s="249"/>
      <c r="AV19" s="362">
        <f t="shared" si="1"/>
        <v>160</v>
      </c>
      <c r="AW19" s="362"/>
      <c r="AX19" s="363"/>
      <c r="AY19" s="364">
        <f t="shared" si="2"/>
        <v>40</v>
      </c>
      <c r="AZ19" s="362"/>
      <c r="BA19" s="363"/>
      <c r="BB19" s="365">
        <f t="shared" si="34"/>
        <v>1</v>
      </c>
      <c r="BC19" s="366" t="str">
        <f t="shared" si="3"/>
        <v/>
      </c>
      <c r="BD19" s="367" t="str">
        <f t="shared" si="3"/>
        <v/>
      </c>
      <c r="BE19" s="76"/>
      <c r="BG19" s="67" t="str">
        <f t="shared" si="35"/>
        <v>生活支援員常勤・専従</v>
      </c>
      <c r="BH19" s="82" t="s">
        <v>100</v>
      </c>
      <c r="BI19" s="77"/>
      <c r="BJ19" s="123" t="s">
        <v>88</v>
      </c>
      <c r="BK19" s="78"/>
      <c r="BL19" s="169" t="s">
        <v>81</v>
      </c>
      <c r="BM19" s="79"/>
      <c r="BN19" s="123" t="s">
        <v>88</v>
      </c>
      <c r="BO19" s="78"/>
      <c r="BP19" s="77"/>
      <c r="BQ19" s="123" t="s">
        <v>88</v>
      </c>
      <c r="BR19" s="78"/>
      <c r="BS19" s="169" t="s">
        <v>81</v>
      </c>
      <c r="BT19" s="79"/>
      <c r="BU19" s="123" t="s">
        <v>88</v>
      </c>
      <c r="BV19" s="78"/>
      <c r="BW19" s="77"/>
      <c r="BX19" s="123" t="s">
        <v>88</v>
      </c>
      <c r="BY19" s="80"/>
      <c r="BZ19" s="238" t="str">
        <f t="shared" si="4"/>
        <v/>
      </c>
      <c r="CA19" s="81" t="str">
        <f t="shared" si="5"/>
        <v/>
      </c>
      <c r="CC19" s="82">
        <v>10</v>
      </c>
      <c r="CD19" s="45">
        <f t="shared" si="6"/>
        <v>8</v>
      </c>
      <c r="CE19" s="47">
        <f t="shared" si="7"/>
        <v>8</v>
      </c>
      <c r="CF19" s="47">
        <f t="shared" si="8"/>
        <v>8</v>
      </c>
      <c r="CG19" s="47">
        <f t="shared" si="9"/>
        <v>8</v>
      </c>
      <c r="CH19" s="47">
        <f t="shared" si="10"/>
        <v>8</v>
      </c>
      <c r="CI19" s="47" t="str">
        <f t="shared" si="11"/>
        <v/>
      </c>
      <c r="CJ19" s="214" t="str">
        <f t="shared" si="12"/>
        <v/>
      </c>
      <c r="CK19" s="45">
        <f t="shared" si="13"/>
        <v>8</v>
      </c>
      <c r="CL19" s="47">
        <f t="shared" si="14"/>
        <v>8</v>
      </c>
      <c r="CM19" s="47">
        <f t="shared" si="15"/>
        <v>8</v>
      </c>
      <c r="CN19" s="47">
        <f t="shared" si="16"/>
        <v>8</v>
      </c>
      <c r="CO19" s="47">
        <f t="shared" si="17"/>
        <v>8</v>
      </c>
      <c r="CP19" s="47" t="str">
        <f t="shared" si="18"/>
        <v/>
      </c>
      <c r="CQ19" s="48" t="str">
        <f t="shared" si="19"/>
        <v/>
      </c>
      <c r="CR19" s="38">
        <f t="shared" si="20"/>
        <v>8</v>
      </c>
      <c r="CS19" s="47">
        <f t="shared" si="21"/>
        <v>8</v>
      </c>
      <c r="CT19" s="47">
        <f t="shared" si="22"/>
        <v>8</v>
      </c>
      <c r="CU19" s="47">
        <f t="shared" si="23"/>
        <v>8</v>
      </c>
      <c r="CV19" s="47">
        <f t="shared" si="24"/>
        <v>8</v>
      </c>
      <c r="CW19" s="47" t="str">
        <f t="shared" si="25"/>
        <v/>
      </c>
      <c r="CX19" s="214" t="str">
        <f t="shared" si="26"/>
        <v/>
      </c>
      <c r="CY19" s="45">
        <f t="shared" si="27"/>
        <v>8</v>
      </c>
      <c r="CZ19" s="47">
        <f t="shared" si="28"/>
        <v>8</v>
      </c>
      <c r="DA19" s="47">
        <f t="shared" si="29"/>
        <v>8</v>
      </c>
      <c r="DB19" s="47">
        <f t="shared" si="30"/>
        <v>8</v>
      </c>
      <c r="DC19" s="47">
        <f t="shared" si="31"/>
        <v>8</v>
      </c>
      <c r="DD19" s="47" t="str">
        <f t="shared" si="32"/>
        <v/>
      </c>
      <c r="DE19" s="48" t="str">
        <f t="shared" si="33"/>
        <v/>
      </c>
      <c r="DF19" s="83">
        <f t="shared" si="36"/>
        <v>160</v>
      </c>
    </row>
    <row r="20" spans="1:110" ht="21" customHeight="1">
      <c r="A20" s="82">
        <v>11</v>
      </c>
      <c r="B20" s="461"/>
      <c r="C20" s="358"/>
      <c r="D20" s="358"/>
      <c r="E20" s="358"/>
      <c r="F20" s="358"/>
      <c r="G20" s="358"/>
      <c r="H20" s="358"/>
      <c r="I20" s="358"/>
      <c r="J20" s="358"/>
      <c r="K20" s="358"/>
      <c r="L20" s="358"/>
      <c r="M20" s="444"/>
      <c r="N20" s="444"/>
      <c r="O20" s="444"/>
      <c r="P20" s="444"/>
      <c r="Q20" s="444"/>
      <c r="R20" s="444"/>
      <c r="S20" s="445"/>
      <c r="T20" s="69"/>
      <c r="U20" s="221"/>
      <c r="V20" s="221"/>
      <c r="W20" s="221"/>
      <c r="X20" s="221"/>
      <c r="Y20" s="221"/>
      <c r="Z20" s="222"/>
      <c r="AA20" s="69"/>
      <c r="AB20" s="221"/>
      <c r="AC20" s="221"/>
      <c r="AD20" s="221"/>
      <c r="AE20" s="221"/>
      <c r="AF20" s="221"/>
      <c r="AG20" s="222"/>
      <c r="AH20" s="69"/>
      <c r="AI20" s="221"/>
      <c r="AJ20" s="221"/>
      <c r="AK20" s="221"/>
      <c r="AL20" s="221"/>
      <c r="AM20" s="221"/>
      <c r="AN20" s="222"/>
      <c r="AO20" s="69"/>
      <c r="AP20" s="221"/>
      <c r="AQ20" s="221"/>
      <c r="AR20" s="221"/>
      <c r="AS20" s="221"/>
      <c r="AT20" s="221"/>
      <c r="AU20" s="222"/>
      <c r="AV20" s="362">
        <f t="shared" si="1"/>
        <v>0</v>
      </c>
      <c r="AW20" s="362"/>
      <c r="AX20" s="363"/>
      <c r="AY20" s="364">
        <f t="shared" si="2"/>
        <v>0</v>
      </c>
      <c r="AZ20" s="362"/>
      <c r="BA20" s="363"/>
      <c r="BB20" s="365">
        <f t="shared" si="34"/>
        <v>0</v>
      </c>
      <c r="BC20" s="366" t="str">
        <f t="shared" si="3"/>
        <v/>
      </c>
      <c r="BD20" s="367" t="str">
        <f t="shared" si="3"/>
        <v/>
      </c>
      <c r="BE20" s="76"/>
      <c r="BG20" s="67" t="str">
        <f t="shared" si="35"/>
        <v/>
      </c>
      <c r="BH20" s="82" t="s">
        <v>101</v>
      </c>
      <c r="BI20" s="77"/>
      <c r="BJ20" s="123" t="s">
        <v>88</v>
      </c>
      <c r="BK20" s="78"/>
      <c r="BL20" s="169" t="s">
        <v>81</v>
      </c>
      <c r="BM20" s="79"/>
      <c r="BN20" s="123" t="s">
        <v>88</v>
      </c>
      <c r="BO20" s="78"/>
      <c r="BP20" s="77"/>
      <c r="BQ20" s="123" t="s">
        <v>88</v>
      </c>
      <c r="BR20" s="78"/>
      <c r="BS20" s="169" t="s">
        <v>81</v>
      </c>
      <c r="BT20" s="79"/>
      <c r="BU20" s="123" t="s">
        <v>88</v>
      </c>
      <c r="BV20" s="78"/>
      <c r="BW20" s="77"/>
      <c r="BX20" s="123" t="s">
        <v>88</v>
      </c>
      <c r="BY20" s="80"/>
      <c r="BZ20" s="238" t="str">
        <f t="shared" si="4"/>
        <v/>
      </c>
      <c r="CA20" s="81" t="str">
        <f t="shared" si="5"/>
        <v/>
      </c>
      <c r="CC20" s="82">
        <v>11</v>
      </c>
      <c r="CD20" s="45" t="str">
        <f t="shared" si="6"/>
        <v/>
      </c>
      <c r="CE20" s="47" t="str">
        <f t="shared" si="7"/>
        <v/>
      </c>
      <c r="CF20" s="47" t="str">
        <f t="shared" si="8"/>
        <v/>
      </c>
      <c r="CG20" s="47" t="str">
        <f t="shared" si="9"/>
        <v/>
      </c>
      <c r="CH20" s="47" t="str">
        <f t="shared" si="10"/>
        <v/>
      </c>
      <c r="CI20" s="47" t="str">
        <f t="shared" si="11"/>
        <v/>
      </c>
      <c r="CJ20" s="214" t="str">
        <f t="shared" si="12"/>
        <v/>
      </c>
      <c r="CK20" s="45" t="str">
        <f t="shared" si="13"/>
        <v/>
      </c>
      <c r="CL20" s="47" t="str">
        <f t="shared" si="14"/>
        <v/>
      </c>
      <c r="CM20" s="47" t="str">
        <f t="shared" si="15"/>
        <v/>
      </c>
      <c r="CN20" s="47" t="str">
        <f t="shared" si="16"/>
        <v/>
      </c>
      <c r="CO20" s="47" t="str">
        <f t="shared" si="17"/>
        <v/>
      </c>
      <c r="CP20" s="47" t="str">
        <f t="shared" si="18"/>
        <v/>
      </c>
      <c r="CQ20" s="48" t="str">
        <f t="shared" si="19"/>
        <v/>
      </c>
      <c r="CR20" s="38" t="str">
        <f t="shared" si="20"/>
        <v/>
      </c>
      <c r="CS20" s="47" t="str">
        <f t="shared" si="21"/>
        <v/>
      </c>
      <c r="CT20" s="47" t="str">
        <f t="shared" si="22"/>
        <v/>
      </c>
      <c r="CU20" s="47" t="str">
        <f t="shared" si="23"/>
        <v/>
      </c>
      <c r="CV20" s="47" t="str">
        <f t="shared" si="24"/>
        <v/>
      </c>
      <c r="CW20" s="47" t="str">
        <f t="shared" si="25"/>
        <v/>
      </c>
      <c r="CX20" s="214" t="str">
        <f t="shared" si="26"/>
        <v/>
      </c>
      <c r="CY20" s="45" t="str">
        <f t="shared" si="27"/>
        <v/>
      </c>
      <c r="CZ20" s="47" t="str">
        <f t="shared" si="28"/>
        <v/>
      </c>
      <c r="DA20" s="47" t="str">
        <f t="shared" si="29"/>
        <v/>
      </c>
      <c r="DB20" s="47" t="str">
        <f t="shared" si="30"/>
        <v/>
      </c>
      <c r="DC20" s="47" t="str">
        <f t="shared" si="31"/>
        <v/>
      </c>
      <c r="DD20" s="47" t="str">
        <f t="shared" si="32"/>
        <v/>
      </c>
      <c r="DE20" s="48" t="str">
        <f t="shared" si="33"/>
        <v/>
      </c>
      <c r="DF20" s="83">
        <f t="shared" si="36"/>
        <v>0</v>
      </c>
    </row>
    <row r="21" spans="1:110" ht="21" customHeight="1">
      <c r="A21" s="82">
        <v>12</v>
      </c>
      <c r="B21" s="461"/>
      <c r="C21" s="358"/>
      <c r="D21" s="358"/>
      <c r="E21" s="358"/>
      <c r="F21" s="358"/>
      <c r="G21" s="358"/>
      <c r="H21" s="358"/>
      <c r="I21" s="358"/>
      <c r="J21" s="358"/>
      <c r="K21" s="358"/>
      <c r="L21" s="358"/>
      <c r="M21" s="358"/>
      <c r="N21" s="358"/>
      <c r="O21" s="358"/>
      <c r="P21" s="358"/>
      <c r="Q21" s="358"/>
      <c r="R21" s="358"/>
      <c r="S21" s="466"/>
      <c r="T21" s="69"/>
      <c r="U21" s="221"/>
      <c r="V21" s="221"/>
      <c r="W21" s="221"/>
      <c r="X21" s="221"/>
      <c r="Y21" s="221"/>
      <c r="Z21" s="222"/>
      <c r="AA21" s="69"/>
      <c r="AB21" s="221"/>
      <c r="AC21" s="221"/>
      <c r="AD21" s="221"/>
      <c r="AE21" s="221"/>
      <c r="AF21" s="221"/>
      <c r="AG21" s="222"/>
      <c r="AH21" s="69"/>
      <c r="AI21" s="221"/>
      <c r="AJ21" s="221"/>
      <c r="AK21" s="221"/>
      <c r="AL21" s="221"/>
      <c r="AM21" s="221"/>
      <c r="AN21" s="222"/>
      <c r="AO21" s="69"/>
      <c r="AP21" s="221"/>
      <c r="AQ21" s="221"/>
      <c r="AR21" s="221"/>
      <c r="AS21" s="221"/>
      <c r="AT21" s="221"/>
      <c r="AU21" s="222"/>
      <c r="AV21" s="362">
        <f t="shared" si="1"/>
        <v>0</v>
      </c>
      <c r="AW21" s="362"/>
      <c r="AX21" s="363"/>
      <c r="AY21" s="364">
        <f t="shared" si="2"/>
        <v>0</v>
      </c>
      <c r="AZ21" s="362"/>
      <c r="BA21" s="363"/>
      <c r="BB21" s="365">
        <f t="shared" si="34"/>
        <v>0</v>
      </c>
      <c r="BC21" s="366" t="str">
        <f t="shared" si="3"/>
        <v/>
      </c>
      <c r="BD21" s="367" t="str">
        <f t="shared" si="3"/>
        <v/>
      </c>
      <c r="BE21" s="76"/>
      <c r="BG21" s="67" t="str">
        <f t="shared" si="35"/>
        <v/>
      </c>
      <c r="BH21" s="82" t="s">
        <v>102</v>
      </c>
      <c r="BI21" s="77"/>
      <c r="BJ21" s="123" t="s">
        <v>88</v>
      </c>
      <c r="BK21" s="78"/>
      <c r="BL21" s="169" t="s">
        <v>81</v>
      </c>
      <c r="BM21" s="79"/>
      <c r="BN21" s="123" t="s">
        <v>88</v>
      </c>
      <c r="BO21" s="78"/>
      <c r="BP21" s="77"/>
      <c r="BQ21" s="123" t="s">
        <v>88</v>
      </c>
      <c r="BR21" s="78"/>
      <c r="BS21" s="169" t="s">
        <v>81</v>
      </c>
      <c r="BT21" s="79"/>
      <c r="BU21" s="123" t="s">
        <v>88</v>
      </c>
      <c r="BV21" s="78"/>
      <c r="BW21" s="77"/>
      <c r="BX21" s="123" t="s">
        <v>88</v>
      </c>
      <c r="BY21" s="80"/>
      <c r="BZ21" s="238" t="str">
        <f t="shared" si="4"/>
        <v/>
      </c>
      <c r="CA21" s="81" t="str">
        <f t="shared" si="5"/>
        <v/>
      </c>
      <c r="CC21" s="82">
        <v>12</v>
      </c>
      <c r="CD21" s="45" t="str">
        <f t="shared" si="6"/>
        <v/>
      </c>
      <c r="CE21" s="47" t="str">
        <f t="shared" si="7"/>
        <v/>
      </c>
      <c r="CF21" s="47" t="str">
        <f t="shared" si="8"/>
        <v/>
      </c>
      <c r="CG21" s="47" t="str">
        <f t="shared" si="9"/>
        <v/>
      </c>
      <c r="CH21" s="47" t="str">
        <f t="shared" si="10"/>
        <v/>
      </c>
      <c r="CI21" s="47" t="str">
        <f t="shared" si="11"/>
        <v/>
      </c>
      <c r="CJ21" s="214" t="str">
        <f t="shared" si="12"/>
        <v/>
      </c>
      <c r="CK21" s="45" t="str">
        <f t="shared" si="13"/>
        <v/>
      </c>
      <c r="CL21" s="47" t="str">
        <f t="shared" si="14"/>
        <v/>
      </c>
      <c r="CM21" s="47" t="str">
        <f t="shared" si="15"/>
        <v/>
      </c>
      <c r="CN21" s="47" t="str">
        <f t="shared" si="16"/>
        <v/>
      </c>
      <c r="CO21" s="47" t="str">
        <f t="shared" si="17"/>
        <v/>
      </c>
      <c r="CP21" s="47" t="str">
        <f t="shared" si="18"/>
        <v/>
      </c>
      <c r="CQ21" s="48" t="str">
        <f t="shared" si="19"/>
        <v/>
      </c>
      <c r="CR21" s="38" t="str">
        <f t="shared" si="20"/>
        <v/>
      </c>
      <c r="CS21" s="47" t="str">
        <f t="shared" si="21"/>
        <v/>
      </c>
      <c r="CT21" s="47" t="str">
        <f t="shared" si="22"/>
        <v/>
      </c>
      <c r="CU21" s="47" t="str">
        <f t="shared" si="23"/>
        <v/>
      </c>
      <c r="CV21" s="47" t="str">
        <f t="shared" si="24"/>
        <v/>
      </c>
      <c r="CW21" s="47" t="str">
        <f t="shared" si="25"/>
        <v/>
      </c>
      <c r="CX21" s="214" t="str">
        <f t="shared" si="26"/>
        <v/>
      </c>
      <c r="CY21" s="45" t="str">
        <f t="shared" si="27"/>
        <v/>
      </c>
      <c r="CZ21" s="47" t="str">
        <f t="shared" si="28"/>
        <v/>
      </c>
      <c r="DA21" s="47" t="str">
        <f t="shared" si="29"/>
        <v/>
      </c>
      <c r="DB21" s="47" t="str">
        <f t="shared" si="30"/>
        <v/>
      </c>
      <c r="DC21" s="47" t="str">
        <f t="shared" si="31"/>
        <v/>
      </c>
      <c r="DD21" s="47" t="str">
        <f t="shared" si="32"/>
        <v/>
      </c>
      <c r="DE21" s="48" t="str">
        <f t="shared" si="33"/>
        <v/>
      </c>
      <c r="DF21" s="83">
        <f t="shared" si="36"/>
        <v>0</v>
      </c>
    </row>
    <row r="22" spans="1:110" ht="21" customHeight="1">
      <c r="A22" s="82">
        <v>13</v>
      </c>
      <c r="B22" s="461"/>
      <c r="C22" s="358"/>
      <c r="D22" s="358"/>
      <c r="E22" s="358"/>
      <c r="F22" s="358"/>
      <c r="G22" s="358"/>
      <c r="H22" s="358"/>
      <c r="I22" s="358"/>
      <c r="J22" s="358"/>
      <c r="K22" s="358"/>
      <c r="L22" s="358"/>
      <c r="M22" s="358"/>
      <c r="N22" s="358"/>
      <c r="O22" s="358"/>
      <c r="P22" s="358"/>
      <c r="Q22" s="358"/>
      <c r="R22" s="358"/>
      <c r="S22" s="466"/>
      <c r="T22" s="69"/>
      <c r="U22" s="221"/>
      <c r="V22" s="221"/>
      <c r="W22" s="221"/>
      <c r="X22" s="221"/>
      <c r="Y22" s="221"/>
      <c r="Z22" s="222"/>
      <c r="AA22" s="69"/>
      <c r="AB22" s="221"/>
      <c r="AC22" s="221"/>
      <c r="AD22" s="221"/>
      <c r="AE22" s="221"/>
      <c r="AF22" s="221"/>
      <c r="AG22" s="222"/>
      <c r="AH22" s="69"/>
      <c r="AI22" s="221"/>
      <c r="AJ22" s="221"/>
      <c r="AK22" s="221"/>
      <c r="AL22" s="221"/>
      <c r="AM22" s="221"/>
      <c r="AN22" s="222"/>
      <c r="AO22" s="69"/>
      <c r="AP22" s="221"/>
      <c r="AQ22" s="221"/>
      <c r="AR22" s="221"/>
      <c r="AS22" s="221"/>
      <c r="AT22" s="221"/>
      <c r="AU22" s="222"/>
      <c r="AV22" s="362">
        <f t="shared" si="1"/>
        <v>0</v>
      </c>
      <c r="AW22" s="362"/>
      <c r="AX22" s="363"/>
      <c r="AY22" s="364">
        <f t="shared" si="2"/>
        <v>0</v>
      </c>
      <c r="AZ22" s="362"/>
      <c r="BA22" s="363"/>
      <c r="BB22" s="365">
        <f t="shared" si="34"/>
        <v>0</v>
      </c>
      <c r="BC22" s="366" t="str">
        <f t="shared" si="3"/>
        <v/>
      </c>
      <c r="BD22" s="367" t="str">
        <f t="shared" si="3"/>
        <v/>
      </c>
      <c r="BE22" s="76"/>
      <c r="BG22" s="67" t="str">
        <f t="shared" si="35"/>
        <v/>
      </c>
      <c r="BH22" s="82" t="s">
        <v>103</v>
      </c>
      <c r="BI22" s="77"/>
      <c r="BJ22" s="123" t="s">
        <v>88</v>
      </c>
      <c r="BK22" s="78"/>
      <c r="BL22" s="169" t="s">
        <v>81</v>
      </c>
      <c r="BM22" s="79"/>
      <c r="BN22" s="123" t="s">
        <v>88</v>
      </c>
      <c r="BO22" s="78"/>
      <c r="BP22" s="77"/>
      <c r="BQ22" s="123" t="s">
        <v>88</v>
      </c>
      <c r="BR22" s="78"/>
      <c r="BS22" s="169" t="s">
        <v>81</v>
      </c>
      <c r="BT22" s="79"/>
      <c r="BU22" s="123" t="s">
        <v>88</v>
      </c>
      <c r="BV22" s="78"/>
      <c r="BW22" s="77"/>
      <c r="BX22" s="123" t="s">
        <v>88</v>
      </c>
      <c r="BY22" s="80"/>
      <c r="BZ22" s="238" t="str">
        <f t="shared" si="4"/>
        <v/>
      </c>
      <c r="CA22" s="81" t="str">
        <f t="shared" si="5"/>
        <v/>
      </c>
      <c r="CC22" s="82">
        <v>13</v>
      </c>
      <c r="CD22" s="45" t="str">
        <f t="shared" si="6"/>
        <v/>
      </c>
      <c r="CE22" s="47" t="str">
        <f t="shared" si="7"/>
        <v/>
      </c>
      <c r="CF22" s="47" t="str">
        <f t="shared" si="8"/>
        <v/>
      </c>
      <c r="CG22" s="47" t="str">
        <f t="shared" si="9"/>
        <v/>
      </c>
      <c r="CH22" s="47" t="str">
        <f t="shared" si="10"/>
        <v/>
      </c>
      <c r="CI22" s="47" t="str">
        <f t="shared" si="11"/>
        <v/>
      </c>
      <c r="CJ22" s="214" t="str">
        <f t="shared" si="12"/>
        <v/>
      </c>
      <c r="CK22" s="45" t="str">
        <f t="shared" si="13"/>
        <v/>
      </c>
      <c r="CL22" s="47" t="str">
        <f t="shared" si="14"/>
        <v/>
      </c>
      <c r="CM22" s="47" t="str">
        <f t="shared" si="15"/>
        <v/>
      </c>
      <c r="CN22" s="47" t="str">
        <f t="shared" si="16"/>
        <v/>
      </c>
      <c r="CO22" s="47" t="str">
        <f t="shared" si="17"/>
        <v/>
      </c>
      <c r="CP22" s="47" t="str">
        <f t="shared" si="18"/>
        <v/>
      </c>
      <c r="CQ22" s="48" t="str">
        <f t="shared" si="19"/>
        <v/>
      </c>
      <c r="CR22" s="38" t="str">
        <f t="shared" si="20"/>
        <v/>
      </c>
      <c r="CS22" s="47" t="str">
        <f t="shared" si="21"/>
        <v/>
      </c>
      <c r="CT22" s="47" t="str">
        <f t="shared" si="22"/>
        <v/>
      </c>
      <c r="CU22" s="47" t="str">
        <f t="shared" si="23"/>
        <v/>
      </c>
      <c r="CV22" s="47" t="str">
        <f t="shared" si="24"/>
        <v/>
      </c>
      <c r="CW22" s="47" t="str">
        <f t="shared" si="25"/>
        <v/>
      </c>
      <c r="CX22" s="214" t="str">
        <f t="shared" si="26"/>
        <v/>
      </c>
      <c r="CY22" s="45" t="str">
        <f t="shared" si="27"/>
        <v/>
      </c>
      <c r="CZ22" s="47" t="str">
        <f t="shared" si="28"/>
        <v/>
      </c>
      <c r="DA22" s="47" t="str">
        <f t="shared" si="29"/>
        <v/>
      </c>
      <c r="DB22" s="47" t="str">
        <f t="shared" si="30"/>
        <v/>
      </c>
      <c r="DC22" s="47" t="str">
        <f t="shared" si="31"/>
        <v/>
      </c>
      <c r="DD22" s="47" t="str">
        <f t="shared" si="32"/>
        <v/>
      </c>
      <c r="DE22" s="48" t="str">
        <f t="shared" si="33"/>
        <v/>
      </c>
      <c r="DF22" s="83">
        <f t="shared" si="36"/>
        <v>0</v>
      </c>
    </row>
    <row r="23" spans="1:110" ht="21" customHeight="1">
      <c r="A23" s="82">
        <v>14</v>
      </c>
      <c r="B23" s="461"/>
      <c r="C23" s="358"/>
      <c r="D23" s="358"/>
      <c r="E23" s="358"/>
      <c r="F23" s="358"/>
      <c r="G23" s="358"/>
      <c r="H23" s="358"/>
      <c r="I23" s="358"/>
      <c r="J23" s="358"/>
      <c r="K23" s="358"/>
      <c r="L23" s="358"/>
      <c r="M23" s="358"/>
      <c r="N23" s="358"/>
      <c r="O23" s="358"/>
      <c r="P23" s="358"/>
      <c r="Q23" s="358"/>
      <c r="R23" s="358"/>
      <c r="S23" s="466"/>
      <c r="T23" s="69"/>
      <c r="U23" s="221"/>
      <c r="V23" s="221"/>
      <c r="W23" s="221"/>
      <c r="X23" s="221"/>
      <c r="Y23" s="221"/>
      <c r="Z23" s="222"/>
      <c r="AA23" s="69"/>
      <c r="AB23" s="221"/>
      <c r="AC23" s="221"/>
      <c r="AD23" s="221"/>
      <c r="AE23" s="221"/>
      <c r="AF23" s="221"/>
      <c r="AG23" s="222"/>
      <c r="AH23" s="69"/>
      <c r="AI23" s="221"/>
      <c r="AJ23" s="221"/>
      <c r="AK23" s="221"/>
      <c r="AL23" s="221"/>
      <c r="AM23" s="221"/>
      <c r="AN23" s="222"/>
      <c r="AO23" s="69"/>
      <c r="AP23" s="221"/>
      <c r="AQ23" s="221"/>
      <c r="AR23" s="221"/>
      <c r="AS23" s="221"/>
      <c r="AT23" s="221"/>
      <c r="AU23" s="222"/>
      <c r="AV23" s="362">
        <f t="shared" si="1"/>
        <v>0</v>
      </c>
      <c r="AW23" s="362"/>
      <c r="AX23" s="363"/>
      <c r="AY23" s="364">
        <f t="shared" si="2"/>
        <v>0</v>
      </c>
      <c r="AZ23" s="362"/>
      <c r="BA23" s="363"/>
      <c r="BB23" s="365">
        <f t="shared" si="34"/>
        <v>0</v>
      </c>
      <c r="BC23" s="366" t="str">
        <f t="shared" si="3"/>
        <v/>
      </c>
      <c r="BD23" s="367" t="str">
        <f t="shared" si="3"/>
        <v/>
      </c>
      <c r="BE23" s="76"/>
      <c r="BG23" s="67" t="str">
        <f t="shared" si="35"/>
        <v/>
      </c>
      <c r="BH23" s="82" t="s">
        <v>104</v>
      </c>
      <c r="BI23" s="77"/>
      <c r="BJ23" s="123" t="s">
        <v>88</v>
      </c>
      <c r="BK23" s="78"/>
      <c r="BL23" s="169" t="s">
        <v>81</v>
      </c>
      <c r="BM23" s="79"/>
      <c r="BN23" s="123" t="s">
        <v>88</v>
      </c>
      <c r="BO23" s="78"/>
      <c r="BP23" s="77"/>
      <c r="BQ23" s="123" t="s">
        <v>88</v>
      </c>
      <c r="BR23" s="78"/>
      <c r="BS23" s="169" t="s">
        <v>81</v>
      </c>
      <c r="BT23" s="79"/>
      <c r="BU23" s="123" t="s">
        <v>88</v>
      </c>
      <c r="BV23" s="78"/>
      <c r="BW23" s="77"/>
      <c r="BX23" s="123" t="s">
        <v>88</v>
      </c>
      <c r="BY23" s="80"/>
      <c r="BZ23" s="238" t="str">
        <f t="shared" si="4"/>
        <v/>
      </c>
      <c r="CA23" s="81" t="str">
        <f t="shared" si="5"/>
        <v/>
      </c>
      <c r="CC23" s="82">
        <v>14</v>
      </c>
      <c r="CD23" s="45" t="str">
        <f t="shared" si="6"/>
        <v/>
      </c>
      <c r="CE23" s="47" t="str">
        <f t="shared" si="7"/>
        <v/>
      </c>
      <c r="CF23" s="47" t="str">
        <f t="shared" si="8"/>
        <v/>
      </c>
      <c r="CG23" s="47" t="str">
        <f t="shared" si="9"/>
        <v/>
      </c>
      <c r="CH23" s="47" t="str">
        <f t="shared" si="10"/>
        <v/>
      </c>
      <c r="CI23" s="47" t="str">
        <f t="shared" si="11"/>
        <v/>
      </c>
      <c r="CJ23" s="214" t="str">
        <f t="shared" si="12"/>
        <v/>
      </c>
      <c r="CK23" s="45" t="str">
        <f t="shared" si="13"/>
        <v/>
      </c>
      <c r="CL23" s="47" t="str">
        <f t="shared" si="14"/>
        <v/>
      </c>
      <c r="CM23" s="47" t="str">
        <f t="shared" si="15"/>
        <v/>
      </c>
      <c r="CN23" s="47" t="str">
        <f t="shared" si="16"/>
        <v/>
      </c>
      <c r="CO23" s="47" t="str">
        <f t="shared" si="17"/>
        <v/>
      </c>
      <c r="CP23" s="47" t="str">
        <f t="shared" si="18"/>
        <v/>
      </c>
      <c r="CQ23" s="48" t="str">
        <f t="shared" si="19"/>
        <v/>
      </c>
      <c r="CR23" s="38" t="str">
        <f t="shared" si="20"/>
        <v/>
      </c>
      <c r="CS23" s="47" t="str">
        <f t="shared" si="21"/>
        <v/>
      </c>
      <c r="CT23" s="47" t="str">
        <f t="shared" si="22"/>
        <v/>
      </c>
      <c r="CU23" s="47" t="str">
        <f t="shared" si="23"/>
        <v/>
      </c>
      <c r="CV23" s="47" t="str">
        <f t="shared" si="24"/>
        <v/>
      </c>
      <c r="CW23" s="47" t="str">
        <f t="shared" si="25"/>
        <v/>
      </c>
      <c r="CX23" s="214" t="str">
        <f t="shared" si="26"/>
        <v/>
      </c>
      <c r="CY23" s="45" t="str">
        <f t="shared" si="27"/>
        <v/>
      </c>
      <c r="CZ23" s="47" t="str">
        <f t="shared" si="28"/>
        <v/>
      </c>
      <c r="DA23" s="47" t="str">
        <f t="shared" si="29"/>
        <v/>
      </c>
      <c r="DB23" s="47" t="str">
        <f t="shared" si="30"/>
        <v/>
      </c>
      <c r="DC23" s="47" t="str">
        <f t="shared" si="31"/>
        <v/>
      </c>
      <c r="DD23" s="47" t="str">
        <f t="shared" si="32"/>
        <v/>
      </c>
      <c r="DE23" s="48" t="str">
        <f t="shared" si="33"/>
        <v/>
      </c>
      <c r="DF23" s="83">
        <f t="shared" si="36"/>
        <v>0</v>
      </c>
    </row>
    <row r="24" spans="1:110" ht="21" customHeight="1" thickBot="1">
      <c r="A24" s="82">
        <v>15</v>
      </c>
      <c r="B24" s="461"/>
      <c r="C24" s="358"/>
      <c r="D24" s="358"/>
      <c r="E24" s="358"/>
      <c r="F24" s="358"/>
      <c r="G24" s="358"/>
      <c r="H24" s="358"/>
      <c r="I24" s="358"/>
      <c r="J24" s="358"/>
      <c r="K24" s="358"/>
      <c r="L24" s="358"/>
      <c r="M24" s="358"/>
      <c r="N24" s="358"/>
      <c r="O24" s="358"/>
      <c r="P24" s="358"/>
      <c r="Q24" s="358"/>
      <c r="R24" s="358"/>
      <c r="S24" s="465"/>
      <c r="T24" s="69"/>
      <c r="U24" s="221"/>
      <c r="V24" s="221"/>
      <c r="W24" s="221"/>
      <c r="X24" s="221"/>
      <c r="Y24" s="221"/>
      <c r="Z24" s="222"/>
      <c r="AA24" s="69"/>
      <c r="AB24" s="221"/>
      <c r="AC24" s="221"/>
      <c r="AD24" s="221"/>
      <c r="AE24" s="221"/>
      <c r="AF24" s="221"/>
      <c r="AG24" s="222"/>
      <c r="AH24" s="69"/>
      <c r="AI24" s="221"/>
      <c r="AJ24" s="221"/>
      <c r="AK24" s="221"/>
      <c r="AL24" s="221"/>
      <c r="AM24" s="221"/>
      <c r="AN24" s="222"/>
      <c r="AO24" s="69"/>
      <c r="AP24" s="221"/>
      <c r="AQ24" s="221"/>
      <c r="AR24" s="221"/>
      <c r="AS24" s="221"/>
      <c r="AT24" s="221"/>
      <c r="AU24" s="222"/>
      <c r="AV24" s="362">
        <f t="shared" si="1"/>
        <v>0</v>
      </c>
      <c r="AW24" s="362"/>
      <c r="AX24" s="363"/>
      <c r="AY24" s="364">
        <f>ROUNDDOWN(AV24/4,1)</f>
        <v>0</v>
      </c>
      <c r="AZ24" s="362"/>
      <c r="BA24" s="363"/>
      <c r="BB24" s="365">
        <f t="shared" si="34"/>
        <v>0</v>
      </c>
      <c r="BC24" s="366" t="str">
        <f t="shared" si="3"/>
        <v/>
      </c>
      <c r="BD24" s="367" t="str">
        <f t="shared" si="3"/>
        <v/>
      </c>
      <c r="BE24" s="76"/>
      <c r="BG24" s="67" t="str">
        <f t="shared" si="35"/>
        <v/>
      </c>
      <c r="BH24" s="172" t="s">
        <v>105</v>
      </c>
      <c r="BI24" s="72"/>
      <c r="BJ24" s="126" t="s">
        <v>88</v>
      </c>
      <c r="BK24" s="73"/>
      <c r="BL24" s="173" t="s">
        <v>81</v>
      </c>
      <c r="BM24" s="74"/>
      <c r="BN24" s="126" t="s">
        <v>88</v>
      </c>
      <c r="BO24" s="73"/>
      <c r="BP24" s="72"/>
      <c r="BQ24" s="126" t="s">
        <v>88</v>
      </c>
      <c r="BR24" s="73"/>
      <c r="BS24" s="173" t="s">
        <v>81</v>
      </c>
      <c r="BT24" s="74"/>
      <c r="BU24" s="126" t="s">
        <v>88</v>
      </c>
      <c r="BV24" s="73"/>
      <c r="BW24" s="72"/>
      <c r="BX24" s="126" t="s">
        <v>88</v>
      </c>
      <c r="BY24" s="75"/>
      <c r="BZ24" s="239" t="str">
        <f t="shared" si="4"/>
        <v/>
      </c>
      <c r="CA24" s="84" t="str">
        <f t="shared" si="5"/>
        <v/>
      </c>
      <c r="CC24" s="82">
        <v>15</v>
      </c>
      <c r="CD24" s="45" t="str">
        <f t="shared" si="6"/>
        <v/>
      </c>
      <c r="CE24" s="47" t="str">
        <f t="shared" si="7"/>
        <v/>
      </c>
      <c r="CF24" s="47" t="str">
        <f t="shared" si="8"/>
        <v/>
      </c>
      <c r="CG24" s="47" t="str">
        <f t="shared" si="9"/>
        <v/>
      </c>
      <c r="CH24" s="47" t="str">
        <f t="shared" si="10"/>
        <v/>
      </c>
      <c r="CI24" s="47" t="str">
        <f t="shared" si="11"/>
        <v/>
      </c>
      <c r="CJ24" s="214" t="str">
        <f t="shared" si="12"/>
        <v/>
      </c>
      <c r="CK24" s="45" t="str">
        <f t="shared" si="13"/>
        <v/>
      </c>
      <c r="CL24" s="47" t="str">
        <f t="shared" si="14"/>
        <v/>
      </c>
      <c r="CM24" s="47" t="str">
        <f t="shared" si="15"/>
        <v/>
      </c>
      <c r="CN24" s="47" t="str">
        <f t="shared" si="16"/>
        <v/>
      </c>
      <c r="CO24" s="47" t="str">
        <f t="shared" si="17"/>
        <v/>
      </c>
      <c r="CP24" s="47" t="str">
        <f t="shared" si="18"/>
        <v/>
      </c>
      <c r="CQ24" s="48" t="str">
        <f t="shared" si="19"/>
        <v/>
      </c>
      <c r="CR24" s="38" t="str">
        <f t="shared" si="20"/>
        <v/>
      </c>
      <c r="CS24" s="47" t="str">
        <f t="shared" si="21"/>
        <v/>
      </c>
      <c r="CT24" s="47" t="str">
        <f t="shared" si="22"/>
        <v/>
      </c>
      <c r="CU24" s="47" t="str">
        <f t="shared" si="23"/>
        <v/>
      </c>
      <c r="CV24" s="47" t="str">
        <f t="shared" si="24"/>
        <v/>
      </c>
      <c r="CW24" s="47" t="str">
        <f t="shared" si="25"/>
        <v/>
      </c>
      <c r="CX24" s="214" t="str">
        <f t="shared" si="26"/>
        <v/>
      </c>
      <c r="CY24" s="45" t="str">
        <f t="shared" si="27"/>
        <v/>
      </c>
      <c r="CZ24" s="47" t="str">
        <f t="shared" si="28"/>
        <v/>
      </c>
      <c r="DA24" s="47" t="str">
        <f t="shared" si="29"/>
        <v/>
      </c>
      <c r="DB24" s="47" t="str">
        <f t="shared" si="30"/>
        <v/>
      </c>
      <c r="DC24" s="47" t="str">
        <f t="shared" si="31"/>
        <v/>
      </c>
      <c r="DD24" s="47" t="str">
        <f t="shared" si="32"/>
        <v/>
      </c>
      <c r="DE24" s="48" t="str">
        <f t="shared" si="33"/>
        <v/>
      </c>
      <c r="DF24" s="83">
        <f t="shared" si="36"/>
        <v>0</v>
      </c>
    </row>
    <row r="25" spans="1:110" ht="21" hidden="1" customHeight="1">
      <c r="A25" s="82">
        <v>16</v>
      </c>
      <c r="B25" s="461"/>
      <c r="C25" s="358"/>
      <c r="D25" s="358"/>
      <c r="E25" s="358"/>
      <c r="F25" s="358"/>
      <c r="G25" s="358"/>
      <c r="H25" s="462"/>
      <c r="I25" s="462"/>
      <c r="J25" s="462"/>
      <c r="K25" s="462"/>
      <c r="L25" s="462"/>
      <c r="M25" s="462"/>
      <c r="N25" s="462"/>
      <c r="O25" s="462"/>
      <c r="P25" s="462"/>
      <c r="Q25" s="462"/>
      <c r="R25" s="462"/>
      <c r="S25" s="463"/>
      <c r="T25" s="156"/>
      <c r="U25" s="223"/>
      <c r="V25" s="223"/>
      <c r="W25" s="223"/>
      <c r="X25" s="223"/>
      <c r="Y25" s="223"/>
      <c r="Z25" s="224"/>
      <c r="AA25" s="156"/>
      <c r="AB25" s="223"/>
      <c r="AC25" s="223"/>
      <c r="AD25" s="223"/>
      <c r="AE25" s="223"/>
      <c r="AF25" s="223"/>
      <c r="AG25" s="224"/>
      <c r="AH25" s="156"/>
      <c r="AI25" s="223"/>
      <c r="AJ25" s="223"/>
      <c r="AK25" s="223"/>
      <c r="AL25" s="223"/>
      <c r="AM25" s="223"/>
      <c r="AN25" s="224"/>
      <c r="AO25" s="156"/>
      <c r="AP25" s="223"/>
      <c r="AQ25" s="223"/>
      <c r="AR25" s="223"/>
      <c r="AS25" s="223"/>
      <c r="AT25" s="223"/>
      <c r="AU25" s="224"/>
      <c r="AV25" s="362">
        <f t="shared" si="1"/>
        <v>0</v>
      </c>
      <c r="AW25" s="362"/>
      <c r="AX25" s="363"/>
      <c r="AY25" s="364">
        <f t="shared" si="2"/>
        <v>0</v>
      </c>
      <c r="AZ25" s="362"/>
      <c r="BA25" s="363"/>
      <c r="BB25" s="365">
        <f t="shared" si="34"/>
        <v>0</v>
      </c>
      <c r="BC25" s="366" t="str">
        <f t="shared" si="3"/>
        <v/>
      </c>
      <c r="BD25" s="367" t="str">
        <f t="shared" si="3"/>
        <v/>
      </c>
      <c r="BE25" s="166"/>
      <c r="BG25" s="67" t="str">
        <f t="shared" si="35"/>
        <v/>
      </c>
      <c r="BH25" s="174" t="s">
        <v>106</v>
      </c>
      <c r="BI25" s="150"/>
      <c r="BJ25" s="175" t="s">
        <v>88</v>
      </c>
      <c r="BK25" s="152"/>
      <c r="BL25" s="176" t="s">
        <v>81</v>
      </c>
      <c r="BM25" s="153"/>
      <c r="BN25" s="175" t="s">
        <v>88</v>
      </c>
      <c r="BO25" s="152"/>
      <c r="BP25" s="150"/>
      <c r="BQ25" s="175" t="s">
        <v>88</v>
      </c>
      <c r="BR25" s="152"/>
      <c r="BS25" s="176" t="s">
        <v>81</v>
      </c>
      <c r="BT25" s="153"/>
      <c r="BU25" s="175" t="s">
        <v>88</v>
      </c>
      <c r="BV25" s="152"/>
      <c r="BW25" s="150"/>
      <c r="BX25" s="175" t="s">
        <v>88</v>
      </c>
      <c r="BY25" s="154"/>
      <c r="BZ25" s="240" t="str">
        <f t="shared" si="4"/>
        <v/>
      </c>
      <c r="CA25" s="85" t="str">
        <f t="shared" si="5"/>
        <v/>
      </c>
      <c r="CC25" s="82">
        <v>16</v>
      </c>
      <c r="CD25" s="45" t="str">
        <f t="shared" si="6"/>
        <v/>
      </c>
      <c r="CE25" s="47" t="str">
        <f t="shared" si="7"/>
        <v/>
      </c>
      <c r="CF25" s="47" t="str">
        <f t="shared" si="8"/>
        <v/>
      </c>
      <c r="CG25" s="47" t="str">
        <f t="shared" si="9"/>
        <v/>
      </c>
      <c r="CH25" s="47" t="str">
        <f t="shared" si="10"/>
        <v/>
      </c>
      <c r="CI25" s="47" t="str">
        <f t="shared" si="11"/>
        <v/>
      </c>
      <c r="CJ25" s="214" t="str">
        <f t="shared" si="12"/>
        <v/>
      </c>
      <c r="CK25" s="45" t="str">
        <f t="shared" si="13"/>
        <v/>
      </c>
      <c r="CL25" s="47" t="str">
        <f t="shared" si="14"/>
        <v/>
      </c>
      <c r="CM25" s="47" t="str">
        <f t="shared" si="15"/>
        <v/>
      </c>
      <c r="CN25" s="47" t="str">
        <f t="shared" si="16"/>
        <v/>
      </c>
      <c r="CO25" s="47" t="str">
        <f t="shared" si="17"/>
        <v/>
      </c>
      <c r="CP25" s="47" t="str">
        <f t="shared" si="18"/>
        <v/>
      </c>
      <c r="CQ25" s="48" t="str">
        <f t="shared" si="19"/>
        <v/>
      </c>
      <c r="CR25" s="38" t="str">
        <f t="shared" si="20"/>
        <v/>
      </c>
      <c r="CS25" s="47" t="str">
        <f t="shared" si="21"/>
        <v/>
      </c>
      <c r="CT25" s="47" t="str">
        <f t="shared" si="22"/>
        <v/>
      </c>
      <c r="CU25" s="47" t="str">
        <f t="shared" si="23"/>
        <v/>
      </c>
      <c r="CV25" s="47" t="str">
        <f t="shared" si="24"/>
        <v/>
      </c>
      <c r="CW25" s="47" t="str">
        <f t="shared" si="25"/>
        <v/>
      </c>
      <c r="CX25" s="214" t="str">
        <f t="shared" si="26"/>
        <v/>
      </c>
      <c r="CY25" s="45" t="str">
        <f t="shared" si="27"/>
        <v/>
      </c>
      <c r="CZ25" s="47" t="str">
        <f t="shared" si="28"/>
        <v/>
      </c>
      <c r="DA25" s="47" t="str">
        <f t="shared" si="29"/>
        <v/>
      </c>
      <c r="DB25" s="47" t="str">
        <f t="shared" si="30"/>
        <v/>
      </c>
      <c r="DC25" s="47" t="str">
        <f t="shared" si="31"/>
        <v/>
      </c>
      <c r="DD25" s="47" t="str">
        <f t="shared" si="32"/>
        <v/>
      </c>
      <c r="DE25" s="48" t="str">
        <f t="shared" si="33"/>
        <v/>
      </c>
      <c r="DF25" s="83">
        <f t="shared" si="36"/>
        <v>0</v>
      </c>
    </row>
    <row r="26" spans="1:110" ht="21" hidden="1" customHeight="1">
      <c r="A26" s="82">
        <v>17</v>
      </c>
      <c r="B26" s="461"/>
      <c r="C26" s="358"/>
      <c r="D26" s="358"/>
      <c r="E26" s="358"/>
      <c r="F26" s="358"/>
      <c r="G26" s="358"/>
      <c r="H26" s="462"/>
      <c r="I26" s="462"/>
      <c r="J26" s="462"/>
      <c r="K26" s="462"/>
      <c r="L26" s="462"/>
      <c r="M26" s="462"/>
      <c r="N26" s="462"/>
      <c r="O26" s="462"/>
      <c r="P26" s="462"/>
      <c r="Q26" s="462"/>
      <c r="R26" s="462"/>
      <c r="S26" s="463"/>
      <c r="T26" s="156"/>
      <c r="U26" s="223"/>
      <c r="V26" s="223"/>
      <c r="W26" s="223"/>
      <c r="X26" s="223"/>
      <c r="Y26" s="223"/>
      <c r="Z26" s="224"/>
      <c r="AA26" s="156"/>
      <c r="AB26" s="223"/>
      <c r="AC26" s="223"/>
      <c r="AD26" s="223"/>
      <c r="AE26" s="223"/>
      <c r="AF26" s="223"/>
      <c r="AG26" s="224"/>
      <c r="AH26" s="156"/>
      <c r="AI26" s="223"/>
      <c r="AJ26" s="223"/>
      <c r="AK26" s="223"/>
      <c r="AL26" s="223"/>
      <c r="AM26" s="223"/>
      <c r="AN26" s="224"/>
      <c r="AO26" s="156"/>
      <c r="AP26" s="223"/>
      <c r="AQ26" s="223"/>
      <c r="AR26" s="223"/>
      <c r="AS26" s="223"/>
      <c r="AT26" s="223"/>
      <c r="AU26" s="224"/>
      <c r="AV26" s="362">
        <f t="shared" si="1"/>
        <v>0</v>
      </c>
      <c r="AW26" s="362"/>
      <c r="AX26" s="363"/>
      <c r="AY26" s="364">
        <f t="shared" si="2"/>
        <v>0</v>
      </c>
      <c r="AZ26" s="362"/>
      <c r="BA26" s="363"/>
      <c r="BB26" s="365">
        <f t="shared" si="34"/>
        <v>0</v>
      </c>
      <c r="BC26" s="366" t="str">
        <f t="shared" si="3"/>
        <v/>
      </c>
      <c r="BD26" s="367" t="str">
        <f t="shared" si="3"/>
        <v/>
      </c>
      <c r="BE26" s="166"/>
      <c r="BG26" s="67" t="str">
        <f t="shared" si="35"/>
        <v/>
      </c>
      <c r="BH26" s="82" t="s">
        <v>107</v>
      </c>
      <c r="BI26" s="167"/>
      <c r="BJ26" s="123" t="s">
        <v>88</v>
      </c>
      <c r="BK26" s="168"/>
      <c r="BL26" s="169" t="s">
        <v>81</v>
      </c>
      <c r="BM26" s="170"/>
      <c r="BN26" s="123" t="s">
        <v>88</v>
      </c>
      <c r="BO26" s="168"/>
      <c r="BP26" s="167"/>
      <c r="BQ26" s="123" t="s">
        <v>88</v>
      </c>
      <c r="BR26" s="168"/>
      <c r="BS26" s="169" t="s">
        <v>81</v>
      </c>
      <c r="BT26" s="170"/>
      <c r="BU26" s="123" t="s">
        <v>88</v>
      </c>
      <c r="BV26" s="168"/>
      <c r="BW26" s="167"/>
      <c r="BX26" s="123" t="s">
        <v>88</v>
      </c>
      <c r="BY26" s="171"/>
      <c r="BZ26" s="238" t="str">
        <f t="shared" si="4"/>
        <v/>
      </c>
      <c r="CA26" s="81" t="str">
        <f t="shared" si="5"/>
        <v/>
      </c>
      <c r="CC26" s="82">
        <v>17</v>
      </c>
      <c r="CD26" s="45" t="str">
        <f t="shared" si="6"/>
        <v/>
      </c>
      <c r="CE26" s="47" t="str">
        <f t="shared" si="7"/>
        <v/>
      </c>
      <c r="CF26" s="47" t="str">
        <f t="shared" si="8"/>
        <v/>
      </c>
      <c r="CG26" s="47" t="str">
        <f t="shared" si="9"/>
        <v/>
      </c>
      <c r="CH26" s="47" t="str">
        <f t="shared" si="10"/>
        <v/>
      </c>
      <c r="CI26" s="47" t="str">
        <f t="shared" si="11"/>
        <v/>
      </c>
      <c r="CJ26" s="214" t="str">
        <f t="shared" si="12"/>
        <v/>
      </c>
      <c r="CK26" s="45" t="str">
        <f t="shared" si="13"/>
        <v/>
      </c>
      <c r="CL26" s="47" t="str">
        <f t="shared" si="14"/>
        <v/>
      </c>
      <c r="CM26" s="47" t="str">
        <f t="shared" si="15"/>
        <v/>
      </c>
      <c r="CN26" s="47" t="str">
        <f t="shared" si="16"/>
        <v/>
      </c>
      <c r="CO26" s="47" t="str">
        <f t="shared" si="17"/>
        <v/>
      </c>
      <c r="CP26" s="47" t="str">
        <f t="shared" si="18"/>
        <v/>
      </c>
      <c r="CQ26" s="48" t="str">
        <f t="shared" si="19"/>
        <v/>
      </c>
      <c r="CR26" s="38" t="str">
        <f t="shared" si="20"/>
        <v/>
      </c>
      <c r="CS26" s="47" t="str">
        <f t="shared" si="21"/>
        <v/>
      </c>
      <c r="CT26" s="47" t="str">
        <f t="shared" si="22"/>
        <v/>
      </c>
      <c r="CU26" s="47" t="str">
        <f t="shared" si="23"/>
        <v/>
      </c>
      <c r="CV26" s="47" t="str">
        <f t="shared" si="24"/>
        <v/>
      </c>
      <c r="CW26" s="47" t="str">
        <f t="shared" si="25"/>
        <v/>
      </c>
      <c r="CX26" s="214" t="str">
        <f t="shared" si="26"/>
        <v/>
      </c>
      <c r="CY26" s="45" t="str">
        <f t="shared" si="27"/>
        <v/>
      </c>
      <c r="CZ26" s="47" t="str">
        <f t="shared" si="28"/>
        <v/>
      </c>
      <c r="DA26" s="47" t="str">
        <f t="shared" si="29"/>
        <v/>
      </c>
      <c r="DB26" s="47" t="str">
        <f t="shared" si="30"/>
        <v/>
      </c>
      <c r="DC26" s="47" t="str">
        <f t="shared" si="31"/>
        <v/>
      </c>
      <c r="DD26" s="47" t="str">
        <f t="shared" si="32"/>
        <v/>
      </c>
      <c r="DE26" s="48" t="str">
        <f t="shared" si="33"/>
        <v/>
      </c>
      <c r="DF26" s="83">
        <f t="shared" si="36"/>
        <v>0</v>
      </c>
    </row>
    <row r="27" spans="1:110" ht="21" hidden="1" customHeight="1">
      <c r="A27" s="82">
        <v>18</v>
      </c>
      <c r="B27" s="461"/>
      <c r="C27" s="358"/>
      <c r="D27" s="358"/>
      <c r="E27" s="358"/>
      <c r="F27" s="358"/>
      <c r="G27" s="358"/>
      <c r="H27" s="462"/>
      <c r="I27" s="462"/>
      <c r="J27" s="462"/>
      <c r="K27" s="462"/>
      <c r="L27" s="462"/>
      <c r="M27" s="462"/>
      <c r="N27" s="462"/>
      <c r="O27" s="462"/>
      <c r="P27" s="462"/>
      <c r="Q27" s="462"/>
      <c r="R27" s="462"/>
      <c r="S27" s="463"/>
      <c r="T27" s="156"/>
      <c r="U27" s="223"/>
      <c r="V27" s="223"/>
      <c r="W27" s="223"/>
      <c r="X27" s="223"/>
      <c r="Y27" s="223"/>
      <c r="Z27" s="224"/>
      <c r="AA27" s="156"/>
      <c r="AB27" s="223"/>
      <c r="AC27" s="223"/>
      <c r="AD27" s="223"/>
      <c r="AE27" s="223"/>
      <c r="AF27" s="223"/>
      <c r="AG27" s="224"/>
      <c r="AH27" s="156"/>
      <c r="AI27" s="223"/>
      <c r="AJ27" s="223"/>
      <c r="AK27" s="223"/>
      <c r="AL27" s="223"/>
      <c r="AM27" s="223"/>
      <c r="AN27" s="224"/>
      <c r="AO27" s="156"/>
      <c r="AP27" s="223"/>
      <c r="AQ27" s="223"/>
      <c r="AR27" s="223"/>
      <c r="AS27" s="223"/>
      <c r="AT27" s="223"/>
      <c r="AU27" s="224"/>
      <c r="AV27" s="362">
        <f t="shared" si="1"/>
        <v>0</v>
      </c>
      <c r="AW27" s="362"/>
      <c r="AX27" s="363"/>
      <c r="AY27" s="364">
        <f t="shared" si="2"/>
        <v>0</v>
      </c>
      <c r="AZ27" s="362"/>
      <c r="BA27" s="363"/>
      <c r="BB27" s="365">
        <f t="shared" si="34"/>
        <v>0</v>
      </c>
      <c r="BC27" s="366" t="str">
        <f t="shared" si="3"/>
        <v/>
      </c>
      <c r="BD27" s="367" t="str">
        <f t="shared" si="3"/>
        <v/>
      </c>
      <c r="BE27" s="166"/>
      <c r="BG27" s="67" t="str">
        <f t="shared" si="35"/>
        <v/>
      </c>
      <c r="BH27" s="82" t="s">
        <v>108</v>
      </c>
      <c r="BI27" s="167"/>
      <c r="BJ27" s="123" t="s">
        <v>88</v>
      </c>
      <c r="BK27" s="168"/>
      <c r="BL27" s="169" t="s">
        <v>81</v>
      </c>
      <c r="BM27" s="170"/>
      <c r="BN27" s="123" t="s">
        <v>88</v>
      </c>
      <c r="BO27" s="168"/>
      <c r="BP27" s="167"/>
      <c r="BQ27" s="123" t="s">
        <v>88</v>
      </c>
      <c r="BR27" s="168"/>
      <c r="BS27" s="169" t="s">
        <v>81</v>
      </c>
      <c r="BT27" s="170"/>
      <c r="BU27" s="123" t="s">
        <v>88</v>
      </c>
      <c r="BV27" s="168"/>
      <c r="BW27" s="167"/>
      <c r="BX27" s="123" t="s">
        <v>88</v>
      </c>
      <c r="BY27" s="171"/>
      <c r="BZ27" s="238" t="str">
        <f t="shared" si="4"/>
        <v/>
      </c>
      <c r="CA27" s="81" t="str">
        <f t="shared" si="5"/>
        <v/>
      </c>
      <c r="CC27" s="82">
        <v>18</v>
      </c>
      <c r="CD27" s="45" t="str">
        <f t="shared" si="6"/>
        <v/>
      </c>
      <c r="CE27" s="47" t="str">
        <f t="shared" si="7"/>
        <v/>
      </c>
      <c r="CF27" s="47" t="str">
        <f t="shared" si="8"/>
        <v/>
      </c>
      <c r="CG27" s="47" t="str">
        <f t="shared" si="9"/>
        <v/>
      </c>
      <c r="CH27" s="47" t="str">
        <f t="shared" si="10"/>
        <v/>
      </c>
      <c r="CI27" s="47" t="str">
        <f t="shared" si="11"/>
        <v/>
      </c>
      <c r="CJ27" s="214" t="str">
        <f t="shared" si="12"/>
        <v/>
      </c>
      <c r="CK27" s="45" t="str">
        <f t="shared" si="13"/>
        <v/>
      </c>
      <c r="CL27" s="47" t="str">
        <f t="shared" si="14"/>
        <v/>
      </c>
      <c r="CM27" s="47" t="str">
        <f t="shared" si="15"/>
        <v/>
      </c>
      <c r="CN27" s="47" t="str">
        <f t="shared" si="16"/>
        <v/>
      </c>
      <c r="CO27" s="47" t="str">
        <f t="shared" si="17"/>
        <v/>
      </c>
      <c r="CP27" s="47" t="str">
        <f t="shared" si="18"/>
        <v/>
      </c>
      <c r="CQ27" s="48" t="str">
        <f t="shared" si="19"/>
        <v/>
      </c>
      <c r="CR27" s="38" t="str">
        <f t="shared" si="20"/>
        <v/>
      </c>
      <c r="CS27" s="47" t="str">
        <f t="shared" si="21"/>
        <v/>
      </c>
      <c r="CT27" s="47" t="str">
        <f t="shared" si="22"/>
        <v/>
      </c>
      <c r="CU27" s="47" t="str">
        <f t="shared" si="23"/>
        <v/>
      </c>
      <c r="CV27" s="47" t="str">
        <f t="shared" si="24"/>
        <v/>
      </c>
      <c r="CW27" s="47" t="str">
        <f t="shared" si="25"/>
        <v/>
      </c>
      <c r="CX27" s="214" t="str">
        <f t="shared" si="26"/>
        <v/>
      </c>
      <c r="CY27" s="45" t="str">
        <f t="shared" si="27"/>
        <v/>
      </c>
      <c r="CZ27" s="47" t="str">
        <f t="shared" si="28"/>
        <v/>
      </c>
      <c r="DA27" s="47" t="str">
        <f t="shared" si="29"/>
        <v/>
      </c>
      <c r="DB27" s="47" t="str">
        <f t="shared" si="30"/>
        <v/>
      </c>
      <c r="DC27" s="47" t="str">
        <f t="shared" si="31"/>
        <v/>
      </c>
      <c r="DD27" s="47" t="str">
        <f t="shared" si="32"/>
        <v/>
      </c>
      <c r="DE27" s="48" t="str">
        <f t="shared" si="33"/>
        <v/>
      </c>
      <c r="DF27" s="83">
        <f t="shared" si="36"/>
        <v>0</v>
      </c>
    </row>
    <row r="28" spans="1:110" ht="21" hidden="1" customHeight="1">
      <c r="A28" s="82">
        <v>19</v>
      </c>
      <c r="B28" s="461"/>
      <c r="C28" s="358"/>
      <c r="D28" s="358"/>
      <c r="E28" s="358"/>
      <c r="F28" s="358"/>
      <c r="G28" s="358"/>
      <c r="H28" s="462"/>
      <c r="I28" s="462"/>
      <c r="J28" s="462"/>
      <c r="K28" s="462"/>
      <c r="L28" s="462"/>
      <c r="M28" s="462"/>
      <c r="N28" s="462"/>
      <c r="O28" s="462"/>
      <c r="P28" s="462"/>
      <c r="Q28" s="462"/>
      <c r="R28" s="462"/>
      <c r="S28" s="463"/>
      <c r="T28" s="156"/>
      <c r="U28" s="223"/>
      <c r="V28" s="223"/>
      <c r="W28" s="223"/>
      <c r="X28" s="223"/>
      <c r="Y28" s="223"/>
      <c r="Z28" s="224"/>
      <c r="AA28" s="156"/>
      <c r="AB28" s="223"/>
      <c r="AC28" s="223"/>
      <c r="AD28" s="223"/>
      <c r="AE28" s="223"/>
      <c r="AF28" s="223"/>
      <c r="AG28" s="224"/>
      <c r="AH28" s="156"/>
      <c r="AI28" s="223"/>
      <c r="AJ28" s="223"/>
      <c r="AK28" s="223"/>
      <c r="AL28" s="223"/>
      <c r="AM28" s="223"/>
      <c r="AN28" s="224"/>
      <c r="AO28" s="156"/>
      <c r="AP28" s="223"/>
      <c r="AQ28" s="223"/>
      <c r="AR28" s="223"/>
      <c r="AS28" s="223"/>
      <c r="AT28" s="223"/>
      <c r="AU28" s="224"/>
      <c r="AV28" s="362">
        <f t="shared" si="1"/>
        <v>0</v>
      </c>
      <c r="AW28" s="362"/>
      <c r="AX28" s="363"/>
      <c r="AY28" s="364">
        <f t="shared" si="2"/>
        <v>0</v>
      </c>
      <c r="AZ28" s="362"/>
      <c r="BA28" s="363"/>
      <c r="BB28" s="365">
        <f t="shared" si="34"/>
        <v>0</v>
      </c>
      <c r="BC28" s="366" t="str">
        <f t="shared" si="3"/>
        <v/>
      </c>
      <c r="BD28" s="367" t="str">
        <f t="shared" si="3"/>
        <v/>
      </c>
      <c r="BE28" s="166"/>
      <c r="BG28" s="67" t="str">
        <f t="shared" si="35"/>
        <v/>
      </c>
      <c r="BH28" s="82" t="s">
        <v>109</v>
      </c>
      <c r="BI28" s="167"/>
      <c r="BJ28" s="123" t="s">
        <v>88</v>
      </c>
      <c r="BK28" s="168"/>
      <c r="BL28" s="169" t="s">
        <v>81</v>
      </c>
      <c r="BM28" s="170"/>
      <c r="BN28" s="123" t="s">
        <v>88</v>
      </c>
      <c r="BO28" s="168"/>
      <c r="BP28" s="167"/>
      <c r="BQ28" s="123" t="s">
        <v>88</v>
      </c>
      <c r="BR28" s="168"/>
      <c r="BS28" s="169" t="s">
        <v>81</v>
      </c>
      <c r="BT28" s="170"/>
      <c r="BU28" s="123" t="s">
        <v>88</v>
      </c>
      <c r="BV28" s="168"/>
      <c r="BW28" s="167"/>
      <c r="BX28" s="123" t="s">
        <v>88</v>
      </c>
      <c r="BY28" s="171"/>
      <c r="BZ28" s="238" t="str">
        <f t="shared" si="4"/>
        <v/>
      </c>
      <c r="CA28" s="81" t="str">
        <f t="shared" si="5"/>
        <v/>
      </c>
      <c r="CC28" s="82">
        <v>19</v>
      </c>
      <c r="CD28" s="45" t="str">
        <f t="shared" si="6"/>
        <v/>
      </c>
      <c r="CE28" s="47" t="str">
        <f t="shared" si="7"/>
        <v/>
      </c>
      <c r="CF28" s="47" t="str">
        <f t="shared" si="8"/>
        <v/>
      </c>
      <c r="CG28" s="47" t="str">
        <f t="shared" si="9"/>
        <v/>
      </c>
      <c r="CH28" s="47" t="str">
        <f t="shared" si="10"/>
        <v/>
      </c>
      <c r="CI28" s="47" t="str">
        <f t="shared" si="11"/>
        <v/>
      </c>
      <c r="CJ28" s="214" t="str">
        <f t="shared" si="12"/>
        <v/>
      </c>
      <c r="CK28" s="45" t="str">
        <f t="shared" si="13"/>
        <v/>
      </c>
      <c r="CL28" s="47" t="str">
        <f t="shared" si="14"/>
        <v/>
      </c>
      <c r="CM28" s="47" t="str">
        <f t="shared" si="15"/>
        <v/>
      </c>
      <c r="CN28" s="47" t="str">
        <f t="shared" si="16"/>
        <v/>
      </c>
      <c r="CO28" s="47" t="str">
        <f t="shared" si="17"/>
        <v/>
      </c>
      <c r="CP28" s="47" t="str">
        <f t="shared" si="18"/>
        <v/>
      </c>
      <c r="CQ28" s="48" t="str">
        <f t="shared" si="19"/>
        <v/>
      </c>
      <c r="CR28" s="38" t="str">
        <f t="shared" si="20"/>
        <v/>
      </c>
      <c r="CS28" s="47" t="str">
        <f t="shared" si="21"/>
        <v/>
      </c>
      <c r="CT28" s="47" t="str">
        <f t="shared" si="22"/>
        <v/>
      </c>
      <c r="CU28" s="47" t="str">
        <f t="shared" si="23"/>
        <v/>
      </c>
      <c r="CV28" s="47" t="str">
        <f t="shared" si="24"/>
        <v/>
      </c>
      <c r="CW28" s="47" t="str">
        <f t="shared" si="25"/>
        <v/>
      </c>
      <c r="CX28" s="214" t="str">
        <f t="shared" si="26"/>
        <v/>
      </c>
      <c r="CY28" s="45" t="str">
        <f t="shared" si="27"/>
        <v/>
      </c>
      <c r="CZ28" s="47" t="str">
        <f t="shared" si="28"/>
        <v/>
      </c>
      <c r="DA28" s="47" t="str">
        <f t="shared" si="29"/>
        <v/>
      </c>
      <c r="DB28" s="47" t="str">
        <f t="shared" si="30"/>
        <v/>
      </c>
      <c r="DC28" s="47" t="str">
        <f t="shared" si="31"/>
        <v/>
      </c>
      <c r="DD28" s="47" t="str">
        <f t="shared" si="32"/>
        <v/>
      </c>
      <c r="DE28" s="48" t="str">
        <f t="shared" si="33"/>
        <v/>
      </c>
      <c r="DF28" s="83">
        <f t="shared" si="36"/>
        <v>0</v>
      </c>
    </row>
    <row r="29" spans="1:110" ht="21" hidden="1" customHeight="1">
      <c r="A29" s="82">
        <v>20</v>
      </c>
      <c r="B29" s="461"/>
      <c r="C29" s="358"/>
      <c r="D29" s="358"/>
      <c r="E29" s="358"/>
      <c r="F29" s="358"/>
      <c r="G29" s="358"/>
      <c r="H29" s="462"/>
      <c r="I29" s="462"/>
      <c r="J29" s="462"/>
      <c r="K29" s="462"/>
      <c r="L29" s="462"/>
      <c r="M29" s="462"/>
      <c r="N29" s="462"/>
      <c r="O29" s="462"/>
      <c r="P29" s="462"/>
      <c r="Q29" s="462"/>
      <c r="R29" s="462"/>
      <c r="S29" s="463"/>
      <c r="T29" s="156"/>
      <c r="U29" s="223"/>
      <c r="V29" s="223"/>
      <c r="W29" s="223"/>
      <c r="X29" s="223"/>
      <c r="Y29" s="223"/>
      <c r="Z29" s="224"/>
      <c r="AA29" s="156"/>
      <c r="AB29" s="223"/>
      <c r="AC29" s="223"/>
      <c r="AD29" s="223"/>
      <c r="AE29" s="223"/>
      <c r="AF29" s="223"/>
      <c r="AG29" s="224"/>
      <c r="AH29" s="156"/>
      <c r="AI29" s="223"/>
      <c r="AJ29" s="223"/>
      <c r="AK29" s="223"/>
      <c r="AL29" s="223"/>
      <c r="AM29" s="223"/>
      <c r="AN29" s="224"/>
      <c r="AO29" s="156"/>
      <c r="AP29" s="223"/>
      <c r="AQ29" s="223"/>
      <c r="AR29" s="223"/>
      <c r="AS29" s="223"/>
      <c r="AT29" s="223"/>
      <c r="AU29" s="224"/>
      <c r="AV29" s="362">
        <f t="shared" si="1"/>
        <v>0</v>
      </c>
      <c r="AW29" s="362"/>
      <c r="AX29" s="363"/>
      <c r="AY29" s="364">
        <f t="shared" si="2"/>
        <v>0</v>
      </c>
      <c r="AZ29" s="362"/>
      <c r="BA29" s="363"/>
      <c r="BB29" s="365">
        <f t="shared" si="34"/>
        <v>0</v>
      </c>
      <c r="BC29" s="366" t="str">
        <f t="shared" si="3"/>
        <v/>
      </c>
      <c r="BD29" s="367" t="str">
        <f t="shared" si="3"/>
        <v/>
      </c>
      <c r="BE29" s="166"/>
      <c r="BG29" s="67" t="str">
        <f t="shared" si="35"/>
        <v/>
      </c>
      <c r="BH29" s="82" t="s">
        <v>110</v>
      </c>
      <c r="BI29" s="167"/>
      <c r="BJ29" s="123" t="s">
        <v>88</v>
      </c>
      <c r="BK29" s="168"/>
      <c r="BL29" s="169" t="s">
        <v>81</v>
      </c>
      <c r="BM29" s="170"/>
      <c r="BN29" s="123" t="s">
        <v>88</v>
      </c>
      <c r="BO29" s="168"/>
      <c r="BP29" s="167"/>
      <c r="BQ29" s="123" t="s">
        <v>88</v>
      </c>
      <c r="BR29" s="168"/>
      <c r="BS29" s="169" t="s">
        <v>81</v>
      </c>
      <c r="BT29" s="170"/>
      <c r="BU29" s="123" t="s">
        <v>88</v>
      </c>
      <c r="BV29" s="168"/>
      <c r="BW29" s="167"/>
      <c r="BX29" s="123" t="s">
        <v>88</v>
      </c>
      <c r="BY29" s="171"/>
      <c r="BZ29" s="238" t="str">
        <f t="shared" si="4"/>
        <v/>
      </c>
      <c r="CA29" s="81" t="str">
        <f t="shared" si="5"/>
        <v/>
      </c>
      <c r="CC29" s="82">
        <v>20</v>
      </c>
      <c r="CD29" s="45" t="str">
        <f t="shared" si="6"/>
        <v/>
      </c>
      <c r="CE29" s="47" t="str">
        <f t="shared" si="7"/>
        <v/>
      </c>
      <c r="CF29" s="47" t="str">
        <f t="shared" si="8"/>
        <v/>
      </c>
      <c r="CG29" s="47" t="str">
        <f t="shared" si="9"/>
        <v/>
      </c>
      <c r="CH29" s="47" t="str">
        <f t="shared" si="10"/>
        <v/>
      </c>
      <c r="CI29" s="47" t="str">
        <f t="shared" si="11"/>
        <v/>
      </c>
      <c r="CJ29" s="214" t="str">
        <f t="shared" si="12"/>
        <v/>
      </c>
      <c r="CK29" s="45" t="str">
        <f t="shared" si="13"/>
        <v/>
      </c>
      <c r="CL29" s="47" t="str">
        <f t="shared" si="14"/>
        <v/>
      </c>
      <c r="CM29" s="47" t="str">
        <f t="shared" si="15"/>
        <v/>
      </c>
      <c r="CN29" s="47" t="str">
        <f t="shared" si="16"/>
        <v/>
      </c>
      <c r="CO29" s="47" t="str">
        <f t="shared" si="17"/>
        <v/>
      </c>
      <c r="CP29" s="47" t="str">
        <f t="shared" si="18"/>
        <v/>
      </c>
      <c r="CQ29" s="48" t="str">
        <f t="shared" si="19"/>
        <v/>
      </c>
      <c r="CR29" s="38" t="str">
        <f t="shared" si="20"/>
        <v/>
      </c>
      <c r="CS29" s="47" t="str">
        <f t="shared" si="21"/>
        <v/>
      </c>
      <c r="CT29" s="47" t="str">
        <f t="shared" si="22"/>
        <v/>
      </c>
      <c r="CU29" s="47" t="str">
        <f t="shared" si="23"/>
        <v/>
      </c>
      <c r="CV29" s="47" t="str">
        <f t="shared" si="24"/>
        <v/>
      </c>
      <c r="CW29" s="47" t="str">
        <f t="shared" si="25"/>
        <v/>
      </c>
      <c r="CX29" s="214" t="str">
        <f t="shared" si="26"/>
        <v/>
      </c>
      <c r="CY29" s="45" t="str">
        <f t="shared" si="27"/>
        <v/>
      </c>
      <c r="CZ29" s="47" t="str">
        <f t="shared" si="28"/>
        <v/>
      </c>
      <c r="DA29" s="47" t="str">
        <f t="shared" si="29"/>
        <v/>
      </c>
      <c r="DB29" s="47" t="str">
        <f t="shared" si="30"/>
        <v/>
      </c>
      <c r="DC29" s="47" t="str">
        <f t="shared" si="31"/>
        <v/>
      </c>
      <c r="DD29" s="47" t="str">
        <f t="shared" si="32"/>
        <v/>
      </c>
      <c r="DE29" s="48" t="str">
        <f t="shared" si="33"/>
        <v/>
      </c>
      <c r="DF29" s="83">
        <f t="shared" si="36"/>
        <v>0</v>
      </c>
    </row>
    <row r="30" spans="1:110" ht="21" hidden="1" customHeight="1">
      <c r="A30" s="82">
        <v>21</v>
      </c>
      <c r="B30" s="461"/>
      <c r="C30" s="358"/>
      <c r="D30" s="358"/>
      <c r="E30" s="358"/>
      <c r="F30" s="358"/>
      <c r="G30" s="358"/>
      <c r="H30" s="462"/>
      <c r="I30" s="462"/>
      <c r="J30" s="462"/>
      <c r="K30" s="462"/>
      <c r="L30" s="462"/>
      <c r="M30" s="462"/>
      <c r="N30" s="462"/>
      <c r="O30" s="462"/>
      <c r="P30" s="462"/>
      <c r="Q30" s="462"/>
      <c r="R30" s="462"/>
      <c r="S30" s="463"/>
      <c r="T30" s="156"/>
      <c r="U30" s="223"/>
      <c r="V30" s="223"/>
      <c r="W30" s="223"/>
      <c r="X30" s="223"/>
      <c r="Y30" s="223"/>
      <c r="Z30" s="224"/>
      <c r="AA30" s="156"/>
      <c r="AB30" s="223"/>
      <c r="AC30" s="223"/>
      <c r="AD30" s="223"/>
      <c r="AE30" s="223"/>
      <c r="AF30" s="223"/>
      <c r="AG30" s="224"/>
      <c r="AH30" s="156"/>
      <c r="AI30" s="223"/>
      <c r="AJ30" s="223"/>
      <c r="AK30" s="223"/>
      <c r="AL30" s="223"/>
      <c r="AM30" s="223"/>
      <c r="AN30" s="224"/>
      <c r="AO30" s="156"/>
      <c r="AP30" s="223"/>
      <c r="AQ30" s="223"/>
      <c r="AR30" s="223"/>
      <c r="AS30" s="223"/>
      <c r="AT30" s="223"/>
      <c r="AU30" s="224"/>
      <c r="AV30" s="362">
        <f t="shared" si="1"/>
        <v>0</v>
      </c>
      <c r="AW30" s="362"/>
      <c r="AX30" s="363"/>
      <c r="AY30" s="364">
        <f t="shared" si="2"/>
        <v>0</v>
      </c>
      <c r="AZ30" s="362"/>
      <c r="BA30" s="363"/>
      <c r="BB30" s="365">
        <f t="shared" si="34"/>
        <v>0</v>
      </c>
      <c r="BC30" s="366" t="str">
        <f t="shared" ref="BC30:BD49" si="37">IF($AI$120="","",ROUNDDOWN(BB30/$AI$120,1))</f>
        <v/>
      </c>
      <c r="BD30" s="367" t="str">
        <f t="shared" si="37"/>
        <v/>
      </c>
      <c r="BE30" s="166"/>
      <c r="BG30" s="67" t="str">
        <f t="shared" si="35"/>
        <v/>
      </c>
      <c r="BH30" s="82" t="s">
        <v>111</v>
      </c>
      <c r="BI30" s="167"/>
      <c r="BJ30" s="123" t="s">
        <v>88</v>
      </c>
      <c r="BK30" s="168"/>
      <c r="BL30" s="169" t="s">
        <v>81</v>
      </c>
      <c r="BM30" s="170"/>
      <c r="BN30" s="123" t="s">
        <v>88</v>
      </c>
      <c r="BO30" s="168"/>
      <c r="BP30" s="167"/>
      <c r="BQ30" s="123" t="s">
        <v>88</v>
      </c>
      <c r="BR30" s="168"/>
      <c r="BS30" s="169" t="s">
        <v>81</v>
      </c>
      <c r="BT30" s="170"/>
      <c r="BU30" s="123" t="s">
        <v>88</v>
      </c>
      <c r="BV30" s="168"/>
      <c r="BW30" s="167"/>
      <c r="BX30" s="123" t="s">
        <v>88</v>
      </c>
      <c r="BY30" s="171"/>
      <c r="BZ30" s="238" t="str">
        <f t="shared" si="4"/>
        <v/>
      </c>
      <c r="CA30" s="81" t="str">
        <f t="shared" si="5"/>
        <v/>
      </c>
      <c r="CC30" s="82">
        <v>21</v>
      </c>
      <c r="CD30" s="45" t="str">
        <f t="shared" si="6"/>
        <v/>
      </c>
      <c r="CE30" s="47" t="str">
        <f t="shared" si="7"/>
        <v/>
      </c>
      <c r="CF30" s="47" t="str">
        <f t="shared" si="8"/>
        <v/>
      </c>
      <c r="CG30" s="47" t="str">
        <f t="shared" si="9"/>
        <v/>
      </c>
      <c r="CH30" s="47" t="str">
        <f t="shared" si="10"/>
        <v/>
      </c>
      <c r="CI30" s="47" t="str">
        <f t="shared" si="11"/>
        <v/>
      </c>
      <c r="CJ30" s="214" t="str">
        <f t="shared" si="12"/>
        <v/>
      </c>
      <c r="CK30" s="45" t="str">
        <f t="shared" si="13"/>
        <v/>
      </c>
      <c r="CL30" s="47" t="str">
        <f t="shared" si="14"/>
        <v/>
      </c>
      <c r="CM30" s="47" t="str">
        <f t="shared" si="15"/>
        <v/>
      </c>
      <c r="CN30" s="47" t="str">
        <f t="shared" si="16"/>
        <v/>
      </c>
      <c r="CO30" s="47" t="str">
        <f t="shared" si="17"/>
        <v/>
      </c>
      <c r="CP30" s="47" t="str">
        <f t="shared" si="18"/>
        <v/>
      </c>
      <c r="CQ30" s="48" t="str">
        <f t="shared" si="19"/>
        <v/>
      </c>
      <c r="CR30" s="38" t="str">
        <f t="shared" si="20"/>
        <v/>
      </c>
      <c r="CS30" s="47" t="str">
        <f t="shared" si="21"/>
        <v/>
      </c>
      <c r="CT30" s="47" t="str">
        <f t="shared" si="22"/>
        <v/>
      </c>
      <c r="CU30" s="47" t="str">
        <f t="shared" si="23"/>
        <v/>
      </c>
      <c r="CV30" s="47" t="str">
        <f t="shared" si="24"/>
        <v/>
      </c>
      <c r="CW30" s="47" t="str">
        <f t="shared" si="25"/>
        <v/>
      </c>
      <c r="CX30" s="214" t="str">
        <f t="shared" si="26"/>
        <v/>
      </c>
      <c r="CY30" s="45" t="str">
        <f t="shared" si="27"/>
        <v/>
      </c>
      <c r="CZ30" s="47" t="str">
        <f t="shared" si="28"/>
        <v/>
      </c>
      <c r="DA30" s="47" t="str">
        <f t="shared" si="29"/>
        <v/>
      </c>
      <c r="DB30" s="47" t="str">
        <f t="shared" si="30"/>
        <v/>
      </c>
      <c r="DC30" s="47" t="str">
        <f t="shared" si="31"/>
        <v/>
      </c>
      <c r="DD30" s="47" t="str">
        <f t="shared" si="32"/>
        <v/>
      </c>
      <c r="DE30" s="48" t="str">
        <f t="shared" si="33"/>
        <v/>
      </c>
      <c r="DF30" s="83">
        <f t="shared" si="36"/>
        <v>0</v>
      </c>
    </row>
    <row r="31" spans="1:110" ht="21" hidden="1" customHeight="1">
      <c r="A31" s="82">
        <v>22</v>
      </c>
      <c r="B31" s="461"/>
      <c r="C31" s="358"/>
      <c r="D31" s="358"/>
      <c r="E31" s="358"/>
      <c r="F31" s="358"/>
      <c r="G31" s="358"/>
      <c r="H31" s="462"/>
      <c r="I31" s="462"/>
      <c r="J31" s="462"/>
      <c r="K31" s="462"/>
      <c r="L31" s="462"/>
      <c r="M31" s="462"/>
      <c r="N31" s="462"/>
      <c r="O31" s="462"/>
      <c r="P31" s="462"/>
      <c r="Q31" s="462"/>
      <c r="R31" s="462"/>
      <c r="S31" s="463"/>
      <c r="T31" s="156"/>
      <c r="U31" s="223"/>
      <c r="V31" s="223"/>
      <c r="W31" s="223"/>
      <c r="X31" s="223"/>
      <c r="Y31" s="223"/>
      <c r="Z31" s="224"/>
      <c r="AA31" s="156"/>
      <c r="AB31" s="223"/>
      <c r="AC31" s="223"/>
      <c r="AD31" s="223"/>
      <c r="AE31" s="223"/>
      <c r="AF31" s="223"/>
      <c r="AG31" s="224"/>
      <c r="AH31" s="156"/>
      <c r="AI31" s="223"/>
      <c r="AJ31" s="223"/>
      <c r="AK31" s="223"/>
      <c r="AL31" s="223"/>
      <c r="AM31" s="223"/>
      <c r="AN31" s="224"/>
      <c r="AO31" s="156"/>
      <c r="AP31" s="223"/>
      <c r="AQ31" s="223"/>
      <c r="AR31" s="223"/>
      <c r="AS31" s="223"/>
      <c r="AT31" s="223"/>
      <c r="AU31" s="224"/>
      <c r="AV31" s="362">
        <f t="shared" si="1"/>
        <v>0</v>
      </c>
      <c r="AW31" s="362"/>
      <c r="AX31" s="363"/>
      <c r="AY31" s="364">
        <f t="shared" si="2"/>
        <v>0</v>
      </c>
      <c r="AZ31" s="362"/>
      <c r="BA31" s="363"/>
      <c r="BB31" s="365">
        <f t="shared" si="34"/>
        <v>0</v>
      </c>
      <c r="BC31" s="366" t="str">
        <f t="shared" si="37"/>
        <v/>
      </c>
      <c r="BD31" s="367" t="str">
        <f t="shared" si="37"/>
        <v/>
      </c>
      <c r="BE31" s="166"/>
      <c r="BG31" s="67" t="str">
        <f t="shared" si="35"/>
        <v/>
      </c>
      <c r="BH31" s="82" t="s">
        <v>112</v>
      </c>
      <c r="BI31" s="167"/>
      <c r="BJ31" s="123" t="s">
        <v>88</v>
      </c>
      <c r="BK31" s="168"/>
      <c r="BL31" s="169" t="s">
        <v>81</v>
      </c>
      <c r="BM31" s="170"/>
      <c r="BN31" s="123" t="s">
        <v>88</v>
      </c>
      <c r="BO31" s="168"/>
      <c r="BP31" s="167"/>
      <c r="BQ31" s="123" t="s">
        <v>88</v>
      </c>
      <c r="BR31" s="168"/>
      <c r="BS31" s="169" t="s">
        <v>81</v>
      </c>
      <c r="BT31" s="170"/>
      <c r="BU31" s="123" t="s">
        <v>88</v>
      </c>
      <c r="BV31" s="168"/>
      <c r="BW31" s="167"/>
      <c r="BX31" s="123" t="s">
        <v>88</v>
      </c>
      <c r="BY31" s="171"/>
      <c r="BZ31" s="238" t="str">
        <f t="shared" si="4"/>
        <v/>
      </c>
      <c r="CA31" s="81" t="str">
        <f t="shared" si="5"/>
        <v/>
      </c>
      <c r="CC31" s="82">
        <v>22</v>
      </c>
      <c r="CD31" s="45" t="str">
        <f t="shared" si="6"/>
        <v/>
      </c>
      <c r="CE31" s="47" t="str">
        <f t="shared" si="7"/>
        <v/>
      </c>
      <c r="CF31" s="47" t="str">
        <f t="shared" si="8"/>
        <v/>
      </c>
      <c r="CG31" s="47" t="str">
        <f t="shared" si="9"/>
        <v/>
      </c>
      <c r="CH31" s="47" t="str">
        <f t="shared" si="10"/>
        <v/>
      </c>
      <c r="CI31" s="47" t="str">
        <f t="shared" si="11"/>
        <v/>
      </c>
      <c r="CJ31" s="214" t="str">
        <f t="shared" si="12"/>
        <v/>
      </c>
      <c r="CK31" s="45" t="str">
        <f t="shared" si="13"/>
        <v/>
      </c>
      <c r="CL31" s="47" t="str">
        <f t="shared" si="14"/>
        <v/>
      </c>
      <c r="CM31" s="47" t="str">
        <f t="shared" si="15"/>
        <v/>
      </c>
      <c r="CN31" s="47" t="str">
        <f t="shared" si="16"/>
        <v/>
      </c>
      <c r="CO31" s="47" t="str">
        <f t="shared" si="17"/>
        <v/>
      </c>
      <c r="CP31" s="47" t="str">
        <f t="shared" si="18"/>
        <v/>
      </c>
      <c r="CQ31" s="48" t="str">
        <f t="shared" si="19"/>
        <v/>
      </c>
      <c r="CR31" s="38" t="str">
        <f t="shared" si="20"/>
        <v/>
      </c>
      <c r="CS31" s="47" t="str">
        <f t="shared" si="21"/>
        <v/>
      </c>
      <c r="CT31" s="47" t="str">
        <f t="shared" si="22"/>
        <v/>
      </c>
      <c r="CU31" s="47" t="str">
        <f t="shared" si="23"/>
        <v/>
      </c>
      <c r="CV31" s="47" t="str">
        <f t="shared" si="24"/>
        <v/>
      </c>
      <c r="CW31" s="47" t="str">
        <f t="shared" si="25"/>
        <v/>
      </c>
      <c r="CX31" s="214" t="str">
        <f t="shared" si="26"/>
        <v/>
      </c>
      <c r="CY31" s="45" t="str">
        <f t="shared" si="27"/>
        <v/>
      </c>
      <c r="CZ31" s="47" t="str">
        <f t="shared" si="28"/>
        <v/>
      </c>
      <c r="DA31" s="47" t="str">
        <f t="shared" si="29"/>
        <v/>
      </c>
      <c r="DB31" s="47" t="str">
        <f t="shared" si="30"/>
        <v/>
      </c>
      <c r="DC31" s="47" t="str">
        <f t="shared" si="31"/>
        <v/>
      </c>
      <c r="DD31" s="47" t="str">
        <f t="shared" si="32"/>
        <v/>
      </c>
      <c r="DE31" s="48" t="str">
        <f t="shared" si="33"/>
        <v/>
      </c>
      <c r="DF31" s="83">
        <f t="shared" si="36"/>
        <v>0</v>
      </c>
    </row>
    <row r="32" spans="1:110" ht="21" hidden="1" customHeight="1">
      <c r="A32" s="82">
        <v>23</v>
      </c>
      <c r="B32" s="461"/>
      <c r="C32" s="358"/>
      <c r="D32" s="358"/>
      <c r="E32" s="358"/>
      <c r="F32" s="358"/>
      <c r="G32" s="358"/>
      <c r="H32" s="462"/>
      <c r="I32" s="462"/>
      <c r="J32" s="462"/>
      <c r="K32" s="462"/>
      <c r="L32" s="462"/>
      <c r="M32" s="462"/>
      <c r="N32" s="462"/>
      <c r="O32" s="462"/>
      <c r="P32" s="462"/>
      <c r="Q32" s="462"/>
      <c r="R32" s="462"/>
      <c r="S32" s="463"/>
      <c r="T32" s="156"/>
      <c r="U32" s="223"/>
      <c r="V32" s="223"/>
      <c r="W32" s="223"/>
      <c r="X32" s="223"/>
      <c r="Y32" s="223"/>
      <c r="Z32" s="224"/>
      <c r="AA32" s="156"/>
      <c r="AB32" s="223"/>
      <c r="AC32" s="223"/>
      <c r="AD32" s="223"/>
      <c r="AE32" s="223"/>
      <c r="AF32" s="223"/>
      <c r="AG32" s="224"/>
      <c r="AH32" s="156"/>
      <c r="AI32" s="223"/>
      <c r="AJ32" s="223"/>
      <c r="AK32" s="223"/>
      <c r="AL32" s="223"/>
      <c r="AM32" s="223"/>
      <c r="AN32" s="224"/>
      <c r="AO32" s="156"/>
      <c r="AP32" s="223"/>
      <c r="AQ32" s="223"/>
      <c r="AR32" s="223"/>
      <c r="AS32" s="223"/>
      <c r="AT32" s="223"/>
      <c r="AU32" s="224"/>
      <c r="AV32" s="362">
        <f t="shared" si="1"/>
        <v>0</v>
      </c>
      <c r="AW32" s="362"/>
      <c r="AX32" s="363"/>
      <c r="AY32" s="364">
        <f t="shared" si="2"/>
        <v>0</v>
      </c>
      <c r="AZ32" s="362"/>
      <c r="BA32" s="363"/>
      <c r="BB32" s="365">
        <f t="shared" si="34"/>
        <v>0</v>
      </c>
      <c r="BC32" s="366" t="str">
        <f t="shared" si="37"/>
        <v/>
      </c>
      <c r="BD32" s="367" t="str">
        <f t="shared" si="37"/>
        <v/>
      </c>
      <c r="BE32" s="166"/>
      <c r="BG32" s="67" t="str">
        <f t="shared" si="35"/>
        <v/>
      </c>
      <c r="BH32" s="82" t="s">
        <v>113</v>
      </c>
      <c r="BI32" s="167"/>
      <c r="BJ32" s="123" t="s">
        <v>88</v>
      </c>
      <c r="BK32" s="168"/>
      <c r="BL32" s="169" t="s">
        <v>81</v>
      </c>
      <c r="BM32" s="170"/>
      <c r="BN32" s="123" t="s">
        <v>88</v>
      </c>
      <c r="BO32" s="168"/>
      <c r="BP32" s="167"/>
      <c r="BQ32" s="123" t="s">
        <v>88</v>
      </c>
      <c r="BR32" s="168"/>
      <c r="BS32" s="169" t="s">
        <v>81</v>
      </c>
      <c r="BT32" s="170"/>
      <c r="BU32" s="123" t="s">
        <v>88</v>
      </c>
      <c r="BV32" s="168"/>
      <c r="BW32" s="167"/>
      <c r="BX32" s="123" t="s">
        <v>88</v>
      </c>
      <c r="BY32" s="171"/>
      <c r="BZ32" s="238" t="str">
        <f t="shared" si="4"/>
        <v/>
      </c>
      <c r="CA32" s="81" t="str">
        <f t="shared" si="5"/>
        <v/>
      </c>
      <c r="CC32" s="82">
        <v>23</v>
      </c>
      <c r="CD32" s="45" t="str">
        <f t="shared" si="6"/>
        <v/>
      </c>
      <c r="CE32" s="47" t="str">
        <f t="shared" si="7"/>
        <v/>
      </c>
      <c r="CF32" s="47" t="str">
        <f t="shared" si="8"/>
        <v/>
      </c>
      <c r="CG32" s="47" t="str">
        <f t="shared" si="9"/>
        <v/>
      </c>
      <c r="CH32" s="47" t="str">
        <f t="shared" si="10"/>
        <v/>
      </c>
      <c r="CI32" s="47" t="str">
        <f t="shared" si="11"/>
        <v/>
      </c>
      <c r="CJ32" s="214" t="str">
        <f t="shared" si="12"/>
        <v/>
      </c>
      <c r="CK32" s="45" t="str">
        <f t="shared" si="13"/>
        <v/>
      </c>
      <c r="CL32" s="47" t="str">
        <f t="shared" si="14"/>
        <v/>
      </c>
      <c r="CM32" s="47" t="str">
        <f t="shared" si="15"/>
        <v/>
      </c>
      <c r="CN32" s="47" t="str">
        <f t="shared" si="16"/>
        <v/>
      </c>
      <c r="CO32" s="47" t="str">
        <f t="shared" si="17"/>
        <v/>
      </c>
      <c r="CP32" s="47" t="str">
        <f t="shared" si="18"/>
        <v/>
      </c>
      <c r="CQ32" s="48" t="str">
        <f t="shared" si="19"/>
        <v/>
      </c>
      <c r="CR32" s="38" t="str">
        <f t="shared" si="20"/>
        <v/>
      </c>
      <c r="CS32" s="47" t="str">
        <f t="shared" si="21"/>
        <v/>
      </c>
      <c r="CT32" s="47" t="str">
        <f t="shared" si="22"/>
        <v/>
      </c>
      <c r="CU32" s="47" t="str">
        <f t="shared" si="23"/>
        <v/>
      </c>
      <c r="CV32" s="47" t="str">
        <f t="shared" si="24"/>
        <v/>
      </c>
      <c r="CW32" s="47" t="str">
        <f t="shared" si="25"/>
        <v/>
      </c>
      <c r="CX32" s="214" t="str">
        <f t="shared" si="26"/>
        <v/>
      </c>
      <c r="CY32" s="45" t="str">
        <f t="shared" si="27"/>
        <v/>
      </c>
      <c r="CZ32" s="47" t="str">
        <f t="shared" si="28"/>
        <v/>
      </c>
      <c r="DA32" s="47" t="str">
        <f t="shared" si="29"/>
        <v/>
      </c>
      <c r="DB32" s="47" t="str">
        <f t="shared" si="30"/>
        <v/>
      </c>
      <c r="DC32" s="47" t="str">
        <f t="shared" si="31"/>
        <v/>
      </c>
      <c r="DD32" s="47" t="str">
        <f t="shared" si="32"/>
        <v/>
      </c>
      <c r="DE32" s="48" t="str">
        <f t="shared" si="33"/>
        <v/>
      </c>
      <c r="DF32" s="83">
        <f t="shared" si="36"/>
        <v>0</v>
      </c>
    </row>
    <row r="33" spans="1:110" ht="21" hidden="1" customHeight="1">
      <c r="A33" s="82">
        <v>24</v>
      </c>
      <c r="B33" s="461"/>
      <c r="C33" s="358"/>
      <c r="D33" s="358"/>
      <c r="E33" s="358"/>
      <c r="F33" s="358"/>
      <c r="G33" s="358"/>
      <c r="H33" s="462"/>
      <c r="I33" s="462"/>
      <c r="J33" s="462"/>
      <c r="K33" s="462"/>
      <c r="L33" s="462"/>
      <c r="M33" s="462"/>
      <c r="N33" s="462"/>
      <c r="O33" s="462"/>
      <c r="P33" s="462"/>
      <c r="Q33" s="462"/>
      <c r="R33" s="462"/>
      <c r="S33" s="463"/>
      <c r="T33" s="156"/>
      <c r="U33" s="223"/>
      <c r="V33" s="223"/>
      <c r="W33" s="223"/>
      <c r="X33" s="223"/>
      <c r="Y33" s="223"/>
      <c r="Z33" s="224"/>
      <c r="AA33" s="156"/>
      <c r="AB33" s="223"/>
      <c r="AC33" s="223"/>
      <c r="AD33" s="223"/>
      <c r="AE33" s="223"/>
      <c r="AF33" s="223"/>
      <c r="AG33" s="224"/>
      <c r="AH33" s="156"/>
      <c r="AI33" s="223"/>
      <c r="AJ33" s="223"/>
      <c r="AK33" s="223"/>
      <c r="AL33" s="223"/>
      <c r="AM33" s="223"/>
      <c r="AN33" s="224"/>
      <c r="AO33" s="156"/>
      <c r="AP33" s="223"/>
      <c r="AQ33" s="223"/>
      <c r="AR33" s="223"/>
      <c r="AS33" s="223"/>
      <c r="AT33" s="223"/>
      <c r="AU33" s="224"/>
      <c r="AV33" s="362">
        <f t="shared" si="1"/>
        <v>0</v>
      </c>
      <c r="AW33" s="362"/>
      <c r="AX33" s="363"/>
      <c r="AY33" s="364">
        <f t="shared" si="2"/>
        <v>0</v>
      </c>
      <c r="AZ33" s="362"/>
      <c r="BA33" s="363"/>
      <c r="BB33" s="365">
        <f t="shared" si="34"/>
        <v>0</v>
      </c>
      <c r="BC33" s="366" t="str">
        <f t="shared" si="37"/>
        <v/>
      </c>
      <c r="BD33" s="367" t="str">
        <f t="shared" si="37"/>
        <v/>
      </c>
      <c r="BE33" s="166"/>
      <c r="BG33" s="67" t="str">
        <f t="shared" si="35"/>
        <v/>
      </c>
      <c r="BH33" s="82" t="s">
        <v>114</v>
      </c>
      <c r="BI33" s="167"/>
      <c r="BJ33" s="123" t="s">
        <v>88</v>
      </c>
      <c r="BK33" s="168"/>
      <c r="BL33" s="169" t="s">
        <v>81</v>
      </c>
      <c r="BM33" s="170"/>
      <c r="BN33" s="123" t="s">
        <v>88</v>
      </c>
      <c r="BO33" s="168"/>
      <c r="BP33" s="167"/>
      <c r="BQ33" s="123" t="s">
        <v>88</v>
      </c>
      <c r="BR33" s="168"/>
      <c r="BS33" s="169" t="s">
        <v>81</v>
      </c>
      <c r="BT33" s="170"/>
      <c r="BU33" s="123" t="s">
        <v>88</v>
      </c>
      <c r="BV33" s="168"/>
      <c r="BW33" s="167"/>
      <c r="BX33" s="123" t="s">
        <v>88</v>
      </c>
      <c r="BY33" s="171"/>
      <c r="BZ33" s="238" t="str">
        <f t="shared" si="4"/>
        <v/>
      </c>
      <c r="CA33" s="81" t="str">
        <f t="shared" si="5"/>
        <v/>
      </c>
      <c r="CC33" s="82">
        <v>24</v>
      </c>
      <c r="CD33" s="45" t="str">
        <f t="shared" si="6"/>
        <v/>
      </c>
      <c r="CE33" s="47" t="str">
        <f t="shared" si="7"/>
        <v/>
      </c>
      <c r="CF33" s="47" t="str">
        <f t="shared" si="8"/>
        <v/>
      </c>
      <c r="CG33" s="47" t="str">
        <f t="shared" si="9"/>
        <v/>
      </c>
      <c r="CH33" s="47" t="str">
        <f t="shared" si="10"/>
        <v/>
      </c>
      <c r="CI33" s="47" t="str">
        <f t="shared" si="11"/>
        <v/>
      </c>
      <c r="CJ33" s="214" t="str">
        <f t="shared" si="12"/>
        <v/>
      </c>
      <c r="CK33" s="45" t="str">
        <f t="shared" si="13"/>
        <v/>
      </c>
      <c r="CL33" s="47" t="str">
        <f t="shared" si="14"/>
        <v/>
      </c>
      <c r="CM33" s="47" t="str">
        <f t="shared" si="15"/>
        <v/>
      </c>
      <c r="CN33" s="47" t="str">
        <f t="shared" si="16"/>
        <v/>
      </c>
      <c r="CO33" s="47" t="str">
        <f t="shared" si="17"/>
        <v/>
      </c>
      <c r="CP33" s="47" t="str">
        <f t="shared" si="18"/>
        <v/>
      </c>
      <c r="CQ33" s="48" t="str">
        <f t="shared" si="19"/>
        <v/>
      </c>
      <c r="CR33" s="38" t="str">
        <f t="shared" si="20"/>
        <v/>
      </c>
      <c r="CS33" s="47" t="str">
        <f t="shared" si="21"/>
        <v/>
      </c>
      <c r="CT33" s="47" t="str">
        <f t="shared" si="22"/>
        <v/>
      </c>
      <c r="CU33" s="47" t="str">
        <f t="shared" si="23"/>
        <v/>
      </c>
      <c r="CV33" s="47" t="str">
        <f t="shared" si="24"/>
        <v/>
      </c>
      <c r="CW33" s="47" t="str">
        <f t="shared" si="25"/>
        <v/>
      </c>
      <c r="CX33" s="214" t="str">
        <f t="shared" si="26"/>
        <v/>
      </c>
      <c r="CY33" s="45" t="str">
        <f t="shared" si="27"/>
        <v/>
      </c>
      <c r="CZ33" s="47" t="str">
        <f t="shared" si="28"/>
        <v/>
      </c>
      <c r="DA33" s="47" t="str">
        <f t="shared" si="29"/>
        <v/>
      </c>
      <c r="DB33" s="47" t="str">
        <f t="shared" si="30"/>
        <v/>
      </c>
      <c r="DC33" s="47" t="str">
        <f t="shared" si="31"/>
        <v/>
      </c>
      <c r="DD33" s="47" t="str">
        <f t="shared" si="32"/>
        <v/>
      </c>
      <c r="DE33" s="48" t="str">
        <f t="shared" si="33"/>
        <v/>
      </c>
      <c r="DF33" s="83">
        <f t="shared" si="36"/>
        <v>0</v>
      </c>
    </row>
    <row r="34" spans="1:110" ht="21" hidden="1" customHeight="1">
      <c r="A34" s="82">
        <v>25</v>
      </c>
      <c r="B34" s="461"/>
      <c r="C34" s="358"/>
      <c r="D34" s="358"/>
      <c r="E34" s="358"/>
      <c r="F34" s="358"/>
      <c r="G34" s="358"/>
      <c r="H34" s="462"/>
      <c r="I34" s="462"/>
      <c r="J34" s="462"/>
      <c r="K34" s="462"/>
      <c r="L34" s="462"/>
      <c r="M34" s="462"/>
      <c r="N34" s="462"/>
      <c r="O34" s="462"/>
      <c r="P34" s="462"/>
      <c r="Q34" s="462"/>
      <c r="R34" s="462"/>
      <c r="S34" s="463"/>
      <c r="T34" s="156"/>
      <c r="U34" s="223"/>
      <c r="V34" s="223"/>
      <c r="W34" s="223"/>
      <c r="X34" s="223"/>
      <c r="Y34" s="223"/>
      <c r="Z34" s="224"/>
      <c r="AA34" s="156"/>
      <c r="AB34" s="223"/>
      <c r="AC34" s="223"/>
      <c r="AD34" s="223"/>
      <c r="AE34" s="223"/>
      <c r="AF34" s="223"/>
      <c r="AG34" s="224"/>
      <c r="AH34" s="156"/>
      <c r="AI34" s="223"/>
      <c r="AJ34" s="223"/>
      <c r="AK34" s="223"/>
      <c r="AL34" s="223"/>
      <c r="AM34" s="223"/>
      <c r="AN34" s="224"/>
      <c r="AO34" s="156"/>
      <c r="AP34" s="223"/>
      <c r="AQ34" s="223"/>
      <c r="AR34" s="223"/>
      <c r="AS34" s="223"/>
      <c r="AT34" s="223"/>
      <c r="AU34" s="224"/>
      <c r="AV34" s="362">
        <f t="shared" si="1"/>
        <v>0</v>
      </c>
      <c r="AW34" s="362"/>
      <c r="AX34" s="363"/>
      <c r="AY34" s="364">
        <f t="shared" si="2"/>
        <v>0</v>
      </c>
      <c r="AZ34" s="362"/>
      <c r="BA34" s="363"/>
      <c r="BB34" s="365">
        <f t="shared" si="34"/>
        <v>0</v>
      </c>
      <c r="BC34" s="366" t="str">
        <f t="shared" si="37"/>
        <v/>
      </c>
      <c r="BD34" s="367" t="str">
        <f t="shared" si="37"/>
        <v/>
      </c>
      <c r="BE34" s="166"/>
      <c r="BG34" s="67" t="str">
        <f t="shared" si="35"/>
        <v/>
      </c>
      <c r="BH34" s="82" t="s">
        <v>115</v>
      </c>
      <c r="BI34" s="167"/>
      <c r="BJ34" s="123" t="s">
        <v>88</v>
      </c>
      <c r="BK34" s="168"/>
      <c r="BL34" s="169" t="s">
        <v>81</v>
      </c>
      <c r="BM34" s="170"/>
      <c r="BN34" s="123" t="s">
        <v>88</v>
      </c>
      <c r="BO34" s="168"/>
      <c r="BP34" s="167"/>
      <c r="BQ34" s="123" t="s">
        <v>88</v>
      </c>
      <c r="BR34" s="168"/>
      <c r="BS34" s="169" t="s">
        <v>81</v>
      </c>
      <c r="BT34" s="170"/>
      <c r="BU34" s="123" t="s">
        <v>88</v>
      </c>
      <c r="BV34" s="168"/>
      <c r="BW34" s="167"/>
      <c r="BX34" s="123" t="s">
        <v>88</v>
      </c>
      <c r="BY34" s="171"/>
      <c r="BZ34" s="238" t="str">
        <f t="shared" si="4"/>
        <v/>
      </c>
      <c r="CA34" s="81" t="str">
        <f t="shared" si="5"/>
        <v/>
      </c>
      <c r="CC34" s="82">
        <v>25</v>
      </c>
      <c r="CD34" s="45" t="str">
        <f t="shared" si="6"/>
        <v/>
      </c>
      <c r="CE34" s="47" t="str">
        <f t="shared" si="7"/>
        <v/>
      </c>
      <c r="CF34" s="47" t="str">
        <f t="shared" si="8"/>
        <v/>
      </c>
      <c r="CG34" s="47" t="str">
        <f t="shared" si="9"/>
        <v/>
      </c>
      <c r="CH34" s="47" t="str">
        <f t="shared" si="10"/>
        <v/>
      </c>
      <c r="CI34" s="47" t="str">
        <f t="shared" si="11"/>
        <v/>
      </c>
      <c r="CJ34" s="214" t="str">
        <f t="shared" si="12"/>
        <v/>
      </c>
      <c r="CK34" s="45" t="str">
        <f t="shared" si="13"/>
        <v/>
      </c>
      <c r="CL34" s="47" t="str">
        <f t="shared" si="14"/>
        <v/>
      </c>
      <c r="CM34" s="47" t="str">
        <f t="shared" si="15"/>
        <v/>
      </c>
      <c r="CN34" s="47" t="str">
        <f t="shared" si="16"/>
        <v/>
      </c>
      <c r="CO34" s="47" t="str">
        <f t="shared" si="17"/>
        <v/>
      </c>
      <c r="CP34" s="47" t="str">
        <f t="shared" si="18"/>
        <v/>
      </c>
      <c r="CQ34" s="48" t="str">
        <f t="shared" si="19"/>
        <v/>
      </c>
      <c r="CR34" s="38" t="str">
        <f t="shared" si="20"/>
        <v/>
      </c>
      <c r="CS34" s="47" t="str">
        <f t="shared" si="21"/>
        <v/>
      </c>
      <c r="CT34" s="47" t="str">
        <f t="shared" si="22"/>
        <v/>
      </c>
      <c r="CU34" s="47" t="str">
        <f t="shared" si="23"/>
        <v/>
      </c>
      <c r="CV34" s="47" t="str">
        <f t="shared" si="24"/>
        <v/>
      </c>
      <c r="CW34" s="47" t="str">
        <f t="shared" si="25"/>
        <v/>
      </c>
      <c r="CX34" s="214" t="str">
        <f t="shared" si="26"/>
        <v/>
      </c>
      <c r="CY34" s="45" t="str">
        <f t="shared" si="27"/>
        <v/>
      </c>
      <c r="CZ34" s="47" t="str">
        <f t="shared" si="28"/>
        <v/>
      </c>
      <c r="DA34" s="47" t="str">
        <f t="shared" si="29"/>
        <v/>
      </c>
      <c r="DB34" s="47" t="str">
        <f t="shared" si="30"/>
        <v/>
      </c>
      <c r="DC34" s="47" t="str">
        <f t="shared" si="31"/>
        <v/>
      </c>
      <c r="DD34" s="47" t="str">
        <f t="shared" si="32"/>
        <v/>
      </c>
      <c r="DE34" s="48" t="str">
        <f t="shared" si="33"/>
        <v/>
      </c>
      <c r="DF34" s="83">
        <f t="shared" si="36"/>
        <v>0</v>
      </c>
    </row>
    <row r="35" spans="1:110" ht="21" hidden="1" customHeight="1">
      <c r="A35" s="82">
        <v>26</v>
      </c>
      <c r="B35" s="461"/>
      <c r="C35" s="358"/>
      <c r="D35" s="358"/>
      <c r="E35" s="358"/>
      <c r="F35" s="358"/>
      <c r="G35" s="358"/>
      <c r="H35" s="462"/>
      <c r="I35" s="462"/>
      <c r="J35" s="462"/>
      <c r="K35" s="462"/>
      <c r="L35" s="462"/>
      <c r="M35" s="462"/>
      <c r="N35" s="462"/>
      <c r="O35" s="462"/>
      <c r="P35" s="462"/>
      <c r="Q35" s="462"/>
      <c r="R35" s="462"/>
      <c r="S35" s="463"/>
      <c r="T35" s="156"/>
      <c r="U35" s="223"/>
      <c r="V35" s="223"/>
      <c r="W35" s="223"/>
      <c r="X35" s="223"/>
      <c r="Y35" s="223"/>
      <c r="Z35" s="224"/>
      <c r="AA35" s="156"/>
      <c r="AB35" s="223"/>
      <c r="AC35" s="223"/>
      <c r="AD35" s="223"/>
      <c r="AE35" s="223"/>
      <c r="AF35" s="223"/>
      <c r="AG35" s="224"/>
      <c r="AH35" s="156"/>
      <c r="AI35" s="223"/>
      <c r="AJ35" s="223"/>
      <c r="AK35" s="223"/>
      <c r="AL35" s="223"/>
      <c r="AM35" s="223"/>
      <c r="AN35" s="224"/>
      <c r="AO35" s="156"/>
      <c r="AP35" s="223"/>
      <c r="AQ35" s="223"/>
      <c r="AR35" s="223"/>
      <c r="AS35" s="223"/>
      <c r="AT35" s="223"/>
      <c r="AU35" s="224"/>
      <c r="AV35" s="362">
        <f t="shared" si="1"/>
        <v>0</v>
      </c>
      <c r="AW35" s="362"/>
      <c r="AX35" s="363"/>
      <c r="AY35" s="364">
        <f t="shared" si="2"/>
        <v>0</v>
      </c>
      <c r="AZ35" s="362"/>
      <c r="BA35" s="363"/>
      <c r="BB35" s="365">
        <f t="shared" si="34"/>
        <v>0</v>
      </c>
      <c r="BC35" s="366" t="str">
        <f t="shared" si="37"/>
        <v/>
      </c>
      <c r="BD35" s="367" t="str">
        <f t="shared" si="37"/>
        <v/>
      </c>
      <c r="BE35" s="166"/>
      <c r="BG35" s="67" t="str">
        <f t="shared" si="35"/>
        <v/>
      </c>
      <c r="BH35" s="82" t="s">
        <v>116</v>
      </c>
      <c r="BI35" s="167"/>
      <c r="BJ35" s="123" t="s">
        <v>88</v>
      </c>
      <c r="BK35" s="168"/>
      <c r="BL35" s="169" t="s">
        <v>81</v>
      </c>
      <c r="BM35" s="170"/>
      <c r="BN35" s="123" t="s">
        <v>88</v>
      </c>
      <c r="BO35" s="168"/>
      <c r="BP35" s="167"/>
      <c r="BQ35" s="123" t="s">
        <v>88</v>
      </c>
      <c r="BR35" s="168"/>
      <c r="BS35" s="169" t="s">
        <v>81</v>
      </c>
      <c r="BT35" s="170"/>
      <c r="BU35" s="123" t="s">
        <v>88</v>
      </c>
      <c r="BV35" s="168"/>
      <c r="BW35" s="167"/>
      <c r="BX35" s="123" t="s">
        <v>88</v>
      </c>
      <c r="BY35" s="171"/>
      <c r="BZ35" s="238" t="str">
        <f t="shared" si="4"/>
        <v/>
      </c>
      <c r="CA35" s="81" t="str">
        <f t="shared" si="5"/>
        <v/>
      </c>
      <c r="CC35" s="82">
        <v>26</v>
      </c>
      <c r="CD35" s="45" t="str">
        <f t="shared" si="6"/>
        <v/>
      </c>
      <c r="CE35" s="47" t="str">
        <f t="shared" si="7"/>
        <v/>
      </c>
      <c r="CF35" s="47" t="str">
        <f t="shared" si="8"/>
        <v/>
      </c>
      <c r="CG35" s="47" t="str">
        <f t="shared" si="9"/>
        <v/>
      </c>
      <c r="CH35" s="47" t="str">
        <f t="shared" si="10"/>
        <v/>
      </c>
      <c r="CI35" s="47" t="str">
        <f t="shared" si="11"/>
        <v/>
      </c>
      <c r="CJ35" s="214" t="str">
        <f t="shared" si="12"/>
        <v/>
      </c>
      <c r="CK35" s="45" t="str">
        <f t="shared" si="13"/>
        <v/>
      </c>
      <c r="CL35" s="47" t="str">
        <f t="shared" si="14"/>
        <v/>
      </c>
      <c r="CM35" s="47" t="str">
        <f t="shared" si="15"/>
        <v/>
      </c>
      <c r="CN35" s="47" t="str">
        <f t="shared" si="16"/>
        <v/>
      </c>
      <c r="CO35" s="47" t="str">
        <f t="shared" si="17"/>
        <v/>
      </c>
      <c r="CP35" s="47" t="str">
        <f t="shared" si="18"/>
        <v/>
      </c>
      <c r="CQ35" s="48" t="str">
        <f t="shared" si="19"/>
        <v/>
      </c>
      <c r="CR35" s="38" t="str">
        <f t="shared" si="20"/>
        <v/>
      </c>
      <c r="CS35" s="47" t="str">
        <f t="shared" si="21"/>
        <v/>
      </c>
      <c r="CT35" s="47" t="str">
        <f t="shared" si="22"/>
        <v/>
      </c>
      <c r="CU35" s="47" t="str">
        <f t="shared" si="23"/>
        <v/>
      </c>
      <c r="CV35" s="47" t="str">
        <f t="shared" si="24"/>
        <v/>
      </c>
      <c r="CW35" s="47" t="str">
        <f t="shared" si="25"/>
        <v/>
      </c>
      <c r="CX35" s="214" t="str">
        <f t="shared" si="26"/>
        <v/>
      </c>
      <c r="CY35" s="45" t="str">
        <f t="shared" si="27"/>
        <v/>
      </c>
      <c r="CZ35" s="47" t="str">
        <f t="shared" si="28"/>
        <v/>
      </c>
      <c r="DA35" s="47" t="str">
        <f t="shared" si="29"/>
        <v/>
      </c>
      <c r="DB35" s="47" t="str">
        <f t="shared" si="30"/>
        <v/>
      </c>
      <c r="DC35" s="47" t="str">
        <f t="shared" si="31"/>
        <v/>
      </c>
      <c r="DD35" s="47" t="str">
        <f t="shared" si="32"/>
        <v/>
      </c>
      <c r="DE35" s="48" t="str">
        <f t="shared" si="33"/>
        <v/>
      </c>
      <c r="DF35" s="83">
        <f t="shared" si="36"/>
        <v>0</v>
      </c>
    </row>
    <row r="36" spans="1:110" ht="21" hidden="1" customHeight="1">
      <c r="A36" s="82">
        <v>27</v>
      </c>
      <c r="B36" s="461"/>
      <c r="C36" s="358"/>
      <c r="D36" s="358"/>
      <c r="E36" s="358"/>
      <c r="F36" s="358"/>
      <c r="G36" s="358"/>
      <c r="H36" s="462"/>
      <c r="I36" s="462"/>
      <c r="J36" s="462"/>
      <c r="K36" s="462"/>
      <c r="L36" s="462"/>
      <c r="M36" s="462"/>
      <c r="N36" s="462"/>
      <c r="O36" s="462"/>
      <c r="P36" s="462"/>
      <c r="Q36" s="462"/>
      <c r="R36" s="462"/>
      <c r="S36" s="463"/>
      <c r="T36" s="156"/>
      <c r="U36" s="223"/>
      <c r="V36" s="223"/>
      <c r="W36" s="223"/>
      <c r="X36" s="223"/>
      <c r="Y36" s="223"/>
      <c r="Z36" s="224"/>
      <c r="AA36" s="156"/>
      <c r="AB36" s="223"/>
      <c r="AC36" s="223"/>
      <c r="AD36" s="223"/>
      <c r="AE36" s="223"/>
      <c r="AF36" s="223"/>
      <c r="AG36" s="224"/>
      <c r="AH36" s="156"/>
      <c r="AI36" s="223"/>
      <c r="AJ36" s="223"/>
      <c r="AK36" s="223"/>
      <c r="AL36" s="223"/>
      <c r="AM36" s="223"/>
      <c r="AN36" s="224"/>
      <c r="AO36" s="156"/>
      <c r="AP36" s="223"/>
      <c r="AQ36" s="223"/>
      <c r="AR36" s="223"/>
      <c r="AS36" s="223"/>
      <c r="AT36" s="223"/>
      <c r="AU36" s="224"/>
      <c r="AV36" s="362">
        <f t="shared" si="1"/>
        <v>0</v>
      </c>
      <c r="AW36" s="362"/>
      <c r="AX36" s="363"/>
      <c r="AY36" s="364">
        <f t="shared" si="2"/>
        <v>0</v>
      </c>
      <c r="AZ36" s="362"/>
      <c r="BA36" s="363"/>
      <c r="BB36" s="365">
        <f t="shared" si="34"/>
        <v>0</v>
      </c>
      <c r="BC36" s="366" t="str">
        <f t="shared" si="37"/>
        <v/>
      </c>
      <c r="BD36" s="367" t="str">
        <f t="shared" si="37"/>
        <v/>
      </c>
      <c r="BE36" s="166"/>
      <c r="BG36" s="67" t="str">
        <f t="shared" si="35"/>
        <v/>
      </c>
      <c r="BH36" s="82" t="s">
        <v>117</v>
      </c>
      <c r="BI36" s="167"/>
      <c r="BJ36" s="123" t="s">
        <v>88</v>
      </c>
      <c r="BK36" s="168"/>
      <c r="BL36" s="169" t="s">
        <v>81</v>
      </c>
      <c r="BM36" s="170"/>
      <c r="BN36" s="123" t="s">
        <v>88</v>
      </c>
      <c r="BO36" s="168"/>
      <c r="BP36" s="167"/>
      <c r="BQ36" s="123" t="s">
        <v>88</v>
      </c>
      <c r="BR36" s="168"/>
      <c r="BS36" s="169" t="s">
        <v>81</v>
      </c>
      <c r="BT36" s="170"/>
      <c r="BU36" s="123" t="s">
        <v>88</v>
      </c>
      <c r="BV36" s="168"/>
      <c r="BW36" s="167"/>
      <c r="BX36" s="123" t="s">
        <v>88</v>
      </c>
      <c r="BY36" s="171"/>
      <c r="BZ36" s="238" t="str">
        <f t="shared" si="4"/>
        <v/>
      </c>
      <c r="CA36" s="81" t="str">
        <f t="shared" si="5"/>
        <v/>
      </c>
      <c r="CC36" s="82">
        <v>27</v>
      </c>
      <c r="CD36" s="45" t="str">
        <f t="shared" si="6"/>
        <v/>
      </c>
      <c r="CE36" s="47" t="str">
        <f t="shared" si="7"/>
        <v/>
      </c>
      <c r="CF36" s="47" t="str">
        <f t="shared" si="8"/>
        <v/>
      </c>
      <c r="CG36" s="47" t="str">
        <f t="shared" si="9"/>
        <v/>
      </c>
      <c r="CH36" s="47" t="str">
        <f t="shared" si="10"/>
        <v/>
      </c>
      <c r="CI36" s="47" t="str">
        <f t="shared" si="11"/>
        <v/>
      </c>
      <c r="CJ36" s="214" t="str">
        <f t="shared" si="12"/>
        <v/>
      </c>
      <c r="CK36" s="45" t="str">
        <f t="shared" si="13"/>
        <v/>
      </c>
      <c r="CL36" s="47" t="str">
        <f t="shared" si="14"/>
        <v/>
      </c>
      <c r="CM36" s="47" t="str">
        <f t="shared" si="15"/>
        <v/>
      </c>
      <c r="CN36" s="47" t="str">
        <f t="shared" si="16"/>
        <v/>
      </c>
      <c r="CO36" s="47" t="str">
        <f t="shared" si="17"/>
        <v/>
      </c>
      <c r="CP36" s="47" t="str">
        <f t="shared" si="18"/>
        <v/>
      </c>
      <c r="CQ36" s="48" t="str">
        <f t="shared" si="19"/>
        <v/>
      </c>
      <c r="CR36" s="38" t="str">
        <f t="shared" si="20"/>
        <v/>
      </c>
      <c r="CS36" s="47" t="str">
        <f t="shared" si="21"/>
        <v/>
      </c>
      <c r="CT36" s="47" t="str">
        <f t="shared" si="22"/>
        <v/>
      </c>
      <c r="CU36" s="47" t="str">
        <f t="shared" si="23"/>
        <v/>
      </c>
      <c r="CV36" s="47" t="str">
        <f t="shared" si="24"/>
        <v/>
      </c>
      <c r="CW36" s="47" t="str">
        <f t="shared" si="25"/>
        <v/>
      </c>
      <c r="CX36" s="214" t="str">
        <f t="shared" si="26"/>
        <v/>
      </c>
      <c r="CY36" s="45" t="str">
        <f t="shared" si="27"/>
        <v/>
      </c>
      <c r="CZ36" s="47" t="str">
        <f t="shared" si="28"/>
        <v/>
      </c>
      <c r="DA36" s="47" t="str">
        <f t="shared" si="29"/>
        <v/>
      </c>
      <c r="DB36" s="47" t="str">
        <f t="shared" si="30"/>
        <v/>
      </c>
      <c r="DC36" s="47" t="str">
        <f t="shared" si="31"/>
        <v/>
      </c>
      <c r="DD36" s="47" t="str">
        <f t="shared" si="32"/>
        <v/>
      </c>
      <c r="DE36" s="48" t="str">
        <f t="shared" si="33"/>
        <v/>
      </c>
      <c r="DF36" s="83">
        <f t="shared" si="36"/>
        <v>0</v>
      </c>
    </row>
    <row r="37" spans="1:110" ht="21" hidden="1" customHeight="1">
      <c r="A37" s="82">
        <v>28</v>
      </c>
      <c r="B37" s="461"/>
      <c r="C37" s="358"/>
      <c r="D37" s="358"/>
      <c r="E37" s="358"/>
      <c r="F37" s="358"/>
      <c r="G37" s="358"/>
      <c r="H37" s="462"/>
      <c r="I37" s="462"/>
      <c r="J37" s="462"/>
      <c r="K37" s="462"/>
      <c r="L37" s="462"/>
      <c r="M37" s="462"/>
      <c r="N37" s="462"/>
      <c r="O37" s="462"/>
      <c r="P37" s="462"/>
      <c r="Q37" s="462"/>
      <c r="R37" s="462"/>
      <c r="S37" s="463"/>
      <c r="T37" s="156"/>
      <c r="U37" s="223"/>
      <c r="V37" s="223"/>
      <c r="W37" s="223"/>
      <c r="X37" s="223"/>
      <c r="Y37" s="223"/>
      <c r="Z37" s="224"/>
      <c r="AA37" s="156"/>
      <c r="AB37" s="223"/>
      <c r="AC37" s="223"/>
      <c r="AD37" s="223"/>
      <c r="AE37" s="223"/>
      <c r="AF37" s="223"/>
      <c r="AG37" s="224"/>
      <c r="AH37" s="156"/>
      <c r="AI37" s="223"/>
      <c r="AJ37" s="223"/>
      <c r="AK37" s="223"/>
      <c r="AL37" s="223"/>
      <c r="AM37" s="223"/>
      <c r="AN37" s="224"/>
      <c r="AO37" s="156"/>
      <c r="AP37" s="223"/>
      <c r="AQ37" s="223"/>
      <c r="AR37" s="223"/>
      <c r="AS37" s="223"/>
      <c r="AT37" s="223"/>
      <c r="AU37" s="224"/>
      <c r="AV37" s="362">
        <f t="shared" si="1"/>
        <v>0</v>
      </c>
      <c r="AW37" s="362"/>
      <c r="AX37" s="363"/>
      <c r="AY37" s="364">
        <f t="shared" si="2"/>
        <v>0</v>
      </c>
      <c r="AZ37" s="362"/>
      <c r="BA37" s="363"/>
      <c r="BB37" s="365">
        <f t="shared" si="34"/>
        <v>0</v>
      </c>
      <c r="BC37" s="366" t="str">
        <f t="shared" si="37"/>
        <v/>
      </c>
      <c r="BD37" s="367" t="str">
        <f t="shared" si="37"/>
        <v/>
      </c>
      <c r="BE37" s="166"/>
      <c r="BG37" s="67" t="str">
        <f t="shared" si="35"/>
        <v/>
      </c>
      <c r="BH37" s="82" t="s">
        <v>118</v>
      </c>
      <c r="BI37" s="167"/>
      <c r="BJ37" s="123" t="s">
        <v>88</v>
      </c>
      <c r="BK37" s="168"/>
      <c r="BL37" s="169" t="s">
        <v>81</v>
      </c>
      <c r="BM37" s="170"/>
      <c r="BN37" s="123" t="s">
        <v>88</v>
      </c>
      <c r="BO37" s="168"/>
      <c r="BP37" s="167"/>
      <c r="BQ37" s="123" t="s">
        <v>88</v>
      </c>
      <c r="BR37" s="168"/>
      <c r="BS37" s="169" t="s">
        <v>81</v>
      </c>
      <c r="BT37" s="170"/>
      <c r="BU37" s="123" t="s">
        <v>88</v>
      </c>
      <c r="BV37" s="168"/>
      <c r="BW37" s="167"/>
      <c r="BX37" s="123" t="s">
        <v>88</v>
      </c>
      <c r="BY37" s="171"/>
      <c r="BZ37" s="238" t="str">
        <f t="shared" si="4"/>
        <v/>
      </c>
      <c r="CA37" s="81" t="str">
        <f t="shared" si="5"/>
        <v/>
      </c>
      <c r="CC37" s="82">
        <v>28</v>
      </c>
      <c r="CD37" s="45" t="str">
        <f t="shared" si="6"/>
        <v/>
      </c>
      <c r="CE37" s="47" t="str">
        <f t="shared" si="7"/>
        <v/>
      </c>
      <c r="CF37" s="47" t="str">
        <f t="shared" si="8"/>
        <v/>
      </c>
      <c r="CG37" s="47" t="str">
        <f t="shared" si="9"/>
        <v/>
      </c>
      <c r="CH37" s="47" t="str">
        <f t="shared" si="10"/>
        <v/>
      </c>
      <c r="CI37" s="47" t="str">
        <f t="shared" si="11"/>
        <v/>
      </c>
      <c r="CJ37" s="214" t="str">
        <f t="shared" si="12"/>
        <v/>
      </c>
      <c r="CK37" s="45" t="str">
        <f t="shared" si="13"/>
        <v/>
      </c>
      <c r="CL37" s="47" t="str">
        <f t="shared" si="14"/>
        <v/>
      </c>
      <c r="CM37" s="47" t="str">
        <f t="shared" si="15"/>
        <v/>
      </c>
      <c r="CN37" s="47" t="str">
        <f t="shared" si="16"/>
        <v/>
      </c>
      <c r="CO37" s="47" t="str">
        <f t="shared" si="17"/>
        <v/>
      </c>
      <c r="CP37" s="47" t="str">
        <f t="shared" si="18"/>
        <v/>
      </c>
      <c r="CQ37" s="48" t="str">
        <f t="shared" si="19"/>
        <v/>
      </c>
      <c r="CR37" s="38" t="str">
        <f t="shared" si="20"/>
        <v/>
      </c>
      <c r="CS37" s="47" t="str">
        <f t="shared" si="21"/>
        <v/>
      </c>
      <c r="CT37" s="47" t="str">
        <f t="shared" si="22"/>
        <v/>
      </c>
      <c r="CU37" s="47" t="str">
        <f t="shared" si="23"/>
        <v/>
      </c>
      <c r="CV37" s="47" t="str">
        <f t="shared" si="24"/>
        <v/>
      </c>
      <c r="CW37" s="47" t="str">
        <f t="shared" si="25"/>
        <v/>
      </c>
      <c r="CX37" s="214" t="str">
        <f t="shared" si="26"/>
        <v/>
      </c>
      <c r="CY37" s="45" t="str">
        <f t="shared" si="27"/>
        <v/>
      </c>
      <c r="CZ37" s="47" t="str">
        <f t="shared" si="28"/>
        <v/>
      </c>
      <c r="DA37" s="47" t="str">
        <f t="shared" si="29"/>
        <v/>
      </c>
      <c r="DB37" s="47" t="str">
        <f t="shared" si="30"/>
        <v/>
      </c>
      <c r="DC37" s="47" t="str">
        <f t="shared" si="31"/>
        <v/>
      </c>
      <c r="DD37" s="47" t="str">
        <f t="shared" si="32"/>
        <v/>
      </c>
      <c r="DE37" s="48" t="str">
        <f t="shared" si="33"/>
        <v/>
      </c>
      <c r="DF37" s="83">
        <f t="shared" si="36"/>
        <v>0</v>
      </c>
    </row>
    <row r="38" spans="1:110" ht="21" hidden="1" customHeight="1">
      <c r="A38" s="82">
        <v>29</v>
      </c>
      <c r="B38" s="461"/>
      <c r="C38" s="358"/>
      <c r="D38" s="358"/>
      <c r="E38" s="358"/>
      <c r="F38" s="358"/>
      <c r="G38" s="358"/>
      <c r="H38" s="462"/>
      <c r="I38" s="462"/>
      <c r="J38" s="462"/>
      <c r="K38" s="462"/>
      <c r="L38" s="462"/>
      <c r="M38" s="462"/>
      <c r="N38" s="462"/>
      <c r="O38" s="462"/>
      <c r="P38" s="462"/>
      <c r="Q38" s="462"/>
      <c r="R38" s="462"/>
      <c r="S38" s="463"/>
      <c r="T38" s="156"/>
      <c r="U38" s="223"/>
      <c r="V38" s="223"/>
      <c r="W38" s="223"/>
      <c r="X38" s="223"/>
      <c r="Y38" s="223"/>
      <c r="Z38" s="224"/>
      <c r="AA38" s="156"/>
      <c r="AB38" s="223"/>
      <c r="AC38" s="223"/>
      <c r="AD38" s="223"/>
      <c r="AE38" s="223"/>
      <c r="AF38" s="223"/>
      <c r="AG38" s="224"/>
      <c r="AH38" s="156"/>
      <c r="AI38" s="223"/>
      <c r="AJ38" s="223"/>
      <c r="AK38" s="223"/>
      <c r="AL38" s="223"/>
      <c r="AM38" s="223"/>
      <c r="AN38" s="224"/>
      <c r="AO38" s="156"/>
      <c r="AP38" s="223"/>
      <c r="AQ38" s="223"/>
      <c r="AR38" s="223"/>
      <c r="AS38" s="223"/>
      <c r="AT38" s="223"/>
      <c r="AU38" s="224"/>
      <c r="AV38" s="362">
        <f t="shared" si="1"/>
        <v>0</v>
      </c>
      <c r="AW38" s="362"/>
      <c r="AX38" s="363"/>
      <c r="AY38" s="364">
        <f t="shared" si="2"/>
        <v>0</v>
      </c>
      <c r="AZ38" s="362"/>
      <c r="BA38" s="363"/>
      <c r="BB38" s="365">
        <f t="shared" si="34"/>
        <v>0</v>
      </c>
      <c r="BC38" s="366" t="str">
        <f t="shared" si="37"/>
        <v/>
      </c>
      <c r="BD38" s="367" t="str">
        <f t="shared" si="37"/>
        <v/>
      </c>
      <c r="BE38" s="166"/>
      <c r="BG38" s="67" t="str">
        <f t="shared" si="35"/>
        <v/>
      </c>
      <c r="BH38" s="82" t="s">
        <v>119</v>
      </c>
      <c r="BI38" s="167"/>
      <c r="BJ38" s="123" t="s">
        <v>88</v>
      </c>
      <c r="BK38" s="168"/>
      <c r="BL38" s="169" t="s">
        <v>81</v>
      </c>
      <c r="BM38" s="170"/>
      <c r="BN38" s="123" t="s">
        <v>88</v>
      </c>
      <c r="BO38" s="168"/>
      <c r="BP38" s="167"/>
      <c r="BQ38" s="123" t="s">
        <v>88</v>
      </c>
      <c r="BR38" s="168"/>
      <c r="BS38" s="169" t="s">
        <v>81</v>
      </c>
      <c r="BT38" s="170"/>
      <c r="BU38" s="123" t="s">
        <v>88</v>
      </c>
      <c r="BV38" s="168"/>
      <c r="BW38" s="167"/>
      <c r="BX38" s="123" t="s">
        <v>88</v>
      </c>
      <c r="BY38" s="171"/>
      <c r="BZ38" s="238" t="str">
        <f t="shared" si="4"/>
        <v/>
      </c>
      <c r="CA38" s="81" t="str">
        <f t="shared" si="5"/>
        <v/>
      </c>
      <c r="CC38" s="82">
        <v>29</v>
      </c>
      <c r="CD38" s="45" t="str">
        <f t="shared" si="6"/>
        <v/>
      </c>
      <c r="CE38" s="47" t="str">
        <f t="shared" si="7"/>
        <v/>
      </c>
      <c r="CF38" s="47" t="str">
        <f t="shared" si="8"/>
        <v/>
      </c>
      <c r="CG38" s="47" t="str">
        <f t="shared" si="9"/>
        <v/>
      </c>
      <c r="CH38" s="47" t="str">
        <f t="shared" si="10"/>
        <v/>
      </c>
      <c r="CI38" s="47" t="str">
        <f t="shared" si="11"/>
        <v/>
      </c>
      <c r="CJ38" s="214" t="str">
        <f t="shared" si="12"/>
        <v/>
      </c>
      <c r="CK38" s="45" t="str">
        <f t="shared" si="13"/>
        <v/>
      </c>
      <c r="CL38" s="47" t="str">
        <f t="shared" si="14"/>
        <v/>
      </c>
      <c r="CM38" s="47" t="str">
        <f t="shared" si="15"/>
        <v/>
      </c>
      <c r="CN38" s="47" t="str">
        <f t="shared" si="16"/>
        <v/>
      </c>
      <c r="CO38" s="47" t="str">
        <f t="shared" si="17"/>
        <v/>
      </c>
      <c r="CP38" s="47" t="str">
        <f t="shared" si="18"/>
        <v/>
      </c>
      <c r="CQ38" s="48" t="str">
        <f t="shared" si="19"/>
        <v/>
      </c>
      <c r="CR38" s="38" t="str">
        <f t="shared" si="20"/>
        <v/>
      </c>
      <c r="CS38" s="47" t="str">
        <f t="shared" si="21"/>
        <v/>
      </c>
      <c r="CT38" s="47" t="str">
        <f t="shared" si="22"/>
        <v/>
      </c>
      <c r="CU38" s="47" t="str">
        <f t="shared" si="23"/>
        <v/>
      </c>
      <c r="CV38" s="47" t="str">
        <f t="shared" si="24"/>
        <v/>
      </c>
      <c r="CW38" s="47" t="str">
        <f t="shared" si="25"/>
        <v/>
      </c>
      <c r="CX38" s="214" t="str">
        <f t="shared" si="26"/>
        <v/>
      </c>
      <c r="CY38" s="45" t="str">
        <f t="shared" si="27"/>
        <v/>
      </c>
      <c r="CZ38" s="47" t="str">
        <f t="shared" si="28"/>
        <v/>
      </c>
      <c r="DA38" s="47" t="str">
        <f t="shared" si="29"/>
        <v/>
      </c>
      <c r="DB38" s="47" t="str">
        <f t="shared" si="30"/>
        <v/>
      </c>
      <c r="DC38" s="47" t="str">
        <f t="shared" si="31"/>
        <v/>
      </c>
      <c r="DD38" s="47" t="str">
        <f t="shared" si="32"/>
        <v/>
      </c>
      <c r="DE38" s="48" t="str">
        <f t="shared" si="33"/>
        <v/>
      </c>
      <c r="DF38" s="83">
        <f t="shared" si="36"/>
        <v>0</v>
      </c>
    </row>
    <row r="39" spans="1:110" ht="21" hidden="1" customHeight="1">
      <c r="A39" s="82">
        <v>30</v>
      </c>
      <c r="B39" s="461"/>
      <c r="C39" s="358"/>
      <c r="D39" s="358"/>
      <c r="E39" s="358"/>
      <c r="F39" s="358"/>
      <c r="G39" s="358"/>
      <c r="H39" s="462"/>
      <c r="I39" s="462"/>
      <c r="J39" s="462"/>
      <c r="K39" s="462"/>
      <c r="L39" s="462"/>
      <c r="M39" s="462"/>
      <c r="N39" s="462"/>
      <c r="O39" s="462"/>
      <c r="P39" s="462"/>
      <c r="Q39" s="462"/>
      <c r="R39" s="462"/>
      <c r="S39" s="463"/>
      <c r="T39" s="156"/>
      <c r="U39" s="223"/>
      <c r="V39" s="223"/>
      <c r="W39" s="223"/>
      <c r="X39" s="223"/>
      <c r="Y39" s="223"/>
      <c r="Z39" s="224"/>
      <c r="AA39" s="156"/>
      <c r="AB39" s="223"/>
      <c r="AC39" s="223"/>
      <c r="AD39" s="223"/>
      <c r="AE39" s="223"/>
      <c r="AF39" s="223"/>
      <c r="AG39" s="224"/>
      <c r="AH39" s="156"/>
      <c r="AI39" s="223"/>
      <c r="AJ39" s="223"/>
      <c r="AK39" s="223"/>
      <c r="AL39" s="223"/>
      <c r="AM39" s="223"/>
      <c r="AN39" s="224"/>
      <c r="AO39" s="156"/>
      <c r="AP39" s="223"/>
      <c r="AQ39" s="223"/>
      <c r="AR39" s="223"/>
      <c r="AS39" s="223"/>
      <c r="AT39" s="223"/>
      <c r="AU39" s="224"/>
      <c r="AV39" s="362">
        <f t="shared" si="1"/>
        <v>0</v>
      </c>
      <c r="AW39" s="362"/>
      <c r="AX39" s="363"/>
      <c r="AY39" s="364">
        <f t="shared" si="2"/>
        <v>0</v>
      </c>
      <c r="AZ39" s="362"/>
      <c r="BA39" s="363"/>
      <c r="BB39" s="365">
        <f t="shared" si="34"/>
        <v>0</v>
      </c>
      <c r="BC39" s="366" t="str">
        <f t="shared" si="37"/>
        <v/>
      </c>
      <c r="BD39" s="367" t="str">
        <f t="shared" si="37"/>
        <v/>
      </c>
      <c r="BE39" s="166"/>
      <c r="BG39" s="67" t="str">
        <f t="shared" si="35"/>
        <v/>
      </c>
      <c r="BH39" s="82" t="s">
        <v>120</v>
      </c>
      <c r="BI39" s="167"/>
      <c r="BJ39" s="123" t="s">
        <v>88</v>
      </c>
      <c r="BK39" s="168"/>
      <c r="BL39" s="169" t="s">
        <v>81</v>
      </c>
      <c r="BM39" s="170"/>
      <c r="BN39" s="123" t="s">
        <v>88</v>
      </c>
      <c r="BO39" s="168"/>
      <c r="BP39" s="167"/>
      <c r="BQ39" s="123" t="s">
        <v>88</v>
      </c>
      <c r="BR39" s="168"/>
      <c r="BS39" s="169" t="s">
        <v>81</v>
      </c>
      <c r="BT39" s="170"/>
      <c r="BU39" s="123" t="s">
        <v>88</v>
      </c>
      <c r="BV39" s="168"/>
      <c r="BW39" s="167"/>
      <c r="BX39" s="123" t="s">
        <v>88</v>
      </c>
      <c r="BY39" s="171"/>
      <c r="BZ39" s="238" t="str">
        <f t="shared" si="4"/>
        <v/>
      </c>
      <c r="CA39" s="81" t="str">
        <f t="shared" si="5"/>
        <v/>
      </c>
      <c r="CC39" s="82">
        <v>30</v>
      </c>
      <c r="CD39" s="45" t="str">
        <f t="shared" si="6"/>
        <v/>
      </c>
      <c r="CE39" s="47" t="str">
        <f t="shared" si="7"/>
        <v/>
      </c>
      <c r="CF39" s="47" t="str">
        <f t="shared" si="8"/>
        <v/>
      </c>
      <c r="CG39" s="47" t="str">
        <f t="shared" si="9"/>
        <v/>
      </c>
      <c r="CH39" s="47" t="str">
        <f t="shared" si="10"/>
        <v/>
      </c>
      <c r="CI39" s="47" t="str">
        <f t="shared" si="11"/>
        <v/>
      </c>
      <c r="CJ39" s="214" t="str">
        <f t="shared" si="12"/>
        <v/>
      </c>
      <c r="CK39" s="45" t="str">
        <f t="shared" si="13"/>
        <v/>
      </c>
      <c r="CL39" s="47" t="str">
        <f t="shared" si="14"/>
        <v/>
      </c>
      <c r="CM39" s="47" t="str">
        <f t="shared" si="15"/>
        <v/>
      </c>
      <c r="CN39" s="47" t="str">
        <f t="shared" si="16"/>
        <v/>
      </c>
      <c r="CO39" s="47" t="str">
        <f t="shared" si="17"/>
        <v/>
      </c>
      <c r="CP39" s="47" t="str">
        <f t="shared" si="18"/>
        <v/>
      </c>
      <c r="CQ39" s="48" t="str">
        <f t="shared" si="19"/>
        <v/>
      </c>
      <c r="CR39" s="38" t="str">
        <f t="shared" si="20"/>
        <v/>
      </c>
      <c r="CS39" s="47" t="str">
        <f t="shared" si="21"/>
        <v/>
      </c>
      <c r="CT39" s="47" t="str">
        <f t="shared" si="22"/>
        <v/>
      </c>
      <c r="CU39" s="47" t="str">
        <f t="shared" si="23"/>
        <v/>
      </c>
      <c r="CV39" s="47" t="str">
        <f t="shared" si="24"/>
        <v/>
      </c>
      <c r="CW39" s="47" t="str">
        <f t="shared" si="25"/>
        <v/>
      </c>
      <c r="CX39" s="214" t="str">
        <f t="shared" si="26"/>
        <v/>
      </c>
      <c r="CY39" s="45" t="str">
        <f t="shared" si="27"/>
        <v/>
      </c>
      <c r="CZ39" s="47" t="str">
        <f t="shared" si="28"/>
        <v/>
      </c>
      <c r="DA39" s="47" t="str">
        <f t="shared" si="29"/>
        <v/>
      </c>
      <c r="DB39" s="47" t="str">
        <f t="shared" si="30"/>
        <v/>
      </c>
      <c r="DC39" s="47" t="str">
        <f t="shared" si="31"/>
        <v/>
      </c>
      <c r="DD39" s="47" t="str">
        <f t="shared" si="32"/>
        <v/>
      </c>
      <c r="DE39" s="48" t="str">
        <f t="shared" si="33"/>
        <v/>
      </c>
      <c r="DF39" s="83">
        <f t="shared" si="36"/>
        <v>0</v>
      </c>
    </row>
    <row r="40" spans="1:110" ht="21" hidden="1" customHeight="1">
      <c r="A40" s="82">
        <v>31</v>
      </c>
      <c r="B40" s="461"/>
      <c r="C40" s="358"/>
      <c r="D40" s="358"/>
      <c r="E40" s="358"/>
      <c r="F40" s="358"/>
      <c r="G40" s="358"/>
      <c r="H40" s="462"/>
      <c r="I40" s="462"/>
      <c r="J40" s="462"/>
      <c r="K40" s="462"/>
      <c r="L40" s="462"/>
      <c r="M40" s="462"/>
      <c r="N40" s="462"/>
      <c r="O40" s="462"/>
      <c r="P40" s="462"/>
      <c r="Q40" s="462"/>
      <c r="R40" s="462"/>
      <c r="S40" s="464"/>
      <c r="T40" s="156"/>
      <c r="U40" s="223"/>
      <c r="V40" s="223"/>
      <c r="W40" s="223"/>
      <c r="X40" s="223"/>
      <c r="Y40" s="223"/>
      <c r="Z40" s="224"/>
      <c r="AA40" s="156"/>
      <c r="AB40" s="223"/>
      <c r="AC40" s="223"/>
      <c r="AD40" s="223"/>
      <c r="AE40" s="223"/>
      <c r="AF40" s="223"/>
      <c r="AG40" s="224"/>
      <c r="AH40" s="156"/>
      <c r="AI40" s="223"/>
      <c r="AJ40" s="223"/>
      <c r="AK40" s="223"/>
      <c r="AL40" s="223"/>
      <c r="AM40" s="223"/>
      <c r="AN40" s="224"/>
      <c r="AO40" s="156"/>
      <c r="AP40" s="223"/>
      <c r="AQ40" s="223"/>
      <c r="AR40" s="223"/>
      <c r="AS40" s="223"/>
      <c r="AT40" s="223"/>
      <c r="AU40" s="224"/>
      <c r="AV40" s="362">
        <f t="shared" si="1"/>
        <v>0</v>
      </c>
      <c r="AW40" s="362"/>
      <c r="AX40" s="363"/>
      <c r="AY40" s="364">
        <f t="shared" si="2"/>
        <v>0</v>
      </c>
      <c r="AZ40" s="362"/>
      <c r="BA40" s="363"/>
      <c r="BB40" s="365">
        <f t="shared" si="34"/>
        <v>0</v>
      </c>
      <c r="BC40" s="366" t="str">
        <f t="shared" si="37"/>
        <v/>
      </c>
      <c r="BD40" s="367" t="str">
        <f t="shared" si="37"/>
        <v/>
      </c>
      <c r="BE40" s="166"/>
      <c r="BG40" s="67" t="str">
        <f t="shared" si="35"/>
        <v/>
      </c>
      <c r="BH40" s="82" t="s">
        <v>121</v>
      </c>
      <c r="BI40" s="167"/>
      <c r="BJ40" s="123" t="s">
        <v>88</v>
      </c>
      <c r="BK40" s="168"/>
      <c r="BL40" s="169" t="s">
        <v>81</v>
      </c>
      <c r="BM40" s="170"/>
      <c r="BN40" s="123" t="s">
        <v>88</v>
      </c>
      <c r="BO40" s="168"/>
      <c r="BP40" s="167"/>
      <c r="BQ40" s="123" t="s">
        <v>88</v>
      </c>
      <c r="BR40" s="168"/>
      <c r="BS40" s="169" t="s">
        <v>81</v>
      </c>
      <c r="BT40" s="170"/>
      <c r="BU40" s="123" t="s">
        <v>88</v>
      </c>
      <c r="BV40" s="168"/>
      <c r="BW40" s="167"/>
      <c r="BX40" s="123" t="s">
        <v>88</v>
      </c>
      <c r="BY40" s="171"/>
      <c r="BZ40" s="238" t="str">
        <f t="shared" si="4"/>
        <v/>
      </c>
      <c r="CA40" s="81" t="str">
        <f t="shared" si="5"/>
        <v/>
      </c>
      <c r="CC40" s="82">
        <v>31</v>
      </c>
      <c r="CD40" s="45" t="str">
        <f t="shared" si="6"/>
        <v/>
      </c>
      <c r="CE40" s="47" t="str">
        <f t="shared" si="7"/>
        <v/>
      </c>
      <c r="CF40" s="47" t="str">
        <f t="shared" si="8"/>
        <v/>
      </c>
      <c r="CG40" s="47" t="str">
        <f t="shared" si="9"/>
        <v/>
      </c>
      <c r="CH40" s="47" t="str">
        <f t="shared" si="10"/>
        <v/>
      </c>
      <c r="CI40" s="47" t="str">
        <f t="shared" si="11"/>
        <v/>
      </c>
      <c r="CJ40" s="214" t="str">
        <f t="shared" si="12"/>
        <v/>
      </c>
      <c r="CK40" s="45" t="str">
        <f t="shared" si="13"/>
        <v/>
      </c>
      <c r="CL40" s="47" t="str">
        <f t="shared" si="14"/>
        <v/>
      </c>
      <c r="CM40" s="47" t="str">
        <f t="shared" si="15"/>
        <v/>
      </c>
      <c r="CN40" s="47" t="str">
        <f t="shared" si="16"/>
        <v/>
      </c>
      <c r="CO40" s="47" t="str">
        <f t="shared" si="17"/>
        <v/>
      </c>
      <c r="CP40" s="47" t="str">
        <f t="shared" si="18"/>
        <v/>
      </c>
      <c r="CQ40" s="48" t="str">
        <f t="shared" si="19"/>
        <v/>
      </c>
      <c r="CR40" s="38" t="str">
        <f t="shared" si="20"/>
        <v/>
      </c>
      <c r="CS40" s="47" t="str">
        <f t="shared" si="21"/>
        <v/>
      </c>
      <c r="CT40" s="47" t="str">
        <f t="shared" si="22"/>
        <v/>
      </c>
      <c r="CU40" s="47" t="str">
        <f t="shared" si="23"/>
        <v/>
      </c>
      <c r="CV40" s="47" t="str">
        <f t="shared" si="24"/>
        <v/>
      </c>
      <c r="CW40" s="47" t="str">
        <f t="shared" si="25"/>
        <v/>
      </c>
      <c r="CX40" s="214" t="str">
        <f t="shared" si="26"/>
        <v/>
      </c>
      <c r="CY40" s="45" t="str">
        <f t="shared" si="27"/>
        <v/>
      </c>
      <c r="CZ40" s="47" t="str">
        <f t="shared" si="28"/>
        <v/>
      </c>
      <c r="DA40" s="47" t="str">
        <f t="shared" si="29"/>
        <v/>
      </c>
      <c r="DB40" s="47" t="str">
        <f t="shared" si="30"/>
        <v/>
      </c>
      <c r="DC40" s="47" t="str">
        <f t="shared" si="31"/>
        <v/>
      </c>
      <c r="DD40" s="47" t="str">
        <f t="shared" si="32"/>
        <v/>
      </c>
      <c r="DE40" s="48" t="str">
        <f t="shared" si="33"/>
        <v/>
      </c>
      <c r="DF40" s="83">
        <f t="shared" si="36"/>
        <v>0</v>
      </c>
    </row>
    <row r="41" spans="1:110" ht="21" hidden="1" customHeight="1">
      <c r="A41" s="82">
        <v>32</v>
      </c>
      <c r="B41" s="461"/>
      <c r="C41" s="358"/>
      <c r="D41" s="358"/>
      <c r="E41" s="358"/>
      <c r="F41" s="358"/>
      <c r="G41" s="358"/>
      <c r="H41" s="462"/>
      <c r="I41" s="462"/>
      <c r="J41" s="462"/>
      <c r="K41" s="462"/>
      <c r="L41" s="462"/>
      <c r="M41" s="462"/>
      <c r="N41" s="462"/>
      <c r="O41" s="462"/>
      <c r="P41" s="462"/>
      <c r="Q41" s="462"/>
      <c r="R41" s="462"/>
      <c r="S41" s="464"/>
      <c r="T41" s="156"/>
      <c r="U41" s="223"/>
      <c r="V41" s="223"/>
      <c r="W41" s="223"/>
      <c r="X41" s="223"/>
      <c r="Y41" s="223"/>
      <c r="Z41" s="224"/>
      <c r="AA41" s="156"/>
      <c r="AB41" s="223"/>
      <c r="AC41" s="223"/>
      <c r="AD41" s="223"/>
      <c r="AE41" s="223"/>
      <c r="AF41" s="223"/>
      <c r="AG41" s="224"/>
      <c r="AH41" s="156"/>
      <c r="AI41" s="223"/>
      <c r="AJ41" s="223"/>
      <c r="AK41" s="223"/>
      <c r="AL41" s="223"/>
      <c r="AM41" s="223"/>
      <c r="AN41" s="224"/>
      <c r="AO41" s="156"/>
      <c r="AP41" s="223"/>
      <c r="AQ41" s="223"/>
      <c r="AR41" s="223"/>
      <c r="AS41" s="223"/>
      <c r="AT41" s="223"/>
      <c r="AU41" s="224"/>
      <c r="AV41" s="362">
        <f t="shared" si="1"/>
        <v>0</v>
      </c>
      <c r="AW41" s="362"/>
      <c r="AX41" s="363"/>
      <c r="AY41" s="364">
        <f t="shared" si="2"/>
        <v>0</v>
      </c>
      <c r="AZ41" s="362"/>
      <c r="BA41" s="363"/>
      <c r="BB41" s="365">
        <f t="shared" si="34"/>
        <v>0</v>
      </c>
      <c r="BC41" s="366" t="str">
        <f t="shared" si="37"/>
        <v/>
      </c>
      <c r="BD41" s="367" t="str">
        <f t="shared" si="37"/>
        <v/>
      </c>
      <c r="BE41" s="166"/>
      <c r="BG41" s="67" t="str">
        <f t="shared" si="35"/>
        <v/>
      </c>
      <c r="BH41" s="82" t="s">
        <v>122</v>
      </c>
      <c r="BI41" s="167"/>
      <c r="BJ41" s="123" t="s">
        <v>88</v>
      </c>
      <c r="BK41" s="168"/>
      <c r="BL41" s="169" t="s">
        <v>81</v>
      </c>
      <c r="BM41" s="170"/>
      <c r="BN41" s="123" t="s">
        <v>88</v>
      </c>
      <c r="BO41" s="168"/>
      <c r="BP41" s="167"/>
      <c r="BQ41" s="123" t="s">
        <v>88</v>
      </c>
      <c r="BR41" s="168"/>
      <c r="BS41" s="169" t="s">
        <v>81</v>
      </c>
      <c r="BT41" s="170"/>
      <c r="BU41" s="123" t="s">
        <v>88</v>
      </c>
      <c r="BV41" s="168"/>
      <c r="BW41" s="167"/>
      <c r="BX41" s="123" t="s">
        <v>88</v>
      </c>
      <c r="BY41" s="171"/>
      <c r="BZ41" s="238" t="str">
        <f t="shared" si="4"/>
        <v/>
      </c>
      <c r="CA41" s="81" t="str">
        <f t="shared" si="5"/>
        <v/>
      </c>
      <c r="CC41" s="82">
        <v>32</v>
      </c>
      <c r="CD41" s="45" t="str">
        <f t="shared" si="6"/>
        <v/>
      </c>
      <c r="CE41" s="47" t="str">
        <f t="shared" si="7"/>
        <v/>
      </c>
      <c r="CF41" s="47" t="str">
        <f t="shared" si="8"/>
        <v/>
      </c>
      <c r="CG41" s="47" t="str">
        <f t="shared" si="9"/>
        <v/>
      </c>
      <c r="CH41" s="47" t="str">
        <f t="shared" si="10"/>
        <v/>
      </c>
      <c r="CI41" s="47" t="str">
        <f t="shared" si="11"/>
        <v/>
      </c>
      <c r="CJ41" s="214" t="str">
        <f t="shared" si="12"/>
        <v/>
      </c>
      <c r="CK41" s="45" t="str">
        <f t="shared" si="13"/>
        <v/>
      </c>
      <c r="CL41" s="47" t="str">
        <f t="shared" si="14"/>
        <v/>
      </c>
      <c r="CM41" s="47" t="str">
        <f t="shared" si="15"/>
        <v/>
      </c>
      <c r="CN41" s="47" t="str">
        <f t="shared" si="16"/>
        <v/>
      </c>
      <c r="CO41" s="47" t="str">
        <f t="shared" si="17"/>
        <v/>
      </c>
      <c r="CP41" s="47" t="str">
        <f t="shared" si="18"/>
        <v/>
      </c>
      <c r="CQ41" s="48" t="str">
        <f t="shared" si="19"/>
        <v/>
      </c>
      <c r="CR41" s="38" t="str">
        <f t="shared" si="20"/>
        <v/>
      </c>
      <c r="CS41" s="47" t="str">
        <f t="shared" si="21"/>
        <v/>
      </c>
      <c r="CT41" s="47" t="str">
        <f t="shared" si="22"/>
        <v/>
      </c>
      <c r="CU41" s="47" t="str">
        <f t="shared" si="23"/>
        <v/>
      </c>
      <c r="CV41" s="47" t="str">
        <f t="shared" si="24"/>
        <v/>
      </c>
      <c r="CW41" s="47" t="str">
        <f t="shared" si="25"/>
        <v/>
      </c>
      <c r="CX41" s="214" t="str">
        <f t="shared" si="26"/>
        <v/>
      </c>
      <c r="CY41" s="45" t="str">
        <f t="shared" si="27"/>
        <v/>
      </c>
      <c r="CZ41" s="47" t="str">
        <f t="shared" si="28"/>
        <v/>
      </c>
      <c r="DA41" s="47" t="str">
        <f t="shared" si="29"/>
        <v/>
      </c>
      <c r="DB41" s="47" t="str">
        <f t="shared" si="30"/>
        <v/>
      </c>
      <c r="DC41" s="47" t="str">
        <f t="shared" si="31"/>
        <v/>
      </c>
      <c r="DD41" s="47" t="str">
        <f t="shared" si="32"/>
        <v/>
      </c>
      <c r="DE41" s="48" t="str">
        <f t="shared" si="33"/>
        <v/>
      </c>
      <c r="DF41" s="83">
        <f t="shared" si="36"/>
        <v>0</v>
      </c>
    </row>
    <row r="42" spans="1:110" ht="21" hidden="1" customHeight="1">
      <c r="A42" s="82">
        <v>33</v>
      </c>
      <c r="B42" s="461"/>
      <c r="C42" s="358"/>
      <c r="D42" s="358"/>
      <c r="E42" s="358"/>
      <c r="F42" s="358"/>
      <c r="G42" s="358"/>
      <c r="H42" s="462"/>
      <c r="I42" s="462"/>
      <c r="J42" s="462"/>
      <c r="K42" s="462"/>
      <c r="L42" s="462"/>
      <c r="M42" s="462"/>
      <c r="N42" s="462"/>
      <c r="O42" s="462"/>
      <c r="P42" s="462"/>
      <c r="Q42" s="462"/>
      <c r="R42" s="462"/>
      <c r="S42" s="464"/>
      <c r="T42" s="156"/>
      <c r="U42" s="223"/>
      <c r="V42" s="223"/>
      <c r="W42" s="223"/>
      <c r="X42" s="223"/>
      <c r="Y42" s="223"/>
      <c r="Z42" s="224"/>
      <c r="AA42" s="156"/>
      <c r="AB42" s="223"/>
      <c r="AC42" s="223"/>
      <c r="AD42" s="223"/>
      <c r="AE42" s="223"/>
      <c r="AF42" s="223"/>
      <c r="AG42" s="224"/>
      <c r="AH42" s="156"/>
      <c r="AI42" s="223"/>
      <c r="AJ42" s="223"/>
      <c r="AK42" s="223"/>
      <c r="AL42" s="223"/>
      <c r="AM42" s="223"/>
      <c r="AN42" s="224"/>
      <c r="AO42" s="156"/>
      <c r="AP42" s="223"/>
      <c r="AQ42" s="223"/>
      <c r="AR42" s="223"/>
      <c r="AS42" s="223"/>
      <c r="AT42" s="223"/>
      <c r="AU42" s="224"/>
      <c r="AV42" s="362">
        <f t="shared" si="1"/>
        <v>0</v>
      </c>
      <c r="AW42" s="362"/>
      <c r="AX42" s="363"/>
      <c r="AY42" s="364">
        <f t="shared" si="2"/>
        <v>0</v>
      </c>
      <c r="AZ42" s="362"/>
      <c r="BA42" s="363"/>
      <c r="BB42" s="365">
        <f t="shared" si="34"/>
        <v>0</v>
      </c>
      <c r="BC42" s="366" t="str">
        <f t="shared" si="37"/>
        <v/>
      </c>
      <c r="BD42" s="367" t="str">
        <f t="shared" si="37"/>
        <v/>
      </c>
      <c r="BE42" s="166"/>
      <c r="BG42" s="67" t="str">
        <f t="shared" si="35"/>
        <v/>
      </c>
      <c r="BH42" s="82" t="s">
        <v>123</v>
      </c>
      <c r="BI42" s="167"/>
      <c r="BJ42" s="123" t="s">
        <v>88</v>
      </c>
      <c r="BK42" s="168"/>
      <c r="BL42" s="169" t="s">
        <v>81</v>
      </c>
      <c r="BM42" s="170"/>
      <c r="BN42" s="123" t="s">
        <v>88</v>
      </c>
      <c r="BO42" s="168"/>
      <c r="BP42" s="167"/>
      <c r="BQ42" s="123" t="s">
        <v>88</v>
      </c>
      <c r="BR42" s="168"/>
      <c r="BS42" s="169" t="s">
        <v>81</v>
      </c>
      <c r="BT42" s="170"/>
      <c r="BU42" s="123" t="s">
        <v>88</v>
      </c>
      <c r="BV42" s="168"/>
      <c r="BW42" s="167"/>
      <c r="BX42" s="123" t="s">
        <v>88</v>
      </c>
      <c r="BY42" s="171"/>
      <c r="BZ42" s="238" t="str">
        <f t="shared" si="4"/>
        <v/>
      </c>
      <c r="CA42" s="81" t="str">
        <f t="shared" si="5"/>
        <v/>
      </c>
      <c r="CC42" s="82">
        <v>33</v>
      </c>
      <c r="CD42" s="45" t="str">
        <f t="shared" ref="CD42:CD73" si="38">IF(T42="","",VLOOKUP(T42,$BH$10:$CA$57,20,TRUE))</f>
        <v/>
      </c>
      <c r="CE42" s="47" t="str">
        <f t="shared" ref="CE42:CE73" si="39">IF(U42="","",VLOOKUP(U42,$BH$10:$CA$57,20,TRUE))</f>
        <v/>
      </c>
      <c r="CF42" s="47" t="str">
        <f t="shared" ref="CF42:CF73" si="40">IF(V42="","",VLOOKUP(V42,$BH$10:$CA$57,20,TRUE))</f>
        <v/>
      </c>
      <c r="CG42" s="47" t="str">
        <f t="shared" ref="CG42:CG73" si="41">IF(W42="","",VLOOKUP(W42,$BH$10:$CA$57,20,TRUE))</f>
        <v/>
      </c>
      <c r="CH42" s="47" t="str">
        <f t="shared" ref="CH42:CH73" si="42">IF(X42="","",VLOOKUP(X42,$BH$10:$CA$57,20,TRUE))</f>
        <v/>
      </c>
      <c r="CI42" s="47" t="str">
        <f t="shared" ref="CI42:CI73" si="43">IF(Y42="","",VLOOKUP(Y42,$BH$10:$CA$57,20,TRUE))</f>
        <v/>
      </c>
      <c r="CJ42" s="214" t="str">
        <f t="shared" ref="CJ42:CJ73" si="44">IF(Z42="","",VLOOKUP(Z42,$BH$10:$CA$57,20,TRUE))</f>
        <v/>
      </c>
      <c r="CK42" s="45" t="str">
        <f t="shared" ref="CK42:CK73" si="45">IF(AA42="","",VLOOKUP(AA42,$BH$10:$CA$57,20,TRUE))</f>
        <v/>
      </c>
      <c r="CL42" s="47" t="str">
        <f t="shared" ref="CL42:CL73" si="46">IF(AB42="","",VLOOKUP(AB42,$BH$10:$CA$57,20,TRUE))</f>
        <v/>
      </c>
      <c r="CM42" s="47" t="str">
        <f t="shared" ref="CM42:CM73" si="47">IF(AC42="","",VLOOKUP(AC42,$BH$10:$CA$57,20,TRUE))</f>
        <v/>
      </c>
      <c r="CN42" s="47" t="str">
        <f t="shared" ref="CN42:CN73" si="48">IF(AD42="","",VLOOKUP(AD42,$BH$10:$CA$57,20,TRUE))</f>
        <v/>
      </c>
      <c r="CO42" s="47" t="str">
        <f t="shared" ref="CO42:CO73" si="49">IF(AE42="","",VLOOKUP(AE42,$BH$10:$CA$57,20,TRUE))</f>
        <v/>
      </c>
      <c r="CP42" s="47" t="str">
        <f t="shared" ref="CP42:CP73" si="50">IF(AF42="","",VLOOKUP(AF42,$BH$10:$CA$57,20,TRUE))</f>
        <v/>
      </c>
      <c r="CQ42" s="48" t="str">
        <f t="shared" ref="CQ42:CQ73" si="51">IF(AG42="","",VLOOKUP(AG42,$BH$10:$CA$57,20,TRUE))</f>
        <v/>
      </c>
      <c r="CR42" s="38" t="str">
        <f t="shared" ref="CR42:CR73" si="52">IF(AH42="","",VLOOKUP(AH42,$BH$10:$CA$57,20,TRUE))</f>
        <v/>
      </c>
      <c r="CS42" s="47" t="str">
        <f t="shared" ref="CS42:CS73" si="53">IF(AI42="","",VLOOKUP(AI42,$BH$10:$CA$57,20,TRUE))</f>
        <v/>
      </c>
      <c r="CT42" s="47" t="str">
        <f t="shared" ref="CT42:CT73" si="54">IF(AJ42="","",VLOOKUP(AJ42,$BH$10:$CA$57,20,TRUE))</f>
        <v/>
      </c>
      <c r="CU42" s="47" t="str">
        <f t="shared" ref="CU42:CU73" si="55">IF(AK42="","",VLOOKUP(AK42,$BH$10:$CA$57,20,TRUE))</f>
        <v/>
      </c>
      <c r="CV42" s="47" t="str">
        <f t="shared" ref="CV42:CV73" si="56">IF(AL42="","",VLOOKUP(AL42,$BH$10:$CA$57,20,TRUE))</f>
        <v/>
      </c>
      <c r="CW42" s="47" t="str">
        <f t="shared" ref="CW42:CW73" si="57">IF(AM42="","",VLOOKUP(AM42,$BH$10:$CA$57,20,TRUE))</f>
        <v/>
      </c>
      <c r="CX42" s="214" t="str">
        <f t="shared" ref="CX42:CX73" si="58">IF(AN42="","",VLOOKUP(AN42,$BH$10:$CA$57,20,TRUE))</f>
        <v/>
      </c>
      <c r="CY42" s="45" t="str">
        <f t="shared" ref="CY42:CY73" si="59">IF(AO42="","",VLOOKUP(AO42,$BH$10:$CA$57,20,TRUE))</f>
        <v/>
      </c>
      <c r="CZ42" s="47" t="str">
        <f t="shared" ref="CZ42:CZ73" si="60">IF(AP42="","",VLOOKUP(AP42,$BH$10:$CA$57,20,TRUE))</f>
        <v/>
      </c>
      <c r="DA42" s="47" t="str">
        <f t="shared" ref="DA42:DA73" si="61">IF(AQ42="","",VLOOKUP(AQ42,$BH$10:$CA$57,20,TRUE))</f>
        <v/>
      </c>
      <c r="DB42" s="47" t="str">
        <f t="shared" ref="DB42:DB73" si="62">IF(AR42="","",VLOOKUP(AR42,$BH$10:$CA$57,20,TRUE))</f>
        <v/>
      </c>
      <c r="DC42" s="47" t="str">
        <f t="shared" ref="DC42:DC73" si="63">IF(AS42="","",VLOOKUP(AS42,$BH$10:$CA$57,20,TRUE))</f>
        <v/>
      </c>
      <c r="DD42" s="47" t="str">
        <f t="shared" ref="DD42:DD73" si="64">IF(AT42="","",VLOOKUP(AT42,$BH$10:$CA$57,20,TRUE))</f>
        <v/>
      </c>
      <c r="DE42" s="48" t="str">
        <f t="shared" ref="DE42:DE73" si="65">IF(AU42="","",VLOOKUP(AU42,$BH$10:$CA$57,20,TRUE))</f>
        <v/>
      </c>
      <c r="DF42" s="83">
        <f t="shared" si="36"/>
        <v>0</v>
      </c>
    </row>
    <row r="43" spans="1:110" ht="21" hidden="1" customHeight="1">
      <c r="A43" s="82">
        <v>34</v>
      </c>
      <c r="B43" s="461"/>
      <c r="C43" s="358"/>
      <c r="D43" s="358"/>
      <c r="E43" s="358"/>
      <c r="F43" s="358"/>
      <c r="G43" s="358"/>
      <c r="H43" s="462"/>
      <c r="I43" s="462"/>
      <c r="J43" s="462"/>
      <c r="K43" s="462"/>
      <c r="L43" s="462"/>
      <c r="M43" s="462"/>
      <c r="N43" s="462"/>
      <c r="O43" s="462"/>
      <c r="P43" s="462"/>
      <c r="Q43" s="462"/>
      <c r="R43" s="462"/>
      <c r="S43" s="464"/>
      <c r="T43" s="156"/>
      <c r="U43" s="223"/>
      <c r="V43" s="223"/>
      <c r="W43" s="223"/>
      <c r="X43" s="223"/>
      <c r="Y43" s="223"/>
      <c r="Z43" s="224"/>
      <c r="AA43" s="156"/>
      <c r="AB43" s="223"/>
      <c r="AC43" s="223"/>
      <c r="AD43" s="223"/>
      <c r="AE43" s="223"/>
      <c r="AF43" s="223"/>
      <c r="AG43" s="224"/>
      <c r="AH43" s="156"/>
      <c r="AI43" s="223"/>
      <c r="AJ43" s="223"/>
      <c r="AK43" s="223"/>
      <c r="AL43" s="223"/>
      <c r="AM43" s="223"/>
      <c r="AN43" s="224"/>
      <c r="AO43" s="156"/>
      <c r="AP43" s="223"/>
      <c r="AQ43" s="223"/>
      <c r="AR43" s="223"/>
      <c r="AS43" s="223"/>
      <c r="AT43" s="223"/>
      <c r="AU43" s="224"/>
      <c r="AV43" s="362">
        <f t="shared" si="1"/>
        <v>0</v>
      </c>
      <c r="AW43" s="362"/>
      <c r="AX43" s="363"/>
      <c r="AY43" s="364">
        <f t="shared" si="2"/>
        <v>0</v>
      </c>
      <c r="AZ43" s="362"/>
      <c r="BA43" s="363"/>
      <c r="BB43" s="365">
        <f t="shared" si="34"/>
        <v>0</v>
      </c>
      <c r="BC43" s="366" t="str">
        <f t="shared" si="37"/>
        <v/>
      </c>
      <c r="BD43" s="367" t="str">
        <f t="shared" si="37"/>
        <v/>
      </c>
      <c r="BE43" s="166"/>
      <c r="BG43" s="67" t="str">
        <f t="shared" si="35"/>
        <v/>
      </c>
      <c r="BH43" s="82" t="s">
        <v>124</v>
      </c>
      <c r="BI43" s="167"/>
      <c r="BJ43" s="123" t="s">
        <v>88</v>
      </c>
      <c r="BK43" s="168"/>
      <c r="BL43" s="169" t="s">
        <v>81</v>
      </c>
      <c r="BM43" s="170"/>
      <c r="BN43" s="123" t="s">
        <v>88</v>
      </c>
      <c r="BO43" s="168"/>
      <c r="BP43" s="167"/>
      <c r="BQ43" s="123" t="s">
        <v>88</v>
      </c>
      <c r="BR43" s="168"/>
      <c r="BS43" s="169" t="s">
        <v>81</v>
      </c>
      <c r="BT43" s="170"/>
      <c r="BU43" s="123" t="s">
        <v>88</v>
      </c>
      <c r="BV43" s="168"/>
      <c r="BW43" s="167"/>
      <c r="BX43" s="123" t="s">
        <v>88</v>
      </c>
      <c r="BY43" s="171"/>
      <c r="BZ43" s="238" t="str">
        <f t="shared" si="4"/>
        <v/>
      </c>
      <c r="CA43" s="81" t="str">
        <f t="shared" si="5"/>
        <v/>
      </c>
      <c r="CC43" s="82">
        <v>34</v>
      </c>
      <c r="CD43" s="45" t="str">
        <f t="shared" si="38"/>
        <v/>
      </c>
      <c r="CE43" s="47" t="str">
        <f t="shared" si="39"/>
        <v/>
      </c>
      <c r="CF43" s="47" t="str">
        <f t="shared" si="40"/>
        <v/>
      </c>
      <c r="CG43" s="47" t="str">
        <f t="shared" si="41"/>
        <v/>
      </c>
      <c r="CH43" s="47" t="str">
        <f t="shared" si="42"/>
        <v/>
      </c>
      <c r="CI43" s="47" t="str">
        <f t="shared" si="43"/>
        <v/>
      </c>
      <c r="CJ43" s="214" t="str">
        <f t="shared" si="44"/>
        <v/>
      </c>
      <c r="CK43" s="45" t="str">
        <f t="shared" si="45"/>
        <v/>
      </c>
      <c r="CL43" s="47" t="str">
        <f t="shared" si="46"/>
        <v/>
      </c>
      <c r="CM43" s="47" t="str">
        <f t="shared" si="47"/>
        <v/>
      </c>
      <c r="CN43" s="47" t="str">
        <f t="shared" si="48"/>
        <v/>
      </c>
      <c r="CO43" s="47" t="str">
        <f t="shared" si="49"/>
        <v/>
      </c>
      <c r="CP43" s="47" t="str">
        <f t="shared" si="50"/>
        <v/>
      </c>
      <c r="CQ43" s="48" t="str">
        <f t="shared" si="51"/>
        <v/>
      </c>
      <c r="CR43" s="38" t="str">
        <f t="shared" si="52"/>
        <v/>
      </c>
      <c r="CS43" s="47" t="str">
        <f t="shared" si="53"/>
        <v/>
      </c>
      <c r="CT43" s="47" t="str">
        <f t="shared" si="54"/>
        <v/>
      </c>
      <c r="CU43" s="47" t="str">
        <f t="shared" si="55"/>
        <v/>
      </c>
      <c r="CV43" s="47" t="str">
        <f t="shared" si="56"/>
        <v/>
      </c>
      <c r="CW43" s="47" t="str">
        <f t="shared" si="57"/>
        <v/>
      </c>
      <c r="CX43" s="214" t="str">
        <f t="shared" si="58"/>
        <v/>
      </c>
      <c r="CY43" s="45" t="str">
        <f t="shared" si="59"/>
        <v/>
      </c>
      <c r="CZ43" s="47" t="str">
        <f t="shared" si="60"/>
        <v/>
      </c>
      <c r="DA43" s="47" t="str">
        <f t="shared" si="61"/>
        <v/>
      </c>
      <c r="DB43" s="47" t="str">
        <f t="shared" si="62"/>
        <v/>
      </c>
      <c r="DC43" s="47" t="str">
        <f t="shared" si="63"/>
        <v/>
      </c>
      <c r="DD43" s="47" t="str">
        <f t="shared" si="64"/>
        <v/>
      </c>
      <c r="DE43" s="48" t="str">
        <f t="shared" si="65"/>
        <v/>
      </c>
      <c r="DF43" s="83">
        <f t="shared" si="36"/>
        <v>0</v>
      </c>
    </row>
    <row r="44" spans="1:110" ht="21" hidden="1" customHeight="1">
      <c r="A44" s="82">
        <v>35</v>
      </c>
      <c r="B44" s="461"/>
      <c r="C44" s="358"/>
      <c r="D44" s="358"/>
      <c r="E44" s="358"/>
      <c r="F44" s="358"/>
      <c r="G44" s="358"/>
      <c r="H44" s="462"/>
      <c r="I44" s="462"/>
      <c r="J44" s="462"/>
      <c r="K44" s="462"/>
      <c r="L44" s="462"/>
      <c r="M44" s="462"/>
      <c r="N44" s="462"/>
      <c r="O44" s="462"/>
      <c r="P44" s="462"/>
      <c r="Q44" s="462"/>
      <c r="R44" s="462"/>
      <c r="S44" s="464"/>
      <c r="T44" s="156"/>
      <c r="U44" s="223"/>
      <c r="V44" s="223"/>
      <c r="W44" s="223"/>
      <c r="X44" s="223"/>
      <c r="Y44" s="223"/>
      <c r="Z44" s="224"/>
      <c r="AA44" s="156"/>
      <c r="AB44" s="223"/>
      <c r="AC44" s="223"/>
      <c r="AD44" s="223"/>
      <c r="AE44" s="223"/>
      <c r="AF44" s="223"/>
      <c r="AG44" s="224"/>
      <c r="AH44" s="156"/>
      <c r="AI44" s="223"/>
      <c r="AJ44" s="223"/>
      <c r="AK44" s="223"/>
      <c r="AL44" s="223"/>
      <c r="AM44" s="223"/>
      <c r="AN44" s="224"/>
      <c r="AO44" s="156"/>
      <c r="AP44" s="223"/>
      <c r="AQ44" s="223"/>
      <c r="AR44" s="223"/>
      <c r="AS44" s="223"/>
      <c r="AT44" s="223"/>
      <c r="AU44" s="224"/>
      <c r="AV44" s="362">
        <f t="shared" si="1"/>
        <v>0</v>
      </c>
      <c r="AW44" s="362"/>
      <c r="AX44" s="363"/>
      <c r="AY44" s="364">
        <f t="shared" si="2"/>
        <v>0</v>
      </c>
      <c r="AZ44" s="362"/>
      <c r="BA44" s="363"/>
      <c r="BB44" s="365">
        <f t="shared" si="34"/>
        <v>0</v>
      </c>
      <c r="BC44" s="366" t="str">
        <f t="shared" si="37"/>
        <v/>
      </c>
      <c r="BD44" s="367" t="str">
        <f t="shared" si="37"/>
        <v/>
      </c>
      <c r="BE44" s="166"/>
      <c r="BG44" s="67" t="str">
        <f t="shared" si="35"/>
        <v/>
      </c>
      <c r="BH44" s="82" t="s">
        <v>125</v>
      </c>
      <c r="BI44" s="167"/>
      <c r="BJ44" s="123" t="s">
        <v>88</v>
      </c>
      <c r="BK44" s="168"/>
      <c r="BL44" s="169" t="s">
        <v>81</v>
      </c>
      <c r="BM44" s="170"/>
      <c r="BN44" s="123" t="s">
        <v>88</v>
      </c>
      <c r="BO44" s="168"/>
      <c r="BP44" s="167"/>
      <c r="BQ44" s="123" t="s">
        <v>88</v>
      </c>
      <c r="BR44" s="168"/>
      <c r="BS44" s="169" t="s">
        <v>81</v>
      </c>
      <c r="BT44" s="170"/>
      <c r="BU44" s="123" t="s">
        <v>88</v>
      </c>
      <c r="BV44" s="168"/>
      <c r="BW44" s="167"/>
      <c r="BX44" s="123" t="s">
        <v>88</v>
      </c>
      <c r="BY44" s="171"/>
      <c r="BZ44" s="238" t="str">
        <f t="shared" si="4"/>
        <v/>
      </c>
      <c r="CA44" s="81" t="str">
        <f t="shared" si="5"/>
        <v/>
      </c>
      <c r="CC44" s="82">
        <v>35</v>
      </c>
      <c r="CD44" s="45" t="str">
        <f t="shared" si="38"/>
        <v/>
      </c>
      <c r="CE44" s="47" t="str">
        <f t="shared" si="39"/>
        <v/>
      </c>
      <c r="CF44" s="47" t="str">
        <f t="shared" si="40"/>
        <v/>
      </c>
      <c r="CG44" s="47" t="str">
        <f t="shared" si="41"/>
        <v/>
      </c>
      <c r="CH44" s="47" t="str">
        <f t="shared" si="42"/>
        <v/>
      </c>
      <c r="CI44" s="47" t="str">
        <f t="shared" si="43"/>
        <v/>
      </c>
      <c r="CJ44" s="214" t="str">
        <f t="shared" si="44"/>
        <v/>
      </c>
      <c r="CK44" s="45" t="str">
        <f t="shared" si="45"/>
        <v/>
      </c>
      <c r="CL44" s="47" t="str">
        <f t="shared" si="46"/>
        <v/>
      </c>
      <c r="CM44" s="47" t="str">
        <f t="shared" si="47"/>
        <v/>
      </c>
      <c r="CN44" s="47" t="str">
        <f t="shared" si="48"/>
        <v/>
      </c>
      <c r="CO44" s="47" t="str">
        <f t="shared" si="49"/>
        <v/>
      </c>
      <c r="CP44" s="47" t="str">
        <f t="shared" si="50"/>
        <v/>
      </c>
      <c r="CQ44" s="48" t="str">
        <f t="shared" si="51"/>
        <v/>
      </c>
      <c r="CR44" s="38" t="str">
        <f t="shared" si="52"/>
        <v/>
      </c>
      <c r="CS44" s="47" t="str">
        <f t="shared" si="53"/>
        <v/>
      </c>
      <c r="CT44" s="47" t="str">
        <f t="shared" si="54"/>
        <v/>
      </c>
      <c r="CU44" s="47" t="str">
        <f t="shared" si="55"/>
        <v/>
      </c>
      <c r="CV44" s="47" t="str">
        <f t="shared" si="56"/>
        <v/>
      </c>
      <c r="CW44" s="47" t="str">
        <f t="shared" si="57"/>
        <v/>
      </c>
      <c r="CX44" s="214" t="str">
        <f t="shared" si="58"/>
        <v/>
      </c>
      <c r="CY44" s="45" t="str">
        <f t="shared" si="59"/>
        <v/>
      </c>
      <c r="CZ44" s="47" t="str">
        <f t="shared" si="60"/>
        <v/>
      </c>
      <c r="DA44" s="47" t="str">
        <f t="shared" si="61"/>
        <v/>
      </c>
      <c r="DB44" s="47" t="str">
        <f t="shared" si="62"/>
        <v/>
      </c>
      <c r="DC44" s="47" t="str">
        <f t="shared" si="63"/>
        <v/>
      </c>
      <c r="DD44" s="47" t="str">
        <f t="shared" si="64"/>
        <v/>
      </c>
      <c r="DE44" s="48" t="str">
        <f t="shared" si="65"/>
        <v/>
      </c>
      <c r="DF44" s="83">
        <f t="shared" si="36"/>
        <v>0</v>
      </c>
    </row>
    <row r="45" spans="1:110" ht="21" hidden="1" customHeight="1">
      <c r="A45" s="82">
        <v>36</v>
      </c>
      <c r="B45" s="461"/>
      <c r="C45" s="358"/>
      <c r="D45" s="358"/>
      <c r="E45" s="358"/>
      <c r="F45" s="358"/>
      <c r="G45" s="358"/>
      <c r="H45" s="462"/>
      <c r="I45" s="462"/>
      <c r="J45" s="462"/>
      <c r="K45" s="462"/>
      <c r="L45" s="462"/>
      <c r="M45" s="462"/>
      <c r="N45" s="462"/>
      <c r="O45" s="462"/>
      <c r="P45" s="462"/>
      <c r="Q45" s="462"/>
      <c r="R45" s="462"/>
      <c r="S45" s="464"/>
      <c r="T45" s="156"/>
      <c r="U45" s="223"/>
      <c r="V45" s="223"/>
      <c r="W45" s="223"/>
      <c r="X45" s="223"/>
      <c r="Y45" s="223"/>
      <c r="Z45" s="224"/>
      <c r="AA45" s="156"/>
      <c r="AB45" s="223"/>
      <c r="AC45" s="223"/>
      <c r="AD45" s="223"/>
      <c r="AE45" s="223"/>
      <c r="AF45" s="223"/>
      <c r="AG45" s="224"/>
      <c r="AH45" s="156"/>
      <c r="AI45" s="223"/>
      <c r="AJ45" s="223"/>
      <c r="AK45" s="223"/>
      <c r="AL45" s="223"/>
      <c r="AM45" s="223"/>
      <c r="AN45" s="224"/>
      <c r="AO45" s="156"/>
      <c r="AP45" s="223"/>
      <c r="AQ45" s="223"/>
      <c r="AR45" s="223"/>
      <c r="AS45" s="223"/>
      <c r="AT45" s="223"/>
      <c r="AU45" s="224"/>
      <c r="AV45" s="362">
        <f t="shared" si="1"/>
        <v>0</v>
      </c>
      <c r="AW45" s="362"/>
      <c r="AX45" s="363"/>
      <c r="AY45" s="364">
        <f t="shared" si="2"/>
        <v>0</v>
      </c>
      <c r="AZ45" s="362"/>
      <c r="BA45" s="363"/>
      <c r="BB45" s="365">
        <f t="shared" si="34"/>
        <v>0</v>
      </c>
      <c r="BC45" s="366" t="str">
        <f t="shared" si="37"/>
        <v/>
      </c>
      <c r="BD45" s="367" t="str">
        <f t="shared" si="37"/>
        <v/>
      </c>
      <c r="BE45" s="166"/>
      <c r="BG45" s="67" t="str">
        <f t="shared" si="35"/>
        <v/>
      </c>
      <c r="BH45" s="82" t="s">
        <v>126</v>
      </c>
      <c r="BI45" s="167"/>
      <c r="BJ45" s="123" t="s">
        <v>88</v>
      </c>
      <c r="BK45" s="168"/>
      <c r="BL45" s="169" t="s">
        <v>81</v>
      </c>
      <c r="BM45" s="170"/>
      <c r="BN45" s="123" t="s">
        <v>88</v>
      </c>
      <c r="BO45" s="168"/>
      <c r="BP45" s="167"/>
      <c r="BQ45" s="123" t="s">
        <v>88</v>
      </c>
      <c r="BR45" s="168"/>
      <c r="BS45" s="169" t="s">
        <v>81</v>
      </c>
      <c r="BT45" s="170"/>
      <c r="BU45" s="123" t="s">
        <v>88</v>
      </c>
      <c r="BV45" s="168"/>
      <c r="BW45" s="167"/>
      <c r="BX45" s="123" t="s">
        <v>88</v>
      </c>
      <c r="BY45" s="171"/>
      <c r="BZ45" s="238" t="str">
        <f t="shared" si="4"/>
        <v/>
      </c>
      <c r="CA45" s="81" t="str">
        <f t="shared" si="5"/>
        <v/>
      </c>
      <c r="CC45" s="82">
        <v>36</v>
      </c>
      <c r="CD45" s="45" t="str">
        <f t="shared" si="38"/>
        <v/>
      </c>
      <c r="CE45" s="47" t="str">
        <f t="shared" si="39"/>
        <v/>
      </c>
      <c r="CF45" s="47" t="str">
        <f t="shared" si="40"/>
        <v/>
      </c>
      <c r="CG45" s="47" t="str">
        <f t="shared" si="41"/>
        <v/>
      </c>
      <c r="CH45" s="47" t="str">
        <f t="shared" si="42"/>
        <v/>
      </c>
      <c r="CI45" s="47" t="str">
        <f t="shared" si="43"/>
        <v/>
      </c>
      <c r="CJ45" s="214" t="str">
        <f t="shared" si="44"/>
        <v/>
      </c>
      <c r="CK45" s="45" t="str">
        <f t="shared" si="45"/>
        <v/>
      </c>
      <c r="CL45" s="47" t="str">
        <f t="shared" si="46"/>
        <v/>
      </c>
      <c r="CM45" s="47" t="str">
        <f t="shared" si="47"/>
        <v/>
      </c>
      <c r="CN45" s="47" t="str">
        <f t="shared" si="48"/>
        <v/>
      </c>
      <c r="CO45" s="47" t="str">
        <f t="shared" si="49"/>
        <v/>
      </c>
      <c r="CP45" s="47" t="str">
        <f t="shared" si="50"/>
        <v/>
      </c>
      <c r="CQ45" s="48" t="str">
        <f t="shared" si="51"/>
        <v/>
      </c>
      <c r="CR45" s="38" t="str">
        <f t="shared" si="52"/>
        <v/>
      </c>
      <c r="CS45" s="47" t="str">
        <f t="shared" si="53"/>
        <v/>
      </c>
      <c r="CT45" s="47" t="str">
        <f t="shared" si="54"/>
        <v/>
      </c>
      <c r="CU45" s="47" t="str">
        <f t="shared" si="55"/>
        <v/>
      </c>
      <c r="CV45" s="47" t="str">
        <f t="shared" si="56"/>
        <v/>
      </c>
      <c r="CW45" s="47" t="str">
        <f t="shared" si="57"/>
        <v/>
      </c>
      <c r="CX45" s="214" t="str">
        <f t="shared" si="58"/>
        <v/>
      </c>
      <c r="CY45" s="45" t="str">
        <f t="shared" si="59"/>
        <v/>
      </c>
      <c r="CZ45" s="47" t="str">
        <f t="shared" si="60"/>
        <v/>
      </c>
      <c r="DA45" s="47" t="str">
        <f t="shared" si="61"/>
        <v/>
      </c>
      <c r="DB45" s="47" t="str">
        <f t="shared" si="62"/>
        <v/>
      </c>
      <c r="DC45" s="47" t="str">
        <f t="shared" si="63"/>
        <v/>
      </c>
      <c r="DD45" s="47" t="str">
        <f t="shared" si="64"/>
        <v/>
      </c>
      <c r="DE45" s="48" t="str">
        <f t="shared" si="65"/>
        <v/>
      </c>
      <c r="DF45" s="83">
        <f t="shared" si="36"/>
        <v>0</v>
      </c>
    </row>
    <row r="46" spans="1:110" ht="21" hidden="1" customHeight="1">
      <c r="A46" s="82">
        <v>37</v>
      </c>
      <c r="B46" s="461"/>
      <c r="C46" s="358"/>
      <c r="D46" s="358"/>
      <c r="E46" s="358"/>
      <c r="F46" s="358"/>
      <c r="G46" s="358"/>
      <c r="H46" s="462"/>
      <c r="I46" s="462"/>
      <c r="J46" s="462"/>
      <c r="K46" s="462"/>
      <c r="L46" s="462"/>
      <c r="M46" s="462"/>
      <c r="N46" s="462"/>
      <c r="O46" s="462"/>
      <c r="P46" s="462"/>
      <c r="Q46" s="462"/>
      <c r="R46" s="462"/>
      <c r="S46" s="464"/>
      <c r="T46" s="156"/>
      <c r="U46" s="223"/>
      <c r="V46" s="223"/>
      <c r="W46" s="223"/>
      <c r="X46" s="223"/>
      <c r="Y46" s="223"/>
      <c r="Z46" s="224"/>
      <c r="AA46" s="156"/>
      <c r="AB46" s="223"/>
      <c r="AC46" s="223"/>
      <c r="AD46" s="223"/>
      <c r="AE46" s="223"/>
      <c r="AF46" s="223"/>
      <c r="AG46" s="224"/>
      <c r="AH46" s="156"/>
      <c r="AI46" s="223"/>
      <c r="AJ46" s="223"/>
      <c r="AK46" s="223"/>
      <c r="AL46" s="223"/>
      <c r="AM46" s="223"/>
      <c r="AN46" s="224"/>
      <c r="AO46" s="156"/>
      <c r="AP46" s="223"/>
      <c r="AQ46" s="223"/>
      <c r="AR46" s="223"/>
      <c r="AS46" s="223"/>
      <c r="AT46" s="223"/>
      <c r="AU46" s="224"/>
      <c r="AV46" s="362">
        <f t="shared" si="1"/>
        <v>0</v>
      </c>
      <c r="AW46" s="362"/>
      <c r="AX46" s="363"/>
      <c r="AY46" s="364">
        <f t="shared" si="2"/>
        <v>0</v>
      </c>
      <c r="AZ46" s="362"/>
      <c r="BA46" s="363"/>
      <c r="BB46" s="365">
        <f t="shared" si="34"/>
        <v>0</v>
      </c>
      <c r="BC46" s="366" t="str">
        <f t="shared" si="37"/>
        <v/>
      </c>
      <c r="BD46" s="367" t="str">
        <f t="shared" si="37"/>
        <v/>
      </c>
      <c r="BE46" s="166"/>
      <c r="BG46" s="67" t="str">
        <f t="shared" si="35"/>
        <v/>
      </c>
      <c r="BH46" s="82" t="s">
        <v>127</v>
      </c>
      <c r="BI46" s="167"/>
      <c r="BJ46" s="123" t="s">
        <v>88</v>
      </c>
      <c r="BK46" s="168"/>
      <c r="BL46" s="169" t="s">
        <v>81</v>
      </c>
      <c r="BM46" s="170"/>
      <c r="BN46" s="123" t="s">
        <v>88</v>
      </c>
      <c r="BO46" s="168"/>
      <c r="BP46" s="167"/>
      <c r="BQ46" s="123" t="s">
        <v>88</v>
      </c>
      <c r="BR46" s="168"/>
      <c r="BS46" s="169" t="s">
        <v>81</v>
      </c>
      <c r="BT46" s="170"/>
      <c r="BU46" s="123" t="s">
        <v>88</v>
      </c>
      <c r="BV46" s="168"/>
      <c r="BW46" s="167"/>
      <c r="BX46" s="123" t="s">
        <v>88</v>
      </c>
      <c r="BY46" s="171"/>
      <c r="BZ46" s="238" t="str">
        <f t="shared" si="4"/>
        <v/>
      </c>
      <c r="CA46" s="81" t="str">
        <f t="shared" si="5"/>
        <v/>
      </c>
      <c r="CC46" s="82">
        <v>37</v>
      </c>
      <c r="CD46" s="45" t="str">
        <f t="shared" si="38"/>
        <v/>
      </c>
      <c r="CE46" s="47" t="str">
        <f t="shared" si="39"/>
        <v/>
      </c>
      <c r="CF46" s="47" t="str">
        <f t="shared" si="40"/>
        <v/>
      </c>
      <c r="CG46" s="47" t="str">
        <f t="shared" si="41"/>
        <v/>
      </c>
      <c r="CH46" s="47" t="str">
        <f t="shared" si="42"/>
        <v/>
      </c>
      <c r="CI46" s="47" t="str">
        <f t="shared" si="43"/>
        <v/>
      </c>
      <c r="CJ46" s="214" t="str">
        <f t="shared" si="44"/>
        <v/>
      </c>
      <c r="CK46" s="45" t="str">
        <f t="shared" si="45"/>
        <v/>
      </c>
      <c r="CL46" s="47" t="str">
        <f t="shared" si="46"/>
        <v/>
      </c>
      <c r="CM46" s="47" t="str">
        <f t="shared" si="47"/>
        <v/>
      </c>
      <c r="CN46" s="47" t="str">
        <f t="shared" si="48"/>
        <v/>
      </c>
      <c r="CO46" s="47" t="str">
        <f t="shared" si="49"/>
        <v/>
      </c>
      <c r="CP46" s="47" t="str">
        <f t="shared" si="50"/>
        <v/>
      </c>
      <c r="CQ46" s="48" t="str">
        <f t="shared" si="51"/>
        <v/>
      </c>
      <c r="CR46" s="38" t="str">
        <f t="shared" si="52"/>
        <v/>
      </c>
      <c r="CS46" s="47" t="str">
        <f t="shared" si="53"/>
        <v/>
      </c>
      <c r="CT46" s="47" t="str">
        <f t="shared" si="54"/>
        <v/>
      </c>
      <c r="CU46" s="47" t="str">
        <f t="shared" si="55"/>
        <v/>
      </c>
      <c r="CV46" s="47" t="str">
        <f t="shared" si="56"/>
        <v/>
      </c>
      <c r="CW46" s="47" t="str">
        <f t="shared" si="57"/>
        <v/>
      </c>
      <c r="CX46" s="214" t="str">
        <f t="shared" si="58"/>
        <v/>
      </c>
      <c r="CY46" s="45" t="str">
        <f t="shared" si="59"/>
        <v/>
      </c>
      <c r="CZ46" s="47" t="str">
        <f t="shared" si="60"/>
        <v/>
      </c>
      <c r="DA46" s="47" t="str">
        <f t="shared" si="61"/>
        <v/>
      </c>
      <c r="DB46" s="47" t="str">
        <f t="shared" si="62"/>
        <v/>
      </c>
      <c r="DC46" s="47" t="str">
        <f t="shared" si="63"/>
        <v/>
      </c>
      <c r="DD46" s="47" t="str">
        <f t="shared" si="64"/>
        <v/>
      </c>
      <c r="DE46" s="48" t="str">
        <f t="shared" si="65"/>
        <v/>
      </c>
      <c r="DF46" s="83">
        <f t="shared" si="36"/>
        <v>0</v>
      </c>
    </row>
    <row r="47" spans="1:110" ht="21" hidden="1" customHeight="1">
      <c r="A47" s="82">
        <v>38</v>
      </c>
      <c r="B47" s="461"/>
      <c r="C47" s="358"/>
      <c r="D47" s="358"/>
      <c r="E47" s="358"/>
      <c r="F47" s="358"/>
      <c r="G47" s="358"/>
      <c r="H47" s="462"/>
      <c r="I47" s="462"/>
      <c r="J47" s="462"/>
      <c r="K47" s="462"/>
      <c r="L47" s="462"/>
      <c r="M47" s="462"/>
      <c r="N47" s="462"/>
      <c r="O47" s="462"/>
      <c r="P47" s="462"/>
      <c r="Q47" s="462"/>
      <c r="R47" s="462"/>
      <c r="S47" s="464"/>
      <c r="T47" s="156"/>
      <c r="U47" s="223"/>
      <c r="V47" s="223"/>
      <c r="W47" s="223"/>
      <c r="X47" s="223"/>
      <c r="Y47" s="223"/>
      <c r="Z47" s="224"/>
      <c r="AA47" s="156"/>
      <c r="AB47" s="223"/>
      <c r="AC47" s="223"/>
      <c r="AD47" s="223"/>
      <c r="AE47" s="223"/>
      <c r="AF47" s="223"/>
      <c r="AG47" s="224"/>
      <c r="AH47" s="156"/>
      <c r="AI47" s="223"/>
      <c r="AJ47" s="223"/>
      <c r="AK47" s="223"/>
      <c r="AL47" s="223"/>
      <c r="AM47" s="223"/>
      <c r="AN47" s="224"/>
      <c r="AO47" s="156"/>
      <c r="AP47" s="223"/>
      <c r="AQ47" s="223"/>
      <c r="AR47" s="223"/>
      <c r="AS47" s="223"/>
      <c r="AT47" s="223"/>
      <c r="AU47" s="224"/>
      <c r="AV47" s="362">
        <f t="shared" si="1"/>
        <v>0</v>
      </c>
      <c r="AW47" s="362"/>
      <c r="AX47" s="363"/>
      <c r="AY47" s="364">
        <f t="shared" si="2"/>
        <v>0</v>
      </c>
      <c r="AZ47" s="362"/>
      <c r="BA47" s="363"/>
      <c r="BB47" s="365">
        <f t="shared" si="34"/>
        <v>0</v>
      </c>
      <c r="BC47" s="366" t="str">
        <f t="shared" si="37"/>
        <v/>
      </c>
      <c r="BD47" s="367" t="str">
        <f t="shared" si="37"/>
        <v/>
      </c>
      <c r="BE47" s="166"/>
      <c r="BG47" s="67" t="str">
        <f t="shared" si="35"/>
        <v/>
      </c>
      <c r="BH47" s="82" t="s">
        <v>128</v>
      </c>
      <c r="BI47" s="167"/>
      <c r="BJ47" s="123" t="s">
        <v>88</v>
      </c>
      <c r="BK47" s="168"/>
      <c r="BL47" s="169" t="s">
        <v>81</v>
      </c>
      <c r="BM47" s="170"/>
      <c r="BN47" s="123" t="s">
        <v>88</v>
      </c>
      <c r="BO47" s="168"/>
      <c r="BP47" s="167"/>
      <c r="BQ47" s="123" t="s">
        <v>88</v>
      </c>
      <c r="BR47" s="168"/>
      <c r="BS47" s="169" t="s">
        <v>81</v>
      </c>
      <c r="BT47" s="170"/>
      <c r="BU47" s="123" t="s">
        <v>88</v>
      </c>
      <c r="BV47" s="168"/>
      <c r="BW47" s="167"/>
      <c r="BX47" s="123" t="s">
        <v>88</v>
      </c>
      <c r="BY47" s="171"/>
      <c r="BZ47" s="238" t="str">
        <f t="shared" si="4"/>
        <v/>
      </c>
      <c r="CA47" s="81" t="str">
        <f t="shared" si="5"/>
        <v/>
      </c>
      <c r="CC47" s="82">
        <v>38</v>
      </c>
      <c r="CD47" s="45" t="str">
        <f t="shared" si="38"/>
        <v/>
      </c>
      <c r="CE47" s="47" t="str">
        <f t="shared" si="39"/>
        <v/>
      </c>
      <c r="CF47" s="47" t="str">
        <f t="shared" si="40"/>
        <v/>
      </c>
      <c r="CG47" s="47" t="str">
        <f t="shared" si="41"/>
        <v/>
      </c>
      <c r="CH47" s="47" t="str">
        <f t="shared" si="42"/>
        <v/>
      </c>
      <c r="CI47" s="47" t="str">
        <f t="shared" si="43"/>
        <v/>
      </c>
      <c r="CJ47" s="214" t="str">
        <f t="shared" si="44"/>
        <v/>
      </c>
      <c r="CK47" s="45" t="str">
        <f t="shared" si="45"/>
        <v/>
      </c>
      <c r="CL47" s="47" t="str">
        <f t="shared" si="46"/>
        <v/>
      </c>
      <c r="CM47" s="47" t="str">
        <f t="shared" si="47"/>
        <v/>
      </c>
      <c r="CN47" s="47" t="str">
        <f t="shared" si="48"/>
        <v/>
      </c>
      <c r="CO47" s="47" t="str">
        <f t="shared" si="49"/>
        <v/>
      </c>
      <c r="CP47" s="47" t="str">
        <f t="shared" si="50"/>
        <v/>
      </c>
      <c r="CQ47" s="48" t="str">
        <f t="shared" si="51"/>
        <v/>
      </c>
      <c r="CR47" s="38" t="str">
        <f t="shared" si="52"/>
        <v/>
      </c>
      <c r="CS47" s="47" t="str">
        <f t="shared" si="53"/>
        <v/>
      </c>
      <c r="CT47" s="47" t="str">
        <f t="shared" si="54"/>
        <v/>
      </c>
      <c r="CU47" s="47" t="str">
        <f t="shared" si="55"/>
        <v/>
      </c>
      <c r="CV47" s="47" t="str">
        <f t="shared" si="56"/>
        <v/>
      </c>
      <c r="CW47" s="47" t="str">
        <f t="shared" si="57"/>
        <v/>
      </c>
      <c r="CX47" s="214" t="str">
        <f t="shared" si="58"/>
        <v/>
      </c>
      <c r="CY47" s="45" t="str">
        <f t="shared" si="59"/>
        <v/>
      </c>
      <c r="CZ47" s="47" t="str">
        <f t="shared" si="60"/>
        <v/>
      </c>
      <c r="DA47" s="47" t="str">
        <f t="shared" si="61"/>
        <v/>
      </c>
      <c r="DB47" s="47" t="str">
        <f t="shared" si="62"/>
        <v/>
      </c>
      <c r="DC47" s="47" t="str">
        <f t="shared" si="63"/>
        <v/>
      </c>
      <c r="DD47" s="47" t="str">
        <f t="shared" si="64"/>
        <v/>
      </c>
      <c r="DE47" s="48" t="str">
        <f t="shared" si="65"/>
        <v/>
      </c>
      <c r="DF47" s="83">
        <f t="shared" si="36"/>
        <v>0</v>
      </c>
    </row>
    <row r="48" spans="1:110" ht="21" hidden="1" customHeight="1">
      <c r="A48" s="82">
        <v>39</v>
      </c>
      <c r="B48" s="461"/>
      <c r="C48" s="358"/>
      <c r="D48" s="358"/>
      <c r="E48" s="358"/>
      <c r="F48" s="358"/>
      <c r="G48" s="358"/>
      <c r="H48" s="462"/>
      <c r="I48" s="462"/>
      <c r="J48" s="462"/>
      <c r="K48" s="462"/>
      <c r="L48" s="462"/>
      <c r="M48" s="462"/>
      <c r="N48" s="462"/>
      <c r="O48" s="462"/>
      <c r="P48" s="462"/>
      <c r="Q48" s="462"/>
      <c r="R48" s="462"/>
      <c r="S48" s="464"/>
      <c r="T48" s="156"/>
      <c r="U48" s="223"/>
      <c r="V48" s="223"/>
      <c r="W48" s="223"/>
      <c r="X48" s="223"/>
      <c r="Y48" s="223"/>
      <c r="Z48" s="224"/>
      <c r="AA48" s="156"/>
      <c r="AB48" s="223"/>
      <c r="AC48" s="223"/>
      <c r="AD48" s="223"/>
      <c r="AE48" s="223"/>
      <c r="AF48" s="223"/>
      <c r="AG48" s="224"/>
      <c r="AH48" s="156"/>
      <c r="AI48" s="223"/>
      <c r="AJ48" s="223"/>
      <c r="AK48" s="223"/>
      <c r="AL48" s="223"/>
      <c r="AM48" s="223"/>
      <c r="AN48" s="224"/>
      <c r="AO48" s="156"/>
      <c r="AP48" s="223"/>
      <c r="AQ48" s="223"/>
      <c r="AR48" s="223"/>
      <c r="AS48" s="223"/>
      <c r="AT48" s="223"/>
      <c r="AU48" s="224"/>
      <c r="AV48" s="362">
        <f t="shared" si="1"/>
        <v>0</v>
      </c>
      <c r="AW48" s="362"/>
      <c r="AX48" s="363"/>
      <c r="AY48" s="364">
        <f t="shared" si="2"/>
        <v>0</v>
      </c>
      <c r="AZ48" s="362"/>
      <c r="BA48" s="363"/>
      <c r="BB48" s="365">
        <f t="shared" si="34"/>
        <v>0</v>
      </c>
      <c r="BC48" s="366" t="str">
        <f t="shared" si="37"/>
        <v/>
      </c>
      <c r="BD48" s="367" t="str">
        <f t="shared" si="37"/>
        <v/>
      </c>
      <c r="BE48" s="166"/>
      <c r="BG48" s="67" t="str">
        <f t="shared" si="35"/>
        <v/>
      </c>
      <c r="BH48" s="82" t="s">
        <v>129</v>
      </c>
      <c r="BI48" s="167"/>
      <c r="BJ48" s="123" t="s">
        <v>88</v>
      </c>
      <c r="BK48" s="168"/>
      <c r="BL48" s="169" t="s">
        <v>81</v>
      </c>
      <c r="BM48" s="170"/>
      <c r="BN48" s="123" t="s">
        <v>88</v>
      </c>
      <c r="BO48" s="168"/>
      <c r="BP48" s="167"/>
      <c r="BQ48" s="123" t="s">
        <v>88</v>
      </c>
      <c r="BR48" s="168"/>
      <c r="BS48" s="169" t="s">
        <v>81</v>
      </c>
      <c r="BT48" s="170"/>
      <c r="BU48" s="123" t="s">
        <v>88</v>
      </c>
      <c r="BV48" s="168"/>
      <c r="BW48" s="167"/>
      <c r="BX48" s="123" t="s">
        <v>88</v>
      </c>
      <c r="BY48" s="171"/>
      <c r="BZ48" s="238" t="str">
        <f t="shared" si="4"/>
        <v/>
      </c>
      <c r="CA48" s="81" t="str">
        <f t="shared" si="5"/>
        <v/>
      </c>
      <c r="CC48" s="82">
        <v>39</v>
      </c>
      <c r="CD48" s="45" t="str">
        <f t="shared" si="38"/>
        <v/>
      </c>
      <c r="CE48" s="47" t="str">
        <f t="shared" si="39"/>
        <v/>
      </c>
      <c r="CF48" s="47" t="str">
        <f t="shared" si="40"/>
        <v/>
      </c>
      <c r="CG48" s="47" t="str">
        <f t="shared" si="41"/>
        <v/>
      </c>
      <c r="CH48" s="47" t="str">
        <f t="shared" si="42"/>
        <v/>
      </c>
      <c r="CI48" s="47" t="str">
        <f t="shared" si="43"/>
        <v/>
      </c>
      <c r="CJ48" s="214" t="str">
        <f t="shared" si="44"/>
        <v/>
      </c>
      <c r="CK48" s="45" t="str">
        <f t="shared" si="45"/>
        <v/>
      </c>
      <c r="CL48" s="47" t="str">
        <f t="shared" si="46"/>
        <v/>
      </c>
      <c r="CM48" s="47" t="str">
        <f t="shared" si="47"/>
        <v/>
      </c>
      <c r="CN48" s="47" t="str">
        <f t="shared" si="48"/>
        <v/>
      </c>
      <c r="CO48" s="47" t="str">
        <f t="shared" si="49"/>
        <v/>
      </c>
      <c r="CP48" s="47" t="str">
        <f t="shared" si="50"/>
        <v/>
      </c>
      <c r="CQ48" s="48" t="str">
        <f t="shared" si="51"/>
        <v/>
      </c>
      <c r="CR48" s="38" t="str">
        <f t="shared" si="52"/>
        <v/>
      </c>
      <c r="CS48" s="47" t="str">
        <f t="shared" si="53"/>
        <v/>
      </c>
      <c r="CT48" s="47" t="str">
        <f t="shared" si="54"/>
        <v/>
      </c>
      <c r="CU48" s="47" t="str">
        <f t="shared" si="55"/>
        <v/>
      </c>
      <c r="CV48" s="47" t="str">
        <f t="shared" si="56"/>
        <v/>
      </c>
      <c r="CW48" s="47" t="str">
        <f t="shared" si="57"/>
        <v/>
      </c>
      <c r="CX48" s="214" t="str">
        <f t="shared" si="58"/>
        <v/>
      </c>
      <c r="CY48" s="45" t="str">
        <f t="shared" si="59"/>
        <v/>
      </c>
      <c r="CZ48" s="47" t="str">
        <f t="shared" si="60"/>
        <v/>
      </c>
      <c r="DA48" s="47" t="str">
        <f t="shared" si="61"/>
        <v/>
      </c>
      <c r="DB48" s="47" t="str">
        <f t="shared" si="62"/>
        <v/>
      </c>
      <c r="DC48" s="47" t="str">
        <f t="shared" si="63"/>
        <v/>
      </c>
      <c r="DD48" s="47" t="str">
        <f t="shared" si="64"/>
        <v/>
      </c>
      <c r="DE48" s="48" t="str">
        <f t="shared" si="65"/>
        <v/>
      </c>
      <c r="DF48" s="83">
        <f t="shared" si="36"/>
        <v>0</v>
      </c>
    </row>
    <row r="49" spans="1:110" ht="21" hidden="1" customHeight="1">
      <c r="A49" s="82">
        <v>40</v>
      </c>
      <c r="B49" s="461"/>
      <c r="C49" s="358"/>
      <c r="D49" s="358"/>
      <c r="E49" s="358"/>
      <c r="F49" s="358"/>
      <c r="G49" s="358"/>
      <c r="H49" s="462"/>
      <c r="I49" s="462"/>
      <c r="J49" s="462"/>
      <c r="K49" s="462"/>
      <c r="L49" s="462"/>
      <c r="M49" s="462"/>
      <c r="N49" s="462"/>
      <c r="O49" s="462"/>
      <c r="P49" s="462"/>
      <c r="Q49" s="462"/>
      <c r="R49" s="462"/>
      <c r="S49" s="464"/>
      <c r="T49" s="156"/>
      <c r="U49" s="223"/>
      <c r="V49" s="223"/>
      <c r="W49" s="223"/>
      <c r="X49" s="223"/>
      <c r="Y49" s="223"/>
      <c r="Z49" s="224"/>
      <c r="AA49" s="156"/>
      <c r="AB49" s="223"/>
      <c r="AC49" s="223"/>
      <c r="AD49" s="223"/>
      <c r="AE49" s="223"/>
      <c r="AF49" s="223"/>
      <c r="AG49" s="224"/>
      <c r="AH49" s="156"/>
      <c r="AI49" s="223"/>
      <c r="AJ49" s="223"/>
      <c r="AK49" s="223"/>
      <c r="AL49" s="223"/>
      <c r="AM49" s="223"/>
      <c r="AN49" s="224"/>
      <c r="AO49" s="156"/>
      <c r="AP49" s="223"/>
      <c r="AQ49" s="223"/>
      <c r="AR49" s="223"/>
      <c r="AS49" s="223"/>
      <c r="AT49" s="223"/>
      <c r="AU49" s="224"/>
      <c r="AV49" s="362">
        <f t="shared" si="1"/>
        <v>0</v>
      </c>
      <c r="AW49" s="362"/>
      <c r="AX49" s="363"/>
      <c r="AY49" s="364">
        <f t="shared" si="2"/>
        <v>0</v>
      </c>
      <c r="AZ49" s="362"/>
      <c r="BA49" s="363"/>
      <c r="BB49" s="365">
        <f t="shared" si="34"/>
        <v>0</v>
      </c>
      <c r="BC49" s="366" t="str">
        <f t="shared" si="37"/>
        <v/>
      </c>
      <c r="BD49" s="367" t="str">
        <f t="shared" si="37"/>
        <v/>
      </c>
      <c r="BE49" s="166"/>
      <c r="BG49" s="67" t="str">
        <f t="shared" si="35"/>
        <v/>
      </c>
      <c r="BH49" s="82" t="s">
        <v>130</v>
      </c>
      <c r="BI49" s="167"/>
      <c r="BJ49" s="123" t="s">
        <v>88</v>
      </c>
      <c r="BK49" s="168"/>
      <c r="BL49" s="169" t="s">
        <v>81</v>
      </c>
      <c r="BM49" s="170"/>
      <c r="BN49" s="123" t="s">
        <v>88</v>
      </c>
      <c r="BO49" s="168"/>
      <c r="BP49" s="167"/>
      <c r="BQ49" s="123" t="s">
        <v>88</v>
      </c>
      <c r="BR49" s="168"/>
      <c r="BS49" s="169" t="s">
        <v>81</v>
      </c>
      <c r="BT49" s="170"/>
      <c r="BU49" s="123" t="s">
        <v>88</v>
      </c>
      <c r="BV49" s="168"/>
      <c r="BW49" s="167"/>
      <c r="BX49" s="123" t="s">
        <v>88</v>
      </c>
      <c r="BY49" s="171"/>
      <c r="BZ49" s="238" t="str">
        <f t="shared" si="4"/>
        <v/>
      </c>
      <c r="CA49" s="81" t="str">
        <f t="shared" si="5"/>
        <v/>
      </c>
      <c r="CC49" s="82">
        <v>40</v>
      </c>
      <c r="CD49" s="45" t="str">
        <f t="shared" si="38"/>
        <v/>
      </c>
      <c r="CE49" s="47" t="str">
        <f t="shared" si="39"/>
        <v/>
      </c>
      <c r="CF49" s="47" t="str">
        <f t="shared" si="40"/>
        <v/>
      </c>
      <c r="CG49" s="47" t="str">
        <f t="shared" si="41"/>
        <v/>
      </c>
      <c r="CH49" s="47" t="str">
        <f t="shared" si="42"/>
        <v/>
      </c>
      <c r="CI49" s="47" t="str">
        <f t="shared" si="43"/>
        <v/>
      </c>
      <c r="CJ49" s="214" t="str">
        <f t="shared" si="44"/>
        <v/>
      </c>
      <c r="CK49" s="45" t="str">
        <f t="shared" si="45"/>
        <v/>
      </c>
      <c r="CL49" s="47" t="str">
        <f t="shared" si="46"/>
        <v/>
      </c>
      <c r="CM49" s="47" t="str">
        <f t="shared" si="47"/>
        <v/>
      </c>
      <c r="CN49" s="47" t="str">
        <f t="shared" si="48"/>
        <v/>
      </c>
      <c r="CO49" s="47" t="str">
        <f t="shared" si="49"/>
        <v/>
      </c>
      <c r="CP49" s="47" t="str">
        <f t="shared" si="50"/>
        <v/>
      </c>
      <c r="CQ49" s="48" t="str">
        <f t="shared" si="51"/>
        <v/>
      </c>
      <c r="CR49" s="38" t="str">
        <f t="shared" si="52"/>
        <v/>
      </c>
      <c r="CS49" s="47" t="str">
        <f t="shared" si="53"/>
        <v/>
      </c>
      <c r="CT49" s="47" t="str">
        <f t="shared" si="54"/>
        <v/>
      </c>
      <c r="CU49" s="47" t="str">
        <f t="shared" si="55"/>
        <v/>
      </c>
      <c r="CV49" s="47" t="str">
        <f t="shared" si="56"/>
        <v/>
      </c>
      <c r="CW49" s="47" t="str">
        <f t="shared" si="57"/>
        <v/>
      </c>
      <c r="CX49" s="214" t="str">
        <f t="shared" si="58"/>
        <v/>
      </c>
      <c r="CY49" s="45" t="str">
        <f t="shared" si="59"/>
        <v/>
      </c>
      <c r="CZ49" s="47" t="str">
        <f t="shared" si="60"/>
        <v/>
      </c>
      <c r="DA49" s="47" t="str">
        <f t="shared" si="61"/>
        <v/>
      </c>
      <c r="DB49" s="47" t="str">
        <f t="shared" si="62"/>
        <v/>
      </c>
      <c r="DC49" s="47" t="str">
        <f t="shared" si="63"/>
        <v/>
      </c>
      <c r="DD49" s="47" t="str">
        <f t="shared" si="64"/>
        <v/>
      </c>
      <c r="DE49" s="48" t="str">
        <f t="shared" si="65"/>
        <v/>
      </c>
      <c r="DF49" s="83">
        <f t="shared" si="36"/>
        <v>0</v>
      </c>
    </row>
    <row r="50" spans="1:110" ht="21" hidden="1" customHeight="1">
      <c r="A50" s="82">
        <v>41</v>
      </c>
      <c r="B50" s="461"/>
      <c r="C50" s="358"/>
      <c r="D50" s="358"/>
      <c r="E50" s="358"/>
      <c r="F50" s="358"/>
      <c r="G50" s="358"/>
      <c r="H50" s="462"/>
      <c r="I50" s="462"/>
      <c r="J50" s="462"/>
      <c r="K50" s="462"/>
      <c r="L50" s="462"/>
      <c r="M50" s="462"/>
      <c r="N50" s="462"/>
      <c r="O50" s="462"/>
      <c r="P50" s="462"/>
      <c r="Q50" s="462"/>
      <c r="R50" s="462"/>
      <c r="S50" s="464"/>
      <c r="T50" s="156"/>
      <c r="U50" s="223"/>
      <c r="V50" s="223"/>
      <c r="W50" s="223"/>
      <c r="X50" s="223"/>
      <c r="Y50" s="223"/>
      <c r="Z50" s="224"/>
      <c r="AA50" s="156"/>
      <c r="AB50" s="223"/>
      <c r="AC50" s="223"/>
      <c r="AD50" s="223"/>
      <c r="AE50" s="223"/>
      <c r="AF50" s="223"/>
      <c r="AG50" s="224"/>
      <c r="AH50" s="156"/>
      <c r="AI50" s="223"/>
      <c r="AJ50" s="223"/>
      <c r="AK50" s="223"/>
      <c r="AL50" s="223"/>
      <c r="AM50" s="223"/>
      <c r="AN50" s="224"/>
      <c r="AO50" s="156"/>
      <c r="AP50" s="223"/>
      <c r="AQ50" s="223"/>
      <c r="AR50" s="223"/>
      <c r="AS50" s="223"/>
      <c r="AT50" s="223"/>
      <c r="AU50" s="224"/>
      <c r="AV50" s="362">
        <f t="shared" si="1"/>
        <v>0</v>
      </c>
      <c r="AW50" s="362"/>
      <c r="AX50" s="363"/>
      <c r="AY50" s="364">
        <f t="shared" si="2"/>
        <v>0</v>
      </c>
      <c r="AZ50" s="362"/>
      <c r="BA50" s="363"/>
      <c r="BB50" s="365">
        <f t="shared" si="34"/>
        <v>0</v>
      </c>
      <c r="BC50" s="366" t="str">
        <f t="shared" ref="BC50:BD69" si="66">IF($AI$120="","",ROUNDDOWN(BB50/$AI$120,1))</f>
        <v/>
      </c>
      <c r="BD50" s="367" t="str">
        <f t="shared" si="66"/>
        <v/>
      </c>
      <c r="BE50" s="166"/>
      <c r="BG50" s="67" t="str">
        <f t="shared" si="35"/>
        <v/>
      </c>
      <c r="BH50" s="82" t="s">
        <v>131</v>
      </c>
      <c r="BI50" s="167"/>
      <c r="BJ50" s="123" t="s">
        <v>88</v>
      </c>
      <c r="BK50" s="168"/>
      <c r="BL50" s="169" t="s">
        <v>81</v>
      </c>
      <c r="BM50" s="170"/>
      <c r="BN50" s="123" t="s">
        <v>88</v>
      </c>
      <c r="BO50" s="168"/>
      <c r="BP50" s="167"/>
      <c r="BQ50" s="123" t="s">
        <v>88</v>
      </c>
      <c r="BR50" s="168"/>
      <c r="BS50" s="169" t="s">
        <v>81</v>
      </c>
      <c r="BT50" s="170"/>
      <c r="BU50" s="123" t="s">
        <v>88</v>
      </c>
      <c r="BV50" s="168"/>
      <c r="BW50" s="167"/>
      <c r="BX50" s="123" t="s">
        <v>88</v>
      </c>
      <c r="BY50" s="171"/>
      <c r="BZ50" s="238" t="str">
        <f t="shared" si="4"/>
        <v/>
      </c>
      <c r="CA50" s="81" t="str">
        <f t="shared" si="5"/>
        <v/>
      </c>
      <c r="CC50" s="82">
        <v>41</v>
      </c>
      <c r="CD50" s="45" t="str">
        <f t="shared" si="38"/>
        <v/>
      </c>
      <c r="CE50" s="47" t="str">
        <f t="shared" si="39"/>
        <v/>
      </c>
      <c r="CF50" s="47" t="str">
        <f t="shared" si="40"/>
        <v/>
      </c>
      <c r="CG50" s="47" t="str">
        <f t="shared" si="41"/>
        <v/>
      </c>
      <c r="CH50" s="47" t="str">
        <f t="shared" si="42"/>
        <v/>
      </c>
      <c r="CI50" s="47" t="str">
        <f t="shared" si="43"/>
        <v/>
      </c>
      <c r="CJ50" s="214" t="str">
        <f t="shared" si="44"/>
        <v/>
      </c>
      <c r="CK50" s="45" t="str">
        <f t="shared" si="45"/>
        <v/>
      </c>
      <c r="CL50" s="47" t="str">
        <f t="shared" si="46"/>
        <v/>
      </c>
      <c r="CM50" s="47" t="str">
        <f t="shared" si="47"/>
        <v/>
      </c>
      <c r="CN50" s="47" t="str">
        <f t="shared" si="48"/>
        <v/>
      </c>
      <c r="CO50" s="47" t="str">
        <f t="shared" si="49"/>
        <v/>
      </c>
      <c r="CP50" s="47" t="str">
        <f t="shared" si="50"/>
        <v/>
      </c>
      <c r="CQ50" s="48" t="str">
        <f t="shared" si="51"/>
        <v/>
      </c>
      <c r="CR50" s="38" t="str">
        <f t="shared" si="52"/>
        <v/>
      </c>
      <c r="CS50" s="47" t="str">
        <f t="shared" si="53"/>
        <v/>
      </c>
      <c r="CT50" s="47" t="str">
        <f t="shared" si="54"/>
        <v/>
      </c>
      <c r="CU50" s="47" t="str">
        <f t="shared" si="55"/>
        <v/>
      </c>
      <c r="CV50" s="47" t="str">
        <f t="shared" si="56"/>
        <v/>
      </c>
      <c r="CW50" s="47" t="str">
        <f t="shared" si="57"/>
        <v/>
      </c>
      <c r="CX50" s="214" t="str">
        <f t="shared" si="58"/>
        <v/>
      </c>
      <c r="CY50" s="45" t="str">
        <f t="shared" si="59"/>
        <v/>
      </c>
      <c r="CZ50" s="47" t="str">
        <f t="shared" si="60"/>
        <v/>
      </c>
      <c r="DA50" s="47" t="str">
        <f t="shared" si="61"/>
        <v/>
      </c>
      <c r="DB50" s="47" t="str">
        <f t="shared" si="62"/>
        <v/>
      </c>
      <c r="DC50" s="47" t="str">
        <f t="shared" si="63"/>
        <v/>
      </c>
      <c r="DD50" s="47" t="str">
        <f t="shared" si="64"/>
        <v/>
      </c>
      <c r="DE50" s="48" t="str">
        <f t="shared" si="65"/>
        <v/>
      </c>
      <c r="DF50" s="83">
        <f t="shared" si="36"/>
        <v>0</v>
      </c>
    </row>
    <row r="51" spans="1:110" ht="21" hidden="1" customHeight="1">
      <c r="A51" s="82">
        <v>42</v>
      </c>
      <c r="B51" s="461"/>
      <c r="C51" s="358"/>
      <c r="D51" s="358"/>
      <c r="E51" s="358"/>
      <c r="F51" s="358"/>
      <c r="G51" s="358"/>
      <c r="H51" s="462"/>
      <c r="I51" s="462"/>
      <c r="J51" s="462"/>
      <c r="K51" s="462"/>
      <c r="L51" s="462"/>
      <c r="M51" s="462"/>
      <c r="N51" s="462"/>
      <c r="O51" s="462"/>
      <c r="P51" s="462"/>
      <c r="Q51" s="462"/>
      <c r="R51" s="462"/>
      <c r="S51" s="464"/>
      <c r="T51" s="156"/>
      <c r="U51" s="223"/>
      <c r="V51" s="223"/>
      <c r="W51" s="223"/>
      <c r="X51" s="223"/>
      <c r="Y51" s="223"/>
      <c r="Z51" s="224"/>
      <c r="AA51" s="156"/>
      <c r="AB51" s="223"/>
      <c r="AC51" s="223"/>
      <c r="AD51" s="223"/>
      <c r="AE51" s="223"/>
      <c r="AF51" s="223"/>
      <c r="AG51" s="224"/>
      <c r="AH51" s="156"/>
      <c r="AI51" s="223"/>
      <c r="AJ51" s="223"/>
      <c r="AK51" s="223"/>
      <c r="AL51" s="223"/>
      <c r="AM51" s="223"/>
      <c r="AN51" s="224"/>
      <c r="AO51" s="156"/>
      <c r="AP51" s="223"/>
      <c r="AQ51" s="223"/>
      <c r="AR51" s="223"/>
      <c r="AS51" s="223"/>
      <c r="AT51" s="223"/>
      <c r="AU51" s="224"/>
      <c r="AV51" s="362">
        <f t="shared" si="1"/>
        <v>0</v>
      </c>
      <c r="AW51" s="362"/>
      <c r="AX51" s="363"/>
      <c r="AY51" s="364">
        <f t="shared" si="2"/>
        <v>0</v>
      </c>
      <c r="AZ51" s="362"/>
      <c r="BA51" s="363"/>
      <c r="BB51" s="365">
        <f t="shared" si="34"/>
        <v>0</v>
      </c>
      <c r="BC51" s="366" t="str">
        <f t="shared" si="66"/>
        <v/>
      </c>
      <c r="BD51" s="367" t="str">
        <f t="shared" si="66"/>
        <v/>
      </c>
      <c r="BE51" s="166"/>
      <c r="BG51" s="67" t="str">
        <f t="shared" si="35"/>
        <v/>
      </c>
      <c r="BH51" s="82" t="s">
        <v>132</v>
      </c>
      <c r="BI51" s="167"/>
      <c r="BJ51" s="123" t="s">
        <v>88</v>
      </c>
      <c r="BK51" s="168"/>
      <c r="BL51" s="169" t="s">
        <v>81</v>
      </c>
      <c r="BM51" s="170"/>
      <c r="BN51" s="123" t="s">
        <v>88</v>
      </c>
      <c r="BO51" s="168"/>
      <c r="BP51" s="167"/>
      <c r="BQ51" s="123" t="s">
        <v>88</v>
      </c>
      <c r="BR51" s="168"/>
      <c r="BS51" s="169" t="s">
        <v>81</v>
      </c>
      <c r="BT51" s="170"/>
      <c r="BU51" s="123" t="s">
        <v>88</v>
      </c>
      <c r="BV51" s="168"/>
      <c r="BW51" s="167"/>
      <c r="BX51" s="123" t="s">
        <v>88</v>
      </c>
      <c r="BY51" s="171"/>
      <c r="BZ51" s="238" t="str">
        <f t="shared" si="4"/>
        <v/>
      </c>
      <c r="CA51" s="81" t="str">
        <f t="shared" si="5"/>
        <v/>
      </c>
      <c r="CC51" s="82">
        <v>42</v>
      </c>
      <c r="CD51" s="45" t="str">
        <f t="shared" si="38"/>
        <v/>
      </c>
      <c r="CE51" s="47" t="str">
        <f t="shared" si="39"/>
        <v/>
      </c>
      <c r="CF51" s="47" t="str">
        <f t="shared" si="40"/>
        <v/>
      </c>
      <c r="CG51" s="47" t="str">
        <f t="shared" si="41"/>
        <v/>
      </c>
      <c r="CH51" s="47" t="str">
        <f t="shared" si="42"/>
        <v/>
      </c>
      <c r="CI51" s="47" t="str">
        <f t="shared" si="43"/>
        <v/>
      </c>
      <c r="CJ51" s="214" t="str">
        <f t="shared" si="44"/>
        <v/>
      </c>
      <c r="CK51" s="45" t="str">
        <f t="shared" si="45"/>
        <v/>
      </c>
      <c r="CL51" s="47" t="str">
        <f t="shared" si="46"/>
        <v/>
      </c>
      <c r="CM51" s="47" t="str">
        <f t="shared" si="47"/>
        <v/>
      </c>
      <c r="CN51" s="47" t="str">
        <f t="shared" si="48"/>
        <v/>
      </c>
      <c r="CO51" s="47" t="str">
        <f t="shared" si="49"/>
        <v/>
      </c>
      <c r="CP51" s="47" t="str">
        <f t="shared" si="50"/>
        <v/>
      </c>
      <c r="CQ51" s="48" t="str">
        <f t="shared" si="51"/>
        <v/>
      </c>
      <c r="CR51" s="38" t="str">
        <f t="shared" si="52"/>
        <v/>
      </c>
      <c r="CS51" s="47" t="str">
        <f t="shared" si="53"/>
        <v/>
      </c>
      <c r="CT51" s="47" t="str">
        <f t="shared" si="54"/>
        <v/>
      </c>
      <c r="CU51" s="47" t="str">
        <f t="shared" si="55"/>
        <v/>
      </c>
      <c r="CV51" s="47" t="str">
        <f t="shared" si="56"/>
        <v/>
      </c>
      <c r="CW51" s="47" t="str">
        <f t="shared" si="57"/>
        <v/>
      </c>
      <c r="CX51" s="214" t="str">
        <f t="shared" si="58"/>
        <v/>
      </c>
      <c r="CY51" s="45" t="str">
        <f t="shared" si="59"/>
        <v/>
      </c>
      <c r="CZ51" s="47" t="str">
        <f t="shared" si="60"/>
        <v/>
      </c>
      <c r="DA51" s="47" t="str">
        <f t="shared" si="61"/>
        <v/>
      </c>
      <c r="DB51" s="47" t="str">
        <f t="shared" si="62"/>
        <v/>
      </c>
      <c r="DC51" s="47" t="str">
        <f t="shared" si="63"/>
        <v/>
      </c>
      <c r="DD51" s="47" t="str">
        <f t="shared" si="64"/>
        <v/>
      </c>
      <c r="DE51" s="48" t="str">
        <f t="shared" si="65"/>
        <v/>
      </c>
      <c r="DF51" s="83">
        <f t="shared" si="36"/>
        <v>0</v>
      </c>
    </row>
    <row r="52" spans="1:110" ht="21" hidden="1" customHeight="1">
      <c r="A52" s="82">
        <v>43</v>
      </c>
      <c r="B52" s="461"/>
      <c r="C52" s="358"/>
      <c r="D52" s="358"/>
      <c r="E52" s="358"/>
      <c r="F52" s="358"/>
      <c r="G52" s="358"/>
      <c r="H52" s="462"/>
      <c r="I52" s="462"/>
      <c r="J52" s="462"/>
      <c r="K52" s="462"/>
      <c r="L52" s="462"/>
      <c r="M52" s="462"/>
      <c r="N52" s="462"/>
      <c r="O52" s="462"/>
      <c r="P52" s="462"/>
      <c r="Q52" s="462"/>
      <c r="R52" s="462"/>
      <c r="S52" s="464"/>
      <c r="T52" s="156"/>
      <c r="U52" s="223"/>
      <c r="V52" s="223"/>
      <c r="W52" s="223"/>
      <c r="X52" s="223"/>
      <c r="Y52" s="223"/>
      <c r="Z52" s="224"/>
      <c r="AA52" s="156"/>
      <c r="AB52" s="223"/>
      <c r="AC52" s="223"/>
      <c r="AD52" s="223"/>
      <c r="AE52" s="223"/>
      <c r="AF52" s="223"/>
      <c r="AG52" s="224"/>
      <c r="AH52" s="156"/>
      <c r="AI52" s="223"/>
      <c r="AJ52" s="223"/>
      <c r="AK52" s="223"/>
      <c r="AL52" s="223"/>
      <c r="AM52" s="223"/>
      <c r="AN52" s="224"/>
      <c r="AO52" s="156"/>
      <c r="AP52" s="223"/>
      <c r="AQ52" s="223"/>
      <c r="AR52" s="223"/>
      <c r="AS52" s="223"/>
      <c r="AT52" s="223"/>
      <c r="AU52" s="224"/>
      <c r="AV52" s="362">
        <f t="shared" si="1"/>
        <v>0</v>
      </c>
      <c r="AW52" s="362"/>
      <c r="AX52" s="363"/>
      <c r="AY52" s="364">
        <f t="shared" si="2"/>
        <v>0</v>
      </c>
      <c r="AZ52" s="362"/>
      <c r="BA52" s="363"/>
      <c r="BB52" s="365">
        <f t="shared" si="34"/>
        <v>0</v>
      </c>
      <c r="BC52" s="366" t="str">
        <f t="shared" si="66"/>
        <v/>
      </c>
      <c r="BD52" s="367" t="str">
        <f t="shared" si="66"/>
        <v/>
      </c>
      <c r="BE52" s="166"/>
      <c r="BG52" s="67" t="str">
        <f t="shared" si="35"/>
        <v/>
      </c>
      <c r="BH52" s="82" t="s">
        <v>133</v>
      </c>
      <c r="BI52" s="167"/>
      <c r="BJ52" s="123" t="s">
        <v>88</v>
      </c>
      <c r="BK52" s="168"/>
      <c r="BL52" s="169" t="s">
        <v>81</v>
      </c>
      <c r="BM52" s="170"/>
      <c r="BN52" s="123" t="s">
        <v>88</v>
      </c>
      <c r="BO52" s="168"/>
      <c r="BP52" s="167"/>
      <c r="BQ52" s="123" t="s">
        <v>88</v>
      </c>
      <c r="BR52" s="168"/>
      <c r="BS52" s="169" t="s">
        <v>81</v>
      </c>
      <c r="BT52" s="170"/>
      <c r="BU52" s="123" t="s">
        <v>88</v>
      </c>
      <c r="BV52" s="168"/>
      <c r="BW52" s="167"/>
      <c r="BX52" s="123" t="s">
        <v>88</v>
      </c>
      <c r="BY52" s="171"/>
      <c r="BZ52" s="238" t="str">
        <f t="shared" si="4"/>
        <v/>
      </c>
      <c r="CA52" s="81" t="str">
        <f t="shared" si="5"/>
        <v/>
      </c>
      <c r="CC52" s="82">
        <v>43</v>
      </c>
      <c r="CD52" s="45" t="str">
        <f t="shared" si="38"/>
        <v/>
      </c>
      <c r="CE52" s="47" t="str">
        <f t="shared" si="39"/>
        <v/>
      </c>
      <c r="CF52" s="47" t="str">
        <f t="shared" si="40"/>
        <v/>
      </c>
      <c r="CG52" s="47" t="str">
        <f t="shared" si="41"/>
        <v/>
      </c>
      <c r="CH52" s="47" t="str">
        <f t="shared" si="42"/>
        <v/>
      </c>
      <c r="CI52" s="47" t="str">
        <f t="shared" si="43"/>
        <v/>
      </c>
      <c r="CJ52" s="214" t="str">
        <f t="shared" si="44"/>
        <v/>
      </c>
      <c r="CK52" s="45" t="str">
        <f t="shared" si="45"/>
        <v/>
      </c>
      <c r="CL52" s="47" t="str">
        <f t="shared" si="46"/>
        <v/>
      </c>
      <c r="CM52" s="47" t="str">
        <f t="shared" si="47"/>
        <v/>
      </c>
      <c r="CN52" s="47" t="str">
        <f t="shared" si="48"/>
        <v/>
      </c>
      <c r="CO52" s="47" t="str">
        <f t="shared" si="49"/>
        <v/>
      </c>
      <c r="CP52" s="47" t="str">
        <f t="shared" si="50"/>
        <v/>
      </c>
      <c r="CQ52" s="48" t="str">
        <f t="shared" si="51"/>
        <v/>
      </c>
      <c r="CR52" s="38" t="str">
        <f t="shared" si="52"/>
        <v/>
      </c>
      <c r="CS52" s="47" t="str">
        <f t="shared" si="53"/>
        <v/>
      </c>
      <c r="CT52" s="47" t="str">
        <f t="shared" si="54"/>
        <v/>
      </c>
      <c r="CU52" s="47" t="str">
        <f t="shared" si="55"/>
        <v/>
      </c>
      <c r="CV52" s="47" t="str">
        <f t="shared" si="56"/>
        <v/>
      </c>
      <c r="CW52" s="47" t="str">
        <f t="shared" si="57"/>
        <v/>
      </c>
      <c r="CX52" s="214" t="str">
        <f t="shared" si="58"/>
        <v/>
      </c>
      <c r="CY52" s="45" t="str">
        <f t="shared" si="59"/>
        <v/>
      </c>
      <c r="CZ52" s="47" t="str">
        <f t="shared" si="60"/>
        <v/>
      </c>
      <c r="DA52" s="47" t="str">
        <f t="shared" si="61"/>
        <v/>
      </c>
      <c r="DB52" s="47" t="str">
        <f t="shared" si="62"/>
        <v/>
      </c>
      <c r="DC52" s="47" t="str">
        <f t="shared" si="63"/>
        <v/>
      </c>
      <c r="DD52" s="47" t="str">
        <f t="shared" si="64"/>
        <v/>
      </c>
      <c r="DE52" s="48" t="str">
        <f t="shared" si="65"/>
        <v/>
      </c>
      <c r="DF52" s="83">
        <f t="shared" si="36"/>
        <v>0</v>
      </c>
    </row>
    <row r="53" spans="1:110" ht="21" hidden="1" customHeight="1">
      <c r="A53" s="82">
        <v>44</v>
      </c>
      <c r="B53" s="461"/>
      <c r="C53" s="358"/>
      <c r="D53" s="358"/>
      <c r="E53" s="358"/>
      <c r="F53" s="358"/>
      <c r="G53" s="358"/>
      <c r="H53" s="462"/>
      <c r="I53" s="462"/>
      <c r="J53" s="462"/>
      <c r="K53" s="462"/>
      <c r="L53" s="462"/>
      <c r="M53" s="462"/>
      <c r="N53" s="462"/>
      <c r="O53" s="462"/>
      <c r="P53" s="462"/>
      <c r="Q53" s="462"/>
      <c r="R53" s="462"/>
      <c r="S53" s="464"/>
      <c r="T53" s="156"/>
      <c r="U53" s="223"/>
      <c r="V53" s="223"/>
      <c r="W53" s="223"/>
      <c r="X53" s="223"/>
      <c r="Y53" s="223"/>
      <c r="Z53" s="224"/>
      <c r="AA53" s="156"/>
      <c r="AB53" s="223"/>
      <c r="AC53" s="223"/>
      <c r="AD53" s="223"/>
      <c r="AE53" s="223"/>
      <c r="AF53" s="223"/>
      <c r="AG53" s="224"/>
      <c r="AH53" s="156"/>
      <c r="AI53" s="223"/>
      <c r="AJ53" s="223"/>
      <c r="AK53" s="223"/>
      <c r="AL53" s="223"/>
      <c r="AM53" s="223"/>
      <c r="AN53" s="224"/>
      <c r="AO53" s="156"/>
      <c r="AP53" s="223"/>
      <c r="AQ53" s="223"/>
      <c r="AR53" s="223"/>
      <c r="AS53" s="223"/>
      <c r="AT53" s="223"/>
      <c r="AU53" s="224"/>
      <c r="AV53" s="362">
        <f t="shared" si="1"/>
        <v>0</v>
      </c>
      <c r="AW53" s="362"/>
      <c r="AX53" s="363"/>
      <c r="AY53" s="364">
        <f t="shared" si="2"/>
        <v>0</v>
      </c>
      <c r="AZ53" s="362"/>
      <c r="BA53" s="363"/>
      <c r="BB53" s="365">
        <f t="shared" si="34"/>
        <v>0</v>
      </c>
      <c r="BC53" s="366" t="str">
        <f t="shared" si="66"/>
        <v/>
      </c>
      <c r="BD53" s="367" t="str">
        <f t="shared" si="66"/>
        <v/>
      </c>
      <c r="BE53" s="166"/>
      <c r="BG53" s="67" t="str">
        <f t="shared" si="35"/>
        <v/>
      </c>
      <c r="BH53" s="82" t="s">
        <v>134</v>
      </c>
      <c r="BI53" s="167"/>
      <c r="BJ53" s="123" t="s">
        <v>88</v>
      </c>
      <c r="BK53" s="168"/>
      <c r="BL53" s="169" t="s">
        <v>81</v>
      </c>
      <c r="BM53" s="170"/>
      <c r="BN53" s="123" t="s">
        <v>88</v>
      </c>
      <c r="BO53" s="168"/>
      <c r="BP53" s="167"/>
      <c r="BQ53" s="123" t="s">
        <v>88</v>
      </c>
      <c r="BR53" s="168"/>
      <c r="BS53" s="169" t="s">
        <v>81</v>
      </c>
      <c r="BT53" s="170"/>
      <c r="BU53" s="123" t="s">
        <v>88</v>
      </c>
      <c r="BV53" s="168"/>
      <c r="BW53" s="167"/>
      <c r="BX53" s="123" t="s">
        <v>88</v>
      </c>
      <c r="BY53" s="171"/>
      <c r="BZ53" s="238" t="str">
        <f t="shared" si="4"/>
        <v/>
      </c>
      <c r="CA53" s="81" t="str">
        <f t="shared" si="5"/>
        <v/>
      </c>
      <c r="CC53" s="82">
        <v>44</v>
      </c>
      <c r="CD53" s="45" t="str">
        <f t="shared" si="38"/>
        <v/>
      </c>
      <c r="CE53" s="47" t="str">
        <f t="shared" si="39"/>
        <v/>
      </c>
      <c r="CF53" s="47" t="str">
        <f t="shared" si="40"/>
        <v/>
      </c>
      <c r="CG53" s="47" t="str">
        <f t="shared" si="41"/>
        <v/>
      </c>
      <c r="CH53" s="47" t="str">
        <f t="shared" si="42"/>
        <v/>
      </c>
      <c r="CI53" s="47" t="str">
        <f t="shared" si="43"/>
        <v/>
      </c>
      <c r="CJ53" s="214" t="str">
        <f t="shared" si="44"/>
        <v/>
      </c>
      <c r="CK53" s="45" t="str">
        <f t="shared" si="45"/>
        <v/>
      </c>
      <c r="CL53" s="47" t="str">
        <f t="shared" si="46"/>
        <v/>
      </c>
      <c r="CM53" s="47" t="str">
        <f t="shared" si="47"/>
        <v/>
      </c>
      <c r="CN53" s="47" t="str">
        <f t="shared" si="48"/>
        <v/>
      </c>
      <c r="CO53" s="47" t="str">
        <f t="shared" si="49"/>
        <v/>
      </c>
      <c r="CP53" s="47" t="str">
        <f t="shared" si="50"/>
        <v/>
      </c>
      <c r="CQ53" s="48" t="str">
        <f t="shared" si="51"/>
        <v/>
      </c>
      <c r="CR53" s="38" t="str">
        <f t="shared" si="52"/>
        <v/>
      </c>
      <c r="CS53" s="47" t="str">
        <f t="shared" si="53"/>
        <v/>
      </c>
      <c r="CT53" s="47" t="str">
        <f t="shared" si="54"/>
        <v/>
      </c>
      <c r="CU53" s="47" t="str">
        <f t="shared" si="55"/>
        <v/>
      </c>
      <c r="CV53" s="47" t="str">
        <f t="shared" si="56"/>
        <v/>
      </c>
      <c r="CW53" s="47" t="str">
        <f t="shared" si="57"/>
        <v/>
      </c>
      <c r="CX53" s="214" t="str">
        <f t="shared" si="58"/>
        <v/>
      </c>
      <c r="CY53" s="45" t="str">
        <f t="shared" si="59"/>
        <v/>
      </c>
      <c r="CZ53" s="47" t="str">
        <f t="shared" si="60"/>
        <v/>
      </c>
      <c r="DA53" s="47" t="str">
        <f t="shared" si="61"/>
        <v/>
      </c>
      <c r="DB53" s="47" t="str">
        <f t="shared" si="62"/>
        <v/>
      </c>
      <c r="DC53" s="47" t="str">
        <f t="shared" si="63"/>
        <v/>
      </c>
      <c r="DD53" s="47" t="str">
        <f t="shared" si="64"/>
        <v/>
      </c>
      <c r="DE53" s="48" t="str">
        <f t="shared" si="65"/>
        <v/>
      </c>
      <c r="DF53" s="83">
        <f t="shared" si="36"/>
        <v>0</v>
      </c>
    </row>
    <row r="54" spans="1:110" ht="21" hidden="1" customHeight="1">
      <c r="A54" s="82">
        <v>45</v>
      </c>
      <c r="B54" s="461"/>
      <c r="C54" s="358"/>
      <c r="D54" s="358"/>
      <c r="E54" s="358"/>
      <c r="F54" s="358"/>
      <c r="G54" s="358"/>
      <c r="H54" s="462"/>
      <c r="I54" s="462"/>
      <c r="J54" s="462"/>
      <c r="K54" s="462"/>
      <c r="L54" s="462"/>
      <c r="M54" s="462"/>
      <c r="N54" s="462"/>
      <c r="O54" s="462"/>
      <c r="P54" s="462"/>
      <c r="Q54" s="462"/>
      <c r="R54" s="462"/>
      <c r="S54" s="463"/>
      <c r="T54" s="156"/>
      <c r="U54" s="223"/>
      <c r="V54" s="223"/>
      <c r="W54" s="223"/>
      <c r="X54" s="223"/>
      <c r="Y54" s="223"/>
      <c r="Z54" s="224"/>
      <c r="AA54" s="156"/>
      <c r="AB54" s="223"/>
      <c r="AC54" s="223"/>
      <c r="AD54" s="223"/>
      <c r="AE54" s="223"/>
      <c r="AF54" s="223"/>
      <c r="AG54" s="224"/>
      <c r="AH54" s="156"/>
      <c r="AI54" s="223"/>
      <c r="AJ54" s="223"/>
      <c r="AK54" s="223"/>
      <c r="AL54" s="223"/>
      <c r="AM54" s="223"/>
      <c r="AN54" s="224"/>
      <c r="AO54" s="156"/>
      <c r="AP54" s="223"/>
      <c r="AQ54" s="223"/>
      <c r="AR54" s="223"/>
      <c r="AS54" s="223"/>
      <c r="AT54" s="223"/>
      <c r="AU54" s="224"/>
      <c r="AV54" s="362">
        <f t="shared" si="1"/>
        <v>0</v>
      </c>
      <c r="AW54" s="362"/>
      <c r="AX54" s="363"/>
      <c r="AY54" s="364">
        <f t="shared" si="2"/>
        <v>0</v>
      </c>
      <c r="AZ54" s="362"/>
      <c r="BA54" s="363"/>
      <c r="BB54" s="365">
        <f t="shared" si="34"/>
        <v>0</v>
      </c>
      <c r="BC54" s="366" t="str">
        <f t="shared" si="66"/>
        <v/>
      </c>
      <c r="BD54" s="367" t="str">
        <f t="shared" si="66"/>
        <v/>
      </c>
      <c r="BE54" s="166"/>
      <c r="BG54" s="67" t="str">
        <f t="shared" si="35"/>
        <v/>
      </c>
      <c r="BH54" s="82" t="s">
        <v>135</v>
      </c>
      <c r="BI54" s="167"/>
      <c r="BJ54" s="123" t="s">
        <v>88</v>
      </c>
      <c r="BK54" s="168"/>
      <c r="BL54" s="169" t="s">
        <v>81</v>
      </c>
      <c r="BM54" s="170"/>
      <c r="BN54" s="123" t="s">
        <v>88</v>
      </c>
      <c r="BO54" s="168"/>
      <c r="BP54" s="167"/>
      <c r="BQ54" s="123" t="s">
        <v>88</v>
      </c>
      <c r="BR54" s="168"/>
      <c r="BS54" s="169" t="s">
        <v>81</v>
      </c>
      <c r="BT54" s="170"/>
      <c r="BU54" s="123" t="s">
        <v>88</v>
      </c>
      <c r="BV54" s="168"/>
      <c r="BW54" s="167"/>
      <c r="BX54" s="123" t="s">
        <v>88</v>
      </c>
      <c r="BY54" s="171"/>
      <c r="BZ54" s="238" t="str">
        <f t="shared" si="4"/>
        <v/>
      </c>
      <c r="CA54" s="81" t="str">
        <f t="shared" si="5"/>
        <v/>
      </c>
      <c r="CC54" s="82">
        <v>45</v>
      </c>
      <c r="CD54" s="45" t="str">
        <f t="shared" si="38"/>
        <v/>
      </c>
      <c r="CE54" s="47" t="str">
        <f t="shared" si="39"/>
        <v/>
      </c>
      <c r="CF54" s="47" t="str">
        <f t="shared" si="40"/>
        <v/>
      </c>
      <c r="CG54" s="47" t="str">
        <f t="shared" si="41"/>
        <v/>
      </c>
      <c r="CH54" s="47" t="str">
        <f t="shared" si="42"/>
        <v/>
      </c>
      <c r="CI54" s="47" t="str">
        <f t="shared" si="43"/>
        <v/>
      </c>
      <c r="CJ54" s="214" t="str">
        <f t="shared" si="44"/>
        <v/>
      </c>
      <c r="CK54" s="45" t="str">
        <f t="shared" si="45"/>
        <v/>
      </c>
      <c r="CL54" s="47" t="str">
        <f t="shared" si="46"/>
        <v/>
      </c>
      <c r="CM54" s="47" t="str">
        <f t="shared" si="47"/>
        <v/>
      </c>
      <c r="CN54" s="47" t="str">
        <f t="shared" si="48"/>
        <v/>
      </c>
      <c r="CO54" s="47" t="str">
        <f t="shared" si="49"/>
        <v/>
      </c>
      <c r="CP54" s="47" t="str">
        <f t="shared" si="50"/>
        <v/>
      </c>
      <c r="CQ54" s="48" t="str">
        <f t="shared" si="51"/>
        <v/>
      </c>
      <c r="CR54" s="38" t="str">
        <f t="shared" si="52"/>
        <v/>
      </c>
      <c r="CS54" s="47" t="str">
        <f t="shared" si="53"/>
        <v/>
      </c>
      <c r="CT54" s="47" t="str">
        <f t="shared" si="54"/>
        <v/>
      </c>
      <c r="CU54" s="47" t="str">
        <f t="shared" si="55"/>
        <v/>
      </c>
      <c r="CV54" s="47" t="str">
        <f t="shared" si="56"/>
        <v/>
      </c>
      <c r="CW54" s="47" t="str">
        <f t="shared" si="57"/>
        <v/>
      </c>
      <c r="CX54" s="214" t="str">
        <f t="shared" si="58"/>
        <v/>
      </c>
      <c r="CY54" s="45" t="str">
        <f t="shared" si="59"/>
        <v/>
      </c>
      <c r="CZ54" s="47" t="str">
        <f t="shared" si="60"/>
        <v/>
      </c>
      <c r="DA54" s="47" t="str">
        <f t="shared" si="61"/>
        <v/>
      </c>
      <c r="DB54" s="47" t="str">
        <f t="shared" si="62"/>
        <v/>
      </c>
      <c r="DC54" s="47" t="str">
        <f t="shared" si="63"/>
        <v/>
      </c>
      <c r="DD54" s="47" t="str">
        <f t="shared" si="64"/>
        <v/>
      </c>
      <c r="DE54" s="48" t="str">
        <f t="shared" si="65"/>
        <v/>
      </c>
      <c r="DF54" s="83">
        <f t="shared" si="36"/>
        <v>0</v>
      </c>
    </row>
    <row r="55" spans="1:110" ht="21" hidden="1" customHeight="1">
      <c r="A55" s="82">
        <v>46</v>
      </c>
      <c r="B55" s="461"/>
      <c r="C55" s="358"/>
      <c r="D55" s="358"/>
      <c r="E55" s="358"/>
      <c r="F55" s="358"/>
      <c r="G55" s="358"/>
      <c r="H55" s="462"/>
      <c r="I55" s="462"/>
      <c r="J55" s="462"/>
      <c r="K55" s="462"/>
      <c r="L55" s="462"/>
      <c r="M55" s="462"/>
      <c r="N55" s="462"/>
      <c r="O55" s="462"/>
      <c r="P55" s="462"/>
      <c r="Q55" s="462"/>
      <c r="R55" s="462"/>
      <c r="S55" s="463"/>
      <c r="T55" s="156"/>
      <c r="U55" s="223"/>
      <c r="V55" s="223"/>
      <c r="W55" s="223"/>
      <c r="X55" s="223"/>
      <c r="Y55" s="223"/>
      <c r="Z55" s="224"/>
      <c r="AA55" s="156"/>
      <c r="AB55" s="223"/>
      <c r="AC55" s="223"/>
      <c r="AD55" s="223"/>
      <c r="AE55" s="223"/>
      <c r="AF55" s="223"/>
      <c r="AG55" s="224"/>
      <c r="AH55" s="156"/>
      <c r="AI55" s="223"/>
      <c r="AJ55" s="223"/>
      <c r="AK55" s="223"/>
      <c r="AL55" s="223"/>
      <c r="AM55" s="223"/>
      <c r="AN55" s="224"/>
      <c r="AO55" s="156"/>
      <c r="AP55" s="223"/>
      <c r="AQ55" s="223"/>
      <c r="AR55" s="223"/>
      <c r="AS55" s="223"/>
      <c r="AT55" s="223"/>
      <c r="AU55" s="224"/>
      <c r="AV55" s="362">
        <f t="shared" si="1"/>
        <v>0</v>
      </c>
      <c r="AW55" s="362"/>
      <c r="AX55" s="363"/>
      <c r="AY55" s="364">
        <f t="shared" si="2"/>
        <v>0</v>
      </c>
      <c r="AZ55" s="362"/>
      <c r="BA55" s="363"/>
      <c r="BB55" s="365">
        <f t="shared" si="34"/>
        <v>0</v>
      </c>
      <c r="BC55" s="366" t="str">
        <f t="shared" si="66"/>
        <v/>
      </c>
      <c r="BD55" s="367" t="str">
        <f t="shared" si="66"/>
        <v/>
      </c>
      <c r="BE55" s="166"/>
      <c r="BG55" s="67" t="str">
        <f t="shared" si="35"/>
        <v/>
      </c>
      <c r="BH55" s="82" t="s">
        <v>136</v>
      </c>
      <c r="BI55" s="167"/>
      <c r="BJ55" s="123" t="s">
        <v>88</v>
      </c>
      <c r="BK55" s="168"/>
      <c r="BL55" s="169" t="s">
        <v>81</v>
      </c>
      <c r="BM55" s="170"/>
      <c r="BN55" s="123" t="s">
        <v>88</v>
      </c>
      <c r="BO55" s="168"/>
      <c r="BP55" s="167"/>
      <c r="BQ55" s="123" t="s">
        <v>88</v>
      </c>
      <c r="BR55" s="168"/>
      <c r="BS55" s="169" t="s">
        <v>81</v>
      </c>
      <c r="BT55" s="170"/>
      <c r="BU55" s="123" t="s">
        <v>88</v>
      </c>
      <c r="BV55" s="168"/>
      <c r="BW55" s="167"/>
      <c r="BX55" s="123" t="s">
        <v>88</v>
      </c>
      <c r="BY55" s="171"/>
      <c r="BZ55" s="238" t="str">
        <f t="shared" si="4"/>
        <v/>
      </c>
      <c r="CA55" s="81" t="str">
        <f t="shared" si="5"/>
        <v/>
      </c>
      <c r="CC55" s="82">
        <v>46</v>
      </c>
      <c r="CD55" s="45" t="str">
        <f t="shared" si="38"/>
        <v/>
      </c>
      <c r="CE55" s="47" t="str">
        <f t="shared" si="39"/>
        <v/>
      </c>
      <c r="CF55" s="47" t="str">
        <f t="shared" si="40"/>
        <v/>
      </c>
      <c r="CG55" s="47" t="str">
        <f t="shared" si="41"/>
        <v/>
      </c>
      <c r="CH55" s="47" t="str">
        <f t="shared" si="42"/>
        <v/>
      </c>
      <c r="CI55" s="47" t="str">
        <f t="shared" si="43"/>
        <v/>
      </c>
      <c r="CJ55" s="214" t="str">
        <f t="shared" si="44"/>
        <v/>
      </c>
      <c r="CK55" s="45" t="str">
        <f t="shared" si="45"/>
        <v/>
      </c>
      <c r="CL55" s="47" t="str">
        <f t="shared" si="46"/>
        <v/>
      </c>
      <c r="CM55" s="47" t="str">
        <f t="shared" si="47"/>
        <v/>
      </c>
      <c r="CN55" s="47" t="str">
        <f t="shared" si="48"/>
        <v/>
      </c>
      <c r="CO55" s="47" t="str">
        <f t="shared" si="49"/>
        <v/>
      </c>
      <c r="CP55" s="47" t="str">
        <f t="shared" si="50"/>
        <v/>
      </c>
      <c r="CQ55" s="48" t="str">
        <f t="shared" si="51"/>
        <v/>
      </c>
      <c r="CR55" s="38" t="str">
        <f t="shared" si="52"/>
        <v/>
      </c>
      <c r="CS55" s="47" t="str">
        <f t="shared" si="53"/>
        <v/>
      </c>
      <c r="CT55" s="47" t="str">
        <f t="shared" si="54"/>
        <v/>
      </c>
      <c r="CU55" s="47" t="str">
        <f t="shared" si="55"/>
        <v/>
      </c>
      <c r="CV55" s="47" t="str">
        <f t="shared" si="56"/>
        <v/>
      </c>
      <c r="CW55" s="47" t="str">
        <f t="shared" si="57"/>
        <v/>
      </c>
      <c r="CX55" s="214" t="str">
        <f t="shared" si="58"/>
        <v/>
      </c>
      <c r="CY55" s="45" t="str">
        <f t="shared" si="59"/>
        <v/>
      </c>
      <c r="CZ55" s="47" t="str">
        <f t="shared" si="60"/>
        <v/>
      </c>
      <c r="DA55" s="47" t="str">
        <f t="shared" si="61"/>
        <v/>
      </c>
      <c r="DB55" s="47" t="str">
        <f t="shared" si="62"/>
        <v/>
      </c>
      <c r="DC55" s="47" t="str">
        <f t="shared" si="63"/>
        <v/>
      </c>
      <c r="DD55" s="47" t="str">
        <f t="shared" si="64"/>
        <v/>
      </c>
      <c r="DE55" s="48" t="str">
        <f t="shared" si="65"/>
        <v/>
      </c>
      <c r="DF55" s="83">
        <f t="shared" si="36"/>
        <v>0</v>
      </c>
    </row>
    <row r="56" spans="1:110" ht="21" hidden="1" customHeight="1">
      <c r="A56" s="82">
        <v>47</v>
      </c>
      <c r="B56" s="461"/>
      <c r="C56" s="358"/>
      <c r="D56" s="358"/>
      <c r="E56" s="358"/>
      <c r="F56" s="358"/>
      <c r="G56" s="358"/>
      <c r="H56" s="462"/>
      <c r="I56" s="462"/>
      <c r="J56" s="462"/>
      <c r="K56" s="462"/>
      <c r="L56" s="462"/>
      <c r="M56" s="462"/>
      <c r="N56" s="462"/>
      <c r="O56" s="462"/>
      <c r="P56" s="462"/>
      <c r="Q56" s="462"/>
      <c r="R56" s="462"/>
      <c r="S56" s="463"/>
      <c r="T56" s="156"/>
      <c r="U56" s="223"/>
      <c r="V56" s="223"/>
      <c r="W56" s="223"/>
      <c r="X56" s="223"/>
      <c r="Y56" s="223"/>
      <c r="Z56" s="224"/>
      <c r="AA56" s="156"/>
      <c r="AB56" s="223"/>
      <c r="AC56" s="223"/>
      <c r="AD56" s="223"/>
      <c r="AE56" s="223"/>
      <c r="AF56" s="223"/>
      <c r="AG56" s="224"/>
      <c r="AH56" s="156"/>
      <c r="AI56" s="223"/>
      <c r="AJ56" s="223"/>
      <c r="AK56" s="223"/>
      <c r="AL56" s="223"/>
      <c r="AM56" s="223"/>
      <c r="AN56" s="224"/>
      <c r="AO56" s="156"/>
      <c r="AP56" s="223"/>
      <c r="AQ56" s="223"/>
      <c r="AR56" s="223"/>
      <c r="AS56" s="223"/>
      <c r="AT56" s="223"/>
      <c r="AU56" s="224"/>
      <c r="AV56" s="362">
        <f t="shared" si="1"/>
        <v>0</v>
      </c>
      <c r="AW56" s="362"/>
      <c r="AX56" s="363"/>
      <c r="AY56" s="364">
        <f t="shared" si="2"/>
        <v>0</v>
      </c>
      <c r="AZ56" s="362"/>
      <c r="BA56" s="363"/>
      <c r="BB56" s="365">
        <f t="shared" si="34"/>
        <v>0</v>
      </c>
      <c r="BC56" s="366" t="str">
        <f t="shared" si="66"/>
        <v/>
      </c>
      <c r="BD56" s="367" t="str">
        <f t="shared" si="66"/>
        <v/>
      </c>
      <c r="BE56" s="166"/>
      <c r="BG56" s="67" t="str">
        <f t="shared" si="35"/>
        <v/>
      </c>
      <c r="BH56" s="82" t="s">
        <v>137</v>
      </c>
      <c r="BI56" s="167"/>
      <c r="BJ56" s="123" t="s">
        <v>88</v>
      </c>
      <c r="BK56" s="168"/>
      <c r="BL56" s="169" t="s">
        <v>81</v>
      </c>
      <c r="BM56" s="170"/>
      <c r="BN56" s="123" t="s">
        <v>88</v>
      </c>
      <c r="BO56" s="168"/>
      <c r="BP56" s="167"/>
      <c r="BQ56" s="123" t="s">
        <v>88</v>
      </c>
      <c r="BR56" s="168"/>
      <c r="BS56" s="169" t="s">
        <v>81</v>
      </c>
      <c r="BT56" s="170"/>
      <c r="BU56" s="123" t="s">
        <v>88</v>
      </c>
      <c r="BV56" s="168"/>
      <c r="BW56" s="167"/>
      <c r="BX56" s="123" t="s">
        <v>88</v>
      </c>
      <c r="BY56" s="171"/>
      <c r="BZ56" s="238" t="str">
        <f t="shared" si="4"/>
        <v/>
      </c>
      <c r="CA56" s="81" t="str">
        <f t="shared" si="5"/>
        <v/>
      </c>
      <c r="CC56" s="82">
        <v>47</v>
      </c>
      <c r="CD56" s="45" t="str">
        <f t="shared" si="38"/>
        <v/>
      </c>
      <c r="CE56" s="47" t="str">
        <f t="shared" si="39"/>
        <v/>
      </c>
      <c r="CF56" s="47" t="str">
        <f t="shared" si="40"/>
        <v/>
      </c>
      <c r="CG56" s="47" t="str">
        <f t="shared" si="41"/>
        <v/>
      </c>
      <c r="CH56" s="47" t="str">
        <f t="shared" si="42"/>
        <v/>
      </c>
      <c r="CI56" s="47" t="str">
        <f t="shared" si="43"/>
        <v/>
      </c>
      <c r="CJ56" s="214" t="str">
        <f t="shared" si="44"/>
        <v/>
      </c>
      <c r="CK56" s="45" t="str">
        <f t="shared" si="45"/>
        <v/>
      </c>
      <c r="CL56" s="47" t="str">
        <f t="shared" si="46"/>
        <v/>
      </c>
      <c r="CM56" s="47" t="str">
        <f t="shared" si="47"/>
        <v/>
      </c>
      <c r="CN56" s="47" t="str">
        <f t="shared" si="48"/>
        <v/>
      </c>
      <c r="CO56" s="47" t="str">
        <f t="shared" si="49"/>
        <v/>
      </c>
      <c r="CP56" s="47" t="str">
        <f t="shared" si="50"/>
        <v/>
      </c>
      <c r="CQ56" s="48" t="str">
        <f t="shared" si="51"/>
        <v/>
      </c>
      <c r="CR56" s="38" t="str">
        <f t="shared" si="52"/>
        <v/>
      </c>
      <c r="CS56" s="47" t="str">
        <f t="shared" si="53"/>
        <v/>
      </c>
      <c r="CT56" s="47" t="str">
        <f t="shared" si="54"/>
        <v/>
      </c>
      <c r="CU56" s="47" t="str">
        <f t="shared" si="55"/>
        <v/>
      </c>
      <c r="CV56" s="47" t="str">
        <f t="shared" si="56"/>
        <v/>
      </c>
      <c r="CW56" s="47" t="str">
        <f t="shared" si="57"/>
        <v/>
      </c>
      <c r="CX56" s="214" t="str">
        <f t="shared" si="58"/>
        <v/>
      </c>
      <c r="CY56" s="45" t="str">
        <f t="shared" si="59"/>
        <v/>
      </c>
      <c r="CZ56" s="47" t="str">
        <f t="shared" si="60"/>
        <v/>
      </c>
      <c r="DA56" s="47" t="str">
        <f t="shared" si="61"/>
        <v/>
      </c>
      <c r="DB56" s="47" t="str">
        <f t="shared" si="62"/>
        <v/>
      </c>
      <c r="DC56" s="47" t="str">
        <f t="shared" si="63"/>
        <v/>
      </c>
      <c r="DD56" s="47" t="str">
        <f t="shared" si="64"/>
        <v/>
      </c>
      <c r="DE56" s="48" t="str">
        <f t="shared" si="65"/>
        <v/>
      </c>
      <c r="DF56" s="83">
        <f t="shared" si="36"/>
        <v>0</v>
      </c>
    </row>
    <row r="57" spans="1:110" ht="21" hidden="1" customHeight="1">
      <c r="A57" s="82">
        <v>48</v>
      </c>
      <c r="B57" s="461"/>
      <c r="C57" s="358"/>
      <c r="D57" s="358"/>
      <c r="E57" s="358"/>
      <c r="F57" s="358"/>
      <c r="G57" s="358"/>
      <c r="H57" s="462"/>
      <c r="I57" s="462"/>
      <c r="J57" s="462"/>
      <c r="K57" s="462"/>
      <c r="L57" s="462"/>
      <c r="M57" s="462"/>
      <c r="N57" s="462"/>
      <c r="O57" s="462"/>
      <c r="P57" s="462"/>
      <c r="Q57" s="462"/>
      <c r="R57" s="462"/>
      <c r="S57" s="463"/>
      <c r="T57" s="156"/>
      <c r="U57" s="223"/>
      <c r="V57" s="223"/>
      <c r="W57" s="223"/>
      <c r="X57" s="223"/>
      <c r="Y57" s="223"/>
      <c r="Z57" s="224"/>
      <c r="AA57" s="156"/>
      <c r="AB57" s="223"/>
      <c r="AC57" s="223"/>
      <c r="AD57" s="223"/>
      <c r="AE57" s="223"/>
      <c r="AF57" s="223"/>
      <c r="AG57" s="224"/>
      <c r="AH57" s="156"/>
      <c r="AI57" s="223"/>
      <c r="AJ57" s="223"/>
      <c r="AK57" s="223"/>
      <c r="AL57" s="223"/>
      <c r="AM57" s="223"/>
      <c r="AN57" s="224"/>
      <c r="AO57" s="156"/>
      <c r="AP57" s="223"/>
      <c r="AQ57" s="223"/>
      <c r="AR57" s="223"/>
      <c r="AS57" s="223"/>
      <c r="AT57" s="223"/>
      <c r="AU57" s="224"/>
      <c r="AV57" s="362">
        <f>DF57</f>
        <v>0</v>
      </c>
      <c r="AW57" s="362"/>
      <c r="AX57" s="363"/>
      <c r="AY57" s="364">
        <f>ROUNDDOWN(AV57/4,1)</f>
        <v>0</v>
      </c>
      <c r="AZ57" s="362"/>
      <c r="BA57" s="363"/>
      <c r="BB57" s="365">
        <f>IF($AV$110="","0.0",ROUNDDOWN(AY57/$AV$110,1))</f>
        <v>0</v>
      </c>
      <c r="BC57" s="366" t="str">
        <f t="shared" si="66"/>
        <v/>
      </c>
      <c r="BD57" s="367" t="str">
        <f t="shared" si="66"/>
        <v/>
      </c>
      <c r="BE57" s="166"/>
      <c r="BG57" s="67" t="str">
        <f t="shared" si="35"/>
        <v/>
      </c>
      <c r="BH57" s="82" t="s">
        <v>138</v>
      </c>
      <c r="BI57" s="167"/>
      <c r="BJ57" s="123" t="s">
        <v>88</v>
      </c>
      <c r="BK57" s="168"/>
      <c r="BL57" s="169" t="s">
        <v>81</v>
      </c>
      <c r="BM57" s="170"/>
      <c r="BN57" s="123" t="s">
        <v>88</v>
      </c>
      <c r="BO57" s="168"/>
      <c r="BP57" s="167"/>
      <c r="BQ57" s="123" t="s">
        <v>88</v>
      </c>
      <c r="BR57" s="168"/>
      <c r="BS57" s="169" t="s">
        <v>81</v>
      </c>
      <c r="BT57" s="170"/>
      <c r="BU57" s="123" t="s">
        <v>88</v>
      </c>
      <c r="BV57" s="168"/>
      <c r="BW57" s="167"/>
      <c r="BX57" s="123" t="s">
        <v>88</v>
      </c>
      <c r="BY57" s="171"/>
      <c r="BZ57" s="238" t="str">
        <f t="shared" si="4"/>
        <v/>
      </c>
      <c r="CA57" s="81" t="str">
        <f t="shared" si="5"/>
        <v/>
      </c>
      <c r="CC57" s="82">
        <v>48</v>
      </c>
      <c r="CD57" s="45" t="str">
        <f t="shared" si="38"/>
        <v/>
      </c>
      <c r="CE57" s="47" t="str">
        <f t="shared" si="39"/>
        <v/>
      </c>
      <c r="CF57" s="47" t="str">
        <f t="shared" si="40"/>
        <v/>
      </c>
      <c r="CG57" s="47" t="str">
        <f t="shared" si="41"/>
        <v/>
      </c>
      <c r="CH57" s="47" t="str">
        <f t="shared" si="42"/>
        <v/>
      </c>
      <c r="CI57" s="47" t="str">
        <f t="shared" si="43"/>
        <v/>
      </c>
      <c r="CJ57" s="214" t="str">
        <f t="shared" si="44"/>
        <v/>
      </c>
      <c r="CK57" s="45" t="str">
        <f t="shared" si="45"/>
        <v/>
      </c>
      <c r="CL57" s="47" t="str">
        <f t="shared" si="46"/>
        <v/>
      </c>
      <c r="CM57" s="47" t="str">
        <f t="shared" si="47"/>
        <v/>
      </c>
      <c r="CN57" s="47" t="str">
        <f t="shared" si="48"/>
        <v/>
      </c>
      <c r="CO57" s="47" t="str">
        <f t="shared" si="49"/>
        <v/>
      </c>
      <c r="CP57" s="47" t="str">
        <f t="shared" si="50"/>
        <v/>
      </c>
      <c r="CQ57" s="48" t="str">
        <f t="shared" si="51"/>
        <v/>
      </c>
      <c r="CR57" s="38" t="str">
        <f t="shared" si="52"/>
        <v/>
      </c>
      <c r="CS57" s="47" t="str">
        <f t="shared" si="53"/>
        <v/>
      </c>
      <c r="CT57" s="47" t="str">
        <f t="shared" si="54"/>
        <v/>
      </c>
      <c r="CU57" s="47" t="str">
        <f t="shared" si="55"/>
        <v/>
      </c>
      <c r="CV57" s="47" t="str">
        <f t="shared" si="56"/>
        <v/>
      </c>
      <c r="CW57" s="47" t="str">
        <f t="shared" si="57"/>
        <v/>
      </c>
      <c r="CX57" s="214" t="str">
        <f t="shared" si="58"/>
        <v/>
      </c>
      <c r="CY57" s="45" t="str">
        <f t="shared" si="59"/>
        <v/>
      </c>
      <c r="CZ57" s="47" t="str">
        <f t="shared" si="60"/>
        <v/>
      </c>
      <c r="DA57" s="47" t="str">
        <f t="shared" si="61"/>
        <v/>
      </c>
      <c r="DB57" s="47" t="str">
        <f t="shared" si="62"/>
        <v/>
      </c>
      <c r="DC57" s="47" t="str">
        <f t="shared" si="63"/>
        <v/>
      </c>
      <c r="DD57" s="47" t="str">
        <f t="shared" si="64"/>
        <v/>
      </c>
      <c r="DE57" s="48" t="str">
        <f t="shared" si="65"/>
        <v/>
      </c>
      <c r="DF57" s="83">
        <f t="shared" si="36"/>
        <v>0</v>
      </c>
    </row>
    <row r="58" spans="1:110" ht="21" hidden="1" customHeight="1">
      <c r="A58" s="82">
        <v>49</v>
      </c>
      <c r="B58" s="461"/>
      <c r="C58" s="358"/>
      <c r="D58" s="358"/>
      <c r="E58" s="358"/>
      <c r="F58" s="358"/>
      <c r="G58" s="358"/>
      <c r="H58" s="462"/>
      <c r="I58" s="462"/>
      <c r="J58" s="462"/>
      <c r="K58" s="462"/>
      <c r="L58" s="462"/>
      <c r="M58" s="462"/>
      <c r="N58" s="462"/>
      <c r="O58" s="462"/>
      <c r="P58" s="462"/>
      <c r="Q58" s="462"/>
      <c r="R58" s="462"/>
      <c r="S58" s="463"/>
      <c r="T58" s="156"/>
      <c r="U58" s="223"/>
      <c r="V58" s="223"/>
      <c r="W58" s="223"/>
      <c r="X58" s="223"/>
      <c r="Y58" s="223"/>
      <c r="Z58" s="224"/>
      <c r="AA58" s="156"/>
      <c r="AB58" s="223"/>
      <c r="AC58" s="223"/>
      <c r="AD58" s="223"/>
      <c r="AE58" s="223"/>
      <c r="AF58" s="223"/>
      <c r="AG58" s="224"/>
      <c r="AH58" s="156"/>
      <c r="AI58" s="223"/>
      <c r="AJ58" s="223"/>
      <c r="AK58" s="223"/>
      <c r="AL58" s="223"/>
      <c r="AM58" s="223"/>
      <c r="AN58" s="224"/>
      <c r="AO58" s="156"/>
      <c r="AP58" s="223"/>
      <c r="AQ58" s="223"/>
      <c r="AR58" s="223"/>
      <c r="AS58" s="223"/>
      <c r="AT58" s="223"/>
      <c r="AU58" s="224"/>
      <c r="AV58" s="362">
        <f>DF58</f>
        <v>0</v>
      </c>
      <c r="AW58" s="362"/>
      <c r="AX58" s="363"/>
      <c r="AY58" s="364">
        <f>ROUNDDOWN(AV58/4,1)</f>
        <v>0</v>
      </c>
      <c r="AZ58" s="362"/>
      <c r="BA58" s="363"/>
      <c r="BB58" s="365">
        <f>IF($AV$110="","0.0",ROUNDDOWN(AY58/$AV$110,1))</f>
        <v>0</v>
      </c>
      <c r="BC58" s="366" t="str">
        <f t="shared" si="66"/>
        <v/>
      </c>
      <c r="BD58" s="367" t="str">
        <f t="shared" si="66"/>
        <v/>
      </c>
      <c r="BE58" s="166"/>
      <c r="BG58" s="67" t="str">
        <f t="shared" si="35"/>
        <v/>
      </c>
      <c r="BH58" s="82" t="s">
        <v>139</v>
      </c>
      <c r="BI58" s="167"/>
      <c r="BJ58" s="123" t="s">
        <v>88</v>
      </c>
      <c r="BK58" s="168"/>
      <c r="BL58" s="169" t="s">
        <v>81</v>
      </c>
      <c r="BM58" s="170"/>
      <c r="BN58" s="123" t="s">
        <v>88</v>
      </c>
      <c r="BO58" s="168"/>
      <c r="BP58" s="167"/>
      <c r="BQ58" s="123" t="s">
        <v>88</v>
      </c>
      <c r="BR58" s="168"/>
      <c r="BS58" s="169" t="s">
        <v>81</v>
      </c>
      <c r="BT58" s="170"/>
      <c r="BU58" s="123" t="s">
        <v>88</v>
      </c>
      <c r="BV58" s="168"/>
      <c r="BW58" s="167"/>
      <c r="BX58" s="123" t="s">
        <v>88</v>
      </c>
      <c r="BY58" s="171"/>
      <c r="BZ58" s="238" t="str">
        <f t="shared" si="4"/>
        <v/>
      </c>
      <c r="CA58" s="81" t="str">
        <f t="shared" si="5"/>
        <v/>
      </c>
      <c r="CC58" s="82">
        <v>49</v>
      </c>
      <c r="CD58" s="45" t="str">
        <f t="shared" si="38"/>
        <v/>
      </c>
      <c r="CE58" s="47" t="str">
        <f t="shared" si="39"/>
        <v/>
      </c>
      <c r="CF58" s="47" t="str">
        <f t="shared" si="40"/>
        <v/>
      </c>
      <c r="CG58" s="47" t="str">
        <f t="shared" si="41"/>
        <v/>
      </c>
      <c r="CH58" s="47" t="str">
        <f t="shared" si="42"/>
        <v/>
      </c>
      <c r="CI58" s="47" t="str">
        <f t="shared" si="43"/>
        <v/>
      </c>
      <c r="CJ58" s="214" t="str">
        <f t="shared" si="44"/>
        <v/>
      </c>
      <c r="CK58" s="45" t="str">
        <f t="shared" si="45"/>
        <v/>
      </c>
      <c r="CL58" s="47" t="str">
        <f t="shared" si="46"/>
        <v/>
      </c>
      <c r="CM58" s="47" t="str">
        <f t="shared" si="47"/>
        <v/>
      </c>
      <c r="CN58" s="47" t="str">
        <f t="shared" si="48"/>
        <v/>
      </c>
      <c r="CO58" s="47" t="str">
        <f t="shared" si="49"/>
        <v/>
      </c>
      <c r="CP58" s="47" t="str">
        <f t="shared" si="50"/>
        <v/>
      </c>
      <c r="CQ58" s="48" t="str">
        <f t="shared" si="51"/>
        <v/>
      </c>
      <c r="CR58" s="38" t="str">
        <f t="shared" si="52"/>
        <v/>
      </c>
      <c r="CS58" s="47" t="str">
        <f t="shared" si="53"/>
        <v/>
      </c>
      <c r="CT58" s="47" t="str">
        <f t="shared" si="54"/>
        <v/>
      </c>
      <c r="CU58" s="47" t="str">
        <f t="shared" si="55"/>
        <v/>
      </c>
      <c r="CV58" s="47" t="str">
        <f t="shared" si="56"/>
        <v/>
      </c>
      <c r="CW58" s="47" t="str">
        <f t="shared" si="57"/>
        <v/>
      </c>
      <c r="CX58" s="214" t="str">
        <f t="shared" si="58"/>
        <v/>
      </c>
      <c r="CY58" s="45" t="str">
        <f t="shared" si="59"/>
        <v/>
      </c>
      <c r="CZ58" s="47" t="str">
        <f t="shared" si="60"/>
        <v/>
      </c>
      <c r="DA58" s="47" t="str">
        <f t="shared" si="61"/>
        <v/>
      </c>
      <c r="DB58" s="47" t="str">
        <f t="shared" si="62"/>
        <v/>
      </c>
      <c r="DC58" s="47" t="str">
        <f t="shared" si="63"/>
        <v/>
      </c>
      <c r="DD58" s="47" t="str">
        <f t="shared" si="64"/>
        <v/>
      </c>
      <c r="DE58" s="48" t="str">
        <f t="shared" si="65"/>
        <v/>
      </c>
      <c r="DF58" s="83">
        <f t="shared" si="36"/>
        <v>0</v>
      </c>
    </row>
    <row r="59" spans="1:110" ht="21" hidden="1" customHeight="1">
      <c r="A59" s="82">
        <v>50</v>
      </c>
      <c r="B59" s="461"/>
      <c r="C59" s="358"/>
      <c r="D59" s="358"/>
      <c r="E59" s="358"/>
      <c r="F59" s="358"/>
      <c r="G59" s="358"/>
      <c r="H59" s="462"/>
      <c r="I59" s="462"/>
      <c r="J59" s="462"/>
      <c r="K59" s="462"/>
      <c r="L59" s="462"/>
      <c r="M59" s="462"/>
      <c r="N59" s="462"/>
      <c r="O59" s="462"/>
      <c r="P59" s="462"/>
      <c r="Q59" s="462"/>
      <c r="R59" s="462"/>
      <c r="S59" s="463"/>
      <c r="T59" s="156"/>
      <c r="U59" s="223"/>
      <c r="V59" s="223"/>
      <c r="W59" s="223"/>
      <c r="X59" s="223"/>
      <c r="Y59" s="223"/>
      <c r="Z59" s="224"/>
      <c r="AA59" s="156"/>
      <c r="AB59" s="223"/>
      <c r="AC59" s="223"/>
      <c r="AD59" s="223"/>
      <c r="AE59" s="223"/>
      <c r="AF59" s="223"/>
      <c r="AG59" s="224"/>
      <c r="AH59" s="156"/>
      <c r="AI59" s="223"/>
      <c r="AJ59" s="223"/>
      <c r="AK59" s="223"/>
      <c r="AL59" s="223"/>
      <c r="AM59" s="223"/>
      <c r="AN59" s="224"/>
      <c r="AO59" s="156"/>
      <c r="AP59" s="223"/>
      <c r="AQ59" s="223"/>
      <c r="AR59" s="223"/>
      <c r="AS59" s="223"/>
      <c r="AT59" s="223"/>
      <c r="AU59" s="224"/>
      <c r="AV59" s="362">
        <f t="shared" ref="AV59:AV107" si="67">DF59</f>
        <v>0</v>
      </c>
      <c r="AW59" s="362"/>
      <c r="AX59" s="363"/>
      <c r="AY59" s="364">
        <f t="shared" ref="AY59:AY107" si="68">ROUNDDOWN(AV59/4,1)</f>
        <v>0</v>
      </c>
      <c r="AZ59" s="362"/>
      <c r="BA59" s="363"/>
      <c r="BB59" s="365">
        <f t="shared" ref="BB59:BB107" si="69">IF($AV$110="","0.0",ROUNDDOWN(AY59/$AV$110,1))</f>
        <v>0</v>
      </c>
      <c r="BC59" s="366" t="str">
        <f t="shared" si="66"/>
        <v/>
      </c>
      <c r="BD59" s="367" t="str">
        <f t="shared" si="66"/>
        <v/>
      </c>
      <c r="BE59" s="166"/>
      <c r="BG59" s="67" t="str">
        <f t="shared" si="35"/>
        <v/>
      </c>
      <c r="BH59" s="82" t="s">
        <v>140</v>
      </c>
      <c r="BI59" s="167"/>
      <c r="BJ59" s="123" t="s">
        <v>88</v>
      </c>
      <c r="BK59" s="168"/>
      <c r="BL59" s="169" t="s">
        <v>81</v>
      </c>
      <c r="BM59" s="170"/>
      <c r="BN59" s="123" t="s">
        <v>88</v>
      </c>
      <c r="BO59" s="168"/>
      <c r="BP59" s="167"/>
      <c r="BQ59" s="123" t="s">
        <v>88</v>
      </c>
      <c r="BR59" s="168"/>
      <c r="BS59" s="169" t="s">
        <v>81</v>
      </c>
      <c r="BT59" s="170"/>
      <c r="BU59" s="123" t="s">
        <v>88</v>
      </c>
      <c r="BV59" s="168"/>
      <c r="BW59" s="167"/>
      <c r="BX59" s="123" t="s">
        <v>88</v>
      </c>
      <c r="BY59" s="171"/>
      <c r="BZ59" s="238" t="str">
        <f t="shared" si="4"/>
        <v/>
      </c>
      <c r="CA59" s="81" t="str">
        <f t="shared" si="5"/>
        <v/>
      </c>
      <c r="CC59" s="82">
        <v>50</v>
      </c>
      <c r="CD59" s="45" t="str">
        <f t="shared" si="38"/>
        <v/>
      </c>
      <c r="CE59" s="47" t="str">
        <f t="shared" si="39"/>
        <v/>
      </c>
      <c r="CF59" s="47" t="str">
        <f t="shared" si="40"/>
        <v/>
      </c>
      <c r="CG59" s="47" t="str">
        <f t="shared" si="41"/>
        <v/>
      </c>
      <c r="CH59" s="47" t="str">
        <f t="shared" si="42"/>
        <v/>
      </c>
      <c r="CI59" s="47" t="str">
        <f t="shared" si="43"/>
        <v/>
      </c>
      <c r="CJ59" s="214" t="str">
        <f t="shared" si="44"/>
        <v/>
      </c>
      <c r="CK59" s="45" t="str">
        <f t="shared" si="45"/>
        <v/>
      </c>
      <c r="CL59" s="47" t="str">
        <f t="shared" si="46"/>
        <v/>
      </c>
      <c r="CM59" s="47" t="str">
        <f t="shared" si="47"/>
        <v/>
      </c>
      <c r="CN59" s="47" t="str">
        <f t="shared" si="48"/>
        <v/>
      </c>
      <c r="CO59" s="47" t="str">
        <f t="shared" si="49"/>
        <v/>
      </c>
      <c r="CP59" s="47" t="str">
        <f t="shared" si="50"/>
        <v/>
      </c>
      <c r="CQ59" s="48" t="str">
        <f t="shared" si="51"/>
        <v/>
      </c>
      <c r="CR59" s="38" t="str">
        <f t="shared" si="52"/>
        <v/>
      </c>
      <c r="CS59" s="47" t="str">
        <f t="shared" si="53"/>
        <v/>
      </c>
      <c r="CT59" s="47" t="str">
        <f t="shared" si="54"/>
        <v/>
      </c>
      <c r="CU59" s="47" t="str">
        <f t="shared" si="55"/>
        <v/>
      </c>
      <c r="CV59" s="47" t="str">
        <f t="shared" si="56"/>
        <v/>
      </c>
      <c r="CW59" s="47" t="str">
        <f t="shared" si="57"/>
        <v/>
      </c>
      <c r="CX59" s="214" t="str">
        <f t="shared" si="58"/>
        <v/>
      </c>
      <c r="CY59" s="45" t="str">
        <f t="shared" si="59"/>
        <v/>
      </c>
      <c r="CZ59" s="47" t="str">
        <f t="shared" si="60"/>
        <v/>
      </c>
      <c r="DA59" s="47" t="str">
        <f t="shared" si="61"/>
        <v/>
      </c>
      <c r="DB59" s="47" t="str">
        <f t="shared" si="62"/>
        <v/>
      </c>
      <c r="DC59" s="47" t="str">
        <f t="shared" si="63"/>
        <v/>
      </c>
      <c r="DD59" s="47" t="str">
        <f t="shared" si="64"/>
        <v/>
      </c>
      <c r="DE59" s="48" t="str">
        <f t="shared" si="65"/>
        <v/>
      </c>
      <c r="DF59" s="83">
        <f t="shared" si="36"/>
        <v>0</v>
      </c>
    </row>
    <row r="60" spans="1:110" ht="21" hidden="1" customHeight="1">
      <c r="A60" s="82">
        <v>51</v>
      </c>
      <c r="B60" s="461"/>
      <c r="C60" s="358"/>
      <c r="D60" s="358"/>
      <c r="E60" s="358"/>
      <c r="F60" s="358"/>
      <c r="G60" s="358"/>
      <c r="H60" s="462"/>
      <c r="I60" s="462"/>
      <c r="J60" s="462"/>
      <c r="K60" s="462"/>
      <c r="L60" s="462"/>
      <c r="M60" s="462"/>
      <c r="N60" s="462"/>
      <c r="O60" s="462"/>
      <c r="P60" s="462"/>
      <c r="Q60" s="462"/>
      <c r="R60" s="462"/>
      <c r="S60" s="463"/>
      <c r="T60" s="156"/>
      <c r="U60" s="223"/>
      <c r="V60" s="223"/>
      <c r="W60" s="223"/>
      <c r="X60" s="223"/>
      <c r="Y60" s="223"/>
      <c r="Z60" s="224"/>
      <c r="AA60" s="156"/>
      <c r="AB60" s="223"/>
      <c r="AC60" s="223"/>
      <c r="AD60" s="223"/>
      <c r="AE60" s="223"/>
      <c r="AF60" s="223"/>
      <c r="AG60" s="224"/>
      <c r="AH60" s="156"/>
      <c r="AI60" s="223"/>
      <c r="AJ60" s="223"/>
      <c r="AK60" s="223"/>
      <c r="AL60" s="223"/>
      <c r="AM60" s="223"/>
      <c r="AN60" s="224"/>
      <c r="AO60" s="156"/>
      <c r="AP60" s="223"/>
      <c r="AQ60" s="223"/>
      <c r="AR60" s="223"/>
      <c r="AS60" s="223"/>
      <c r="AT60" s="223"/>
      <c r="AU60" s="224"/>
      <c r="AV60" s="362">
        <f t="shared" si="67"/>
        <v>0</v>
      </c>
      <c r="AW60" s="362"/>
      <c r="AX60" s="363"/>
      <c r="AY60" s="364">
        <f t="shared" si="68"/>
        <v>0</v>
      </c>
      <c r="AZ60" s="362"/>
      <c r="BA60" s="363"/>
      <c r="BB60" s="365">
        <f t="shared" si="69"/>
        <v>0</v>
      </c>
      <c r="BC60" s="366" t="str">
        <f t="shared" si="66"/>
        <v/>
      </c>
      <c r="BD60" s="367" t="str">
        <f t="shared" si="66"/>
        <v/>
      </c>
      <c r="BE60" s="166"/>
      <c r="BG60" s="67" t="str">
        <f t="shared" si="35"/>
        <v/>
      </c>
      <c r="BH60" s="82">
        <v>51</v>
      </c>
      <c r="BI60" s="167"/>
      <c r="BJ60" s="123" t="s">
        <v>88</v>
      </c>
      <c r="BK60" s="168"/>
      <c r="BL60" s="169" t="s">
        <v>81</v>
      </c>
      <c r="BM60" s="170"/>
      <c r="BN60" s="123" t="s">
        <v>88</v>
      </c>
      <c r="BO60" s="168"/>
      <c r="BP60" s="167"/>
      <c r="BQ60" s="123" t="s">
        <v>88</v>
      </c>
      <c r="BR60" s="168"/>
      <c r="BS60" s="169" t="s">
        <v>81</v>
      </c>
      <c r="BT60" s="170"/>
      <c r="BU60" s="123" t="s">
        <v>88</v>
      </c>
      <c r="BV60" s="168"/>
      <c r="BW60" s="167"/>
      <c r="BX60" s="123" t="s">
        <v>88</v>
      </c>
      <c r="BY60" s="171"/>
      <c r="BZ60" s="238" t="str">
        <f t="shared" si="4"/>
        <v/>
      </c>
      <c r="CA60" s="81" t="str">
        <f t="shared" si="5"/>
        <v/>
      </c>
      <c r="CC60" s="82">
        <v>51</v>
      </c>
      <c r="CD60" s="45" t="str">
        <f t="shared" si="38"/>
        <v/>
      </c>
      <c r="CE60" s="47" t="str">
        <f t="shared" si="39"/>
        <v/>
      </c>
      <c r="CF60" s="47" t="str">
        <f t="shared" si="40"/>
        <v/>
      </c>
      <c r="CG60" s="47" t="str">
        <f t="shared" si="41"/>
        <v/>
      </c>
      <c r="CH60" s="47" t="str">
        <f t="shared" si="42"/>
        <v/>
      </c>
      <c r="CI60" s="47" t="str">
        <f t="shared" si="43"/>
        <v/>
      </c>
      <c r="CJ60" s="214" t="str">
        <f t="shared" si="44"/>
        <v/>
      </c>
      <c r="CK60" s="45" t="str">
        <f t="shared" si="45"/>
        <v/>
      </c>
      <c r="CL60" s="47" t="str">
        <f t="shared" si="46"/>
        <v/>
      </c>
      <c r="CM60" s="47" t="str">
        <f t="shared" si="47"/>
        <v/>
      </c>
      <c r="CN60" s="47" t="str">
        <f t="shared" si="48"/>
        <v/>
      </c>
      <c r="CO60" s="47" t="str">
        <f t="shared" si="49"/>
        <v/>
      </c>
      <c r="CP60" s="47" t="str">
        <f t="shared" si="50"/>
        <v/>
      </c>
      <c r="CQ60" s="48" t="str">
        <f t="shared" si="51"/>
        <v/>
      </c>
      <c r="CR60" s="38" t="str">
        <f t="shared" si="52"/>
        <v/>
      </c>
      <c r="CS60" s="47" t="str">
        <f t="shared" si="53"/>
        <v/>
      </c>
      <c r="CT60" s="47" t="str">
        <f t="shared" si="54"/>
        <v/>
      </c>
      <c r="CU60" s="47" t="str">
        <f t="shared" si="55"/>
        <v/>
      </c>
      <c r="CV60" s="47" t="str">
        <f t="shared" si="56"/>
        <v/>
      </c>
      <c r="CW60" s="47" t="str">
        <f t="shared" si="57"/>
        <v/>
      </c>
      <c r="CX60" s="214" t="str">
        <f t="shared" si="58"/>
        <v/>
      </c>
      <c r="CY60" s="45" t="str">
        <f t="shared" si="59"/>
        <v/>
      </c>
      <c r="CZ60" s="47" t="str">
        <f t="shared" si="60"/>
        <v/>
      </c>
      <c r="DA60" s="47" t="str">
        <f t="shared" si="61"/>
        <v/>
      </c>
      <c r="DB60" s="47" t="str">
        <f t="shared" si="62"/>
        <v/>
      </c>
      <c r="DC60" s="47" t="str">
        <f t="shared" si="63"/>
        <v/>
      </c>
      <c r="DD60" s="47" t="str">
        <f t="shared" si="64"/>
        <v/>
      </c>
      <c r="DE60" s="48" t="str">
        <f t="shared" si="65"/>
        <v/>
      </c>
      <c r="DF60" s="83">
        <f t="shared" si="36"/>
        <v>0</v>
      </c>
    </row>
    <row r="61" spans="1:110" ht="21" hidden="1" customHeight="1">
      <c r="A61" s="82">
        <v>52</v>
      </c>
      <c r="B61" s="461"/>
      <c r="C61" s="358"/>
      <c r="D61" s="358"/>
      <c r="E61" s="358"/>
      <c r="F61" s="358"/>
      <c r="G61" s="358"/>
      <c r="H61" s="462"/>
      <c r="I61" s="462"/>
      <c r="J61" s="462"/>
      <c r="K61" s="462"/>
      <c r="L61" s="462"/>
      <c r="M61" s="462"/>
      <c r="N61" s="462"/>
      <c r="O61" s="462"/>
      <c r="P61" s="462"/>
      <c r="Q61" s="462"/>
      <c r="R61" s="462"/>
      <c r="S61" s="463"/>
      <c r="T61" s="156"/>
      <c r="U61" s="223"/>
      <c r="V61" s="223"/>
      <c r="W61" s="223"/>
      <c r="X61" s="223"/>
      <c r="Y61" s="223"/>
      <c r="Z61" s="224"/>
      <c r="AA61" s="156"/>
      <c r="AB61" s="223"/>
      <c r="AC61" s="223"/>
      <c r="AD61" s="223"/>
      <c r="AE61" s="223"/>
      <c r="AF61" s="223"/>
      <c r="AG61" s="224"/>
      <c r="AH61" s="156"/>
      <c r="AI61" s="223"/>
      <c r="AJ61" s="223"/>
      <c r="AK61" s="223"/>
      <c r="AL61" s="223"/>
      <c r="AM61" s="223"/>
      <c r="AN61" s="224"/>
      <c r="AO61" s="156"/>
      <c r="AP61" s="223"/>
      <c r="AQ61" s="223"/>
      <c r="AR61" s="223"/>
      <c r="AS61" s="223"/>
      <c r="AT61" s="223"/>
      <c r="AU61" s="224"/>
      <c r="AV61" s="362">
        <f t="shared" si="67"/>
        <v>0</v>
      </c>
      <c r="AW61" s="362"/>
      <c r="AX61" s="363"/>
      <c r="AY61" s="364">
        <f t="shared" si="68"/>
        <v>0</v>
      </c>
      <c r="AZ61" s="362"/>
      <c r="BA61" s="363"/>
      <c r="BB61" s="365">
        <f t="shared" si="69"/>
        <v>0</v>
      </c>
      <c r="BC61" s="366" t="str">
        <f t="shared" si="66"/>
        <v/>
      </c>
      <c r="BD61" s="367" t="str">
        <f t="shared" si="66"/>
        <v/>
      </c>
      <c r="BE61" s="166"/>
      <c r="BG61" s="67" t="str">
        <f t="shared" si="35"/>
        <v/>
      </c>
      <c r="BH61" s="82">
        <v>52</v>
      </c>
      <c r="BI61" s="167"/>
      <c r="BJ61" s="123" t="s">
        <v>88</v>
      </c>
      <c r="BK61" s="168"/>
      <c r="BL61" s="169" t="s">
        <v>81</v>
      </c>
      <c r="BM61" s="170"/>
      <c r="BN61" s="123" t="s">
        <v>88</v>
      </c>
      <c r="BO61" s="168"/>
      <c r="BP61" s="167"/>
      <c r="BQ61" s="123" t="s">
        <v>88</v>
      </c>
      <c r="BR61" s="168"/>
      <c r="BS61" s="169" t="s">
        <v>81</v>
      </c>
      <c r="BT61" s="170"/>
      <c r="BU61" s="123" t="s">
        <v>88</v>
      </c>
      <c r="BV61" s="168"/>
      <c r="BW61" s="167"/>
      <c r="BX61" s="123" t="s">
        <v>88</v>
      </c>
      <c r="BY61" s="171"/>
      <c r="BZ61" s="238" t="str">
        <f t="shared" si="4"/>
        <v/>
      </c>
      <c r="CA61" s="81" t="str">
        <f t="shared" si="5"/>
        <v/>
      </c>
      <c r="CC61" s="82">
        <v>52</v>
      </c>
      <c r="CD61" s="45" t="str">
        <f t="shared" si="38"/>
        <v/>
      </c>
      <c r="CE61" s="47" t="str">
        <f t="shared" si="39"/>
        <v/>
      </c>
      <c r="CF61" s="47" t="str">
        <f t="shared" si="40"/>
        <v/>
      </c>
      <c r="CG61" s="47" t="str">
        <f t="shared" si="41"/>
        <v/>
      </c>
      <c r="CH61" s="47" t="str">
        <f t="shared" si="42"/>
        <v/>
      </c>
      <c r="CI61" s="47" t="str">
        <f t="shared" si="43"/>
        <v/>
      </c>
      <c r="CJ61" s="214" t="str">
        <f t="shared" si="44"/>
        <v/>
      </c>
      <c r="CK61" s="45" t="str">
        <f t="shared" si="45"/>
        <v/>
      </c>
      <c r="CL61" s="47" t="str">
        <f t="shared" si="46"/>
        <v/>
      </c>
      <c r="CM61" s="47" t="str">
        <f t="shared" si="47"/>
        <v/>
      </c>
      <c r="CN61" s="47" t="str">
        <f t="shared" si="48"/>
        <v/>
      </c>
      <c r="CO61" s="47" t="str">
        <f t="shared" si="49"/>
        <v/>
      </c>
      <c r="CP61" s="47" t="str">
        <f t="shared" si="50"/>
        <v/>
      </c>
      <c r="CQ61" s="48" t="str">
        <f t="shared" si="51"/>
        <v/>
      </c>
      <c r="CR61" s="38" t="str">
        <f t="shared" si="52"/>
        <v/>
      </c>
      <c r="CS61" s="47" t="str">
        <f t="shared" si="53"/>
        <v/>
      </c>
      <c r="CT61" s="47" t="str">
        <f t="shared" si="54"/>
        <v/>
      </c>
      <c r="CU61" s="47" t="str">
        <f t="shared" si="55"/>
        <v/>
      </c>
      <c r="CV61" s="47" t="str">
        <f t="shared" si="56"/>
        <v/>
      </c>
      <c r="CW61" s="47" t="str">
        <f t="shared" si="57"/>
        <v/>
      </c>
      <c r="CX61" s="214" t="str">
        <f t="shared" si="58"/>
        <v/>
      </c>
      <c r="CY61" s="45" t="str">
        <f t="shared" si="59"/>
        <v/>
      </c>
      <c r="CZ61" s="47" t="str">
        <f t="shared" si="60"/>
        <v/>
      </c>
      <c r="DA61" s="47" t="str">
        <f t="shared" si="61"/>
        <v/>
      </c>
      <c r="DB61" s="47" t="str">
        <f t="shared" si="62"/>
        <v/>
      </c>
      <c r="DC61" s="47" t="str">
        <f t="shared" si="63"/>
        <v/>
      </c>
      <c r="DD61" s="47" t="str">
        <f t="shared" si="64"/>
        <v/>
      </c>
      <c r="DE61" s="48" t="str">
        <f t="shared" si="65"/>
        <v/>
      </c>
      <c r="DF61" s="83">
        <f t="shared" si="36"/>
        <v>0</v>
      </c>
    </row>
    <row r="62" spans="1:110" ht="21" hidden="1" customHeight="1">
      <c r="A62" s="82">
        <v>53</v>
      </c>
      <c r="B62" s="461"/>
      <c r="C62" s="358"/>
      <c r="D62" s="358"/>
      <c r="E62" s="358"/>
      <c r="F62" s="358"/>
      <c r="G62" s="358"/>
      <c r="H62" s="462"/>
      <c r="I62" s="462"/>
      <c r="J62" s="462"/>
      <c r="K62" s="462"/>
      <c r="L62" s="462"/>
      <c r="M62" s="462"/>
      <c r="N62" s="462"/>
      <c r="O62" s="462"/>
      <c r="P62" s="462"/>
      <c r="Q62" s="462"/>
      <c r="R62" s="462"/>
      <c r="S62" s="463"/>
      <c r="T62" s="156"/>
      <c r="U62" s="223"/>
      <c r="V62" s="223"/>
      <c r="W62" s="223"/>
      <c r="X62" s="223"/>
      <c r="Y62" s="223"/>
      <c r="Z62" s="224"/>
      <c r="AA62" s="156"/>
      <c r="AB62" s="223"/>
      <c r="AC62" s="223"/>
      <c r="AD62" s="223"/>
      <c r="AE62" s="223"/>
      <c r="AF62" s="223"/>
      <c r="AG62" s="224"/>
      <c r="AH62" s="156"/>
      <c r="AI62" s="223"/>
      <c r="AJ62" s="223"/>
      <c r="AK62" s="223"/>
      <c r="AL62" s="223"/>
      <c r="AM62" s="223"/>
      <c r="AN62" s="224"/>
      <c r="AO62" s="156"/>
      <c r="AP62" s="223"/>
      <c r="AQ62" s="223"/>
      <c r="AR62" s="223"/>
      <c r="AS62" s="223"/>
      <c r="AT62" s="223"/>
      <c r="AU62" s="224"/>
      <c r="AV62" s="362">
        <f t="shared" si="67"/>
        <v>0</v>
      </c>
      <c r="AW62" s="362"/>
      <c r="AX62" s="363"/>
      <c r="AY62" s="364">
        <f t="shared" si="68"/>
        <v>0</v>
      </c>
      <c r="AZ62" s="362"/>
      <c r="BA62" s="363"/>
      <c r="BB62" s="365">
        <f t="shared" si="69"/>
        <v>0</v>
      </c>
      <c r="BC62" s="366" t="str">
        <f t="shared" si="66"/>
        <v/>
      </c>
      <c r="BD62" s="367" t="str">
        <f t="shared" si="66"/>
        <v/>
      </c>
      <c r="BE62" s="166"/>
      <c r="BG62" s="67" t="str">
        <f t="shared" si="35"/>
        <v/>
      </c>
      <c r="BH62" s="82">
        <v>53</v>
      </c>
      <c r="BI62" s="167"/>
      <c r="BJ62" s="123" t="s">
        <v>88</v>
      </c>
      <c r="BK62" s="168"/>
      <c r="BL62" s="169" t="s">
        <v>81</v>
      </c>
      <c r="BM62" s="170"/>
      <c r="BN62" s="123" t="s">
        <v>88</v>
      </c>
      <c r="BO62" s="168"/>
      <c r="BP62" s="167"/>
      <c r="BQ62" s="123" t="s">
        <v>88</v>
      </c>
      <c r="BR62" s="168"/>
      <c r="BS62" s="169" t="s">
        <v>81</v>
      </c>
      <c r="BT62" s="170"/>
      <c r="BU62" s="123" t="s">
        <v>88</v>
      </c>
      <c r="BV62" s="168"/>
      <c r="BW62" s="167"/>
      <c r="BX62" s="123" t="s">
        <v>88</v>
      </c>
      <c r="BY62" s="171"/>
      <c r="BZ62" s="238" t="str">
        <f t="shared" si="4"/>
        <v/>
      </c>
      <c r="CA62" s="81" t="str">
        <f t="shared" si="5"/>
        <v/>
      </c>
      <c r="CC62" s="82">
        <v>53</v>
      </c>
      <c r="CD62" s="45" t="str">
        <f t="shared" si="38"/>
        <v/>
      </c>
      <c r="CE62" s="47" t="str">
        <f t="shared" si="39"/>
        <v/>
      </c>
      <c r="CF62" s="47" t="str">
        <f t="shared" si="40"/>
        <v/>
      </c>
      <c r="CG62" s="47" t="str">
        <f t="shared" si="41"/>
        <v/>
      </c>
      <c r="CH62" s="47" t="str">
        <f t="shared" si="42"/>
        <v/>
      </c>
      <c r="CI62" s="47" t="str">
        <f t="shared" si="43"/>
        <v/>
      </c>
      <c r="CJ62" s="214" t="str">
        <f t="shared" si="44"/>
        <v/>
      </c>
      <c r="CK62" s="45" t="str">
        <f t="shared" si="45"/>
        <v/>
      </c>
      <c r="CL62" s="47" t="str">
        <f t="shared" si="46"/>
        <v/>
      </c>
      <c r="CM62" s="47" t="str">
        <f t="shared" si="47"/>
        <v/>
      </c>
      <c r="CN62" s="47" t="str">
        <f t="shared" si="48"/>
        <v/>
      </c>
      <c r="CO62" s="47" t="str">
        <f t="shared" si="49"/>
        <v/>
      </c>
      <c r="CP62" s="47" t="str">
        <f t="shared" si="50"/>
        <v/>
      </c>
      <c r="CQ62" s="48" t="str">
        <f t="shared" si="51"/>
        <v/>
      </c>
      <c r="CR62" s="38" t="str">
        <f t="shared" si="52"/>
        <v/>
      </c>
      <c r="CS62" s="47" t="str">
        <f t="shared" si="53"/>
        <v/>
      </c>
      <c r="CT62" s="47" t="str">
        <f t="shared" si="54"/>
        <v/>
      </c>
      <c r="CU62" s="47" t="str">
        <f t="shared" si="55"/>
        <v/>
      </c>
      <c r="CV62" s="47" t="str">
        <f t="shared" si="56"/>
        <v/>
      </c>
      <c r="CW62" s="47" t="str">
        <f t="shared" si="57"/>
        <v/>
      </c>
      <c r="CX62" s="214" t="str">
        <f t="shared" si="58"/>
        <v/>
      </c>
      <c r="CY62" s="45" t="str">
        <f t="shared" si="59"/>
        <v/>
      </c>
      <c r="CZ62" s="47" t="str">
        <f t="shared" si="60"/>
        <v/>
      </c>
      <c r="DA62" s="47" t="str">
        <f t="shared" si="61"/>
        <v/>
      </c>
      <c r="DB62" s="47" t="str">
        <f t="shared" si="62"/>
        <v/>
      </c>
      <c r="DC62" s="47" t="str">
        <f t="shared" si="63"/>
        <v/>
      </c>
      <c r="DD62" s="47" t="str">
        <f t="shared" si="64"/>
        <v/>
      </c>
      <c r="DE62" s="48" t="str">
        <f t="shared" si="65"/>
        <v/>
      </c>
      <c r="DF62" s="83">
        <f t="shared" si="36"/>
        <v>0</v>
      </c>
    </row>
    <row r="63" spans="1:110" ht="21" hidden="1" customHeight="1">
      <c r="A63" s="82">
        <v>54</v>
      </c>
      <c r="B63" s="461"/>
      <c r="C63" s="358"/>
      <c r="D63" s="358"/>
      <c r="E63" s="358"/>
      <c r="F63" s="358"/>
      <c r="G63" s="358"/>
      <c r="H63" s="462"/>
      <c r="I63" s="462"/>
      <c r="J63" s="462"/>
      <c r="K63" s="462"/>
      <c r="L63" s="462"/>
      <c r="M63" s="462"/>
      <c r="N63" s="462"/>
      <c r="O63" s="462"/>
      <c r="P63" s="462"/>
      <c r="Q63" s="462"/>
      <c r="R63" s="462"/>
      <c r="S63" s="463"/>
      <c r="T63" s="156"/>
      <c r="U63" s="223"/>
      <c r="V63" s="223"/>
      <c r="W63" s="223"/>
      <c r="X63" s="223"/>
      <c r="Y63" s="223"/>
      <c r="Z63" s="224"/>
      <c r="AA63" s="156"/>
      <c r="AB63" s="223"/>
      <c r="AC63" s="223"/>
      <c r="AD63" s="223"/>
      <c r="AE63" s="223"/>
      <c r="AF63" s="223"/>
      <c r="AG63" s="224"/>
      <c r="AH63" s="156"/>
      <c r="AI63" s="223"/>
      <c r="AJ63" s="223"/>
      <c r="AK63" s="223"/>
      <c r="AL63" s="223"/>
      <c r="AM63" s="223"/>
      <c r="AN63" s="224"/>
      <c r="AO63" s="156"/>
      <c r="AP63" s="223"/>
      <c r="AQ63" s="223"/>
      <c r="AR63" s="223"/>
      <c r="AS63" s="223"/>
      <c r="AT63" s="223"/>
      <c r="AU63" s="224"/>
      <c r="AV63" s="362">
        <f t="shared" si="67"/>
        <v>0</v>
      </c>
      <c r="AW63" s="362"/>
      <c r="AX63" s="363"/>
      <c r="AY63" s="364">
        <f t="shared" si="68"/>
        <v>0</v>
      </c>
      <c r="AZ63" s="362"/>
      <c r="BA63" s="363"/>
      <c r="BB63" s="365">
        <f t="shared" si="69"/>
        <v>0</v>
      </c>
      <c r="BC63" s="366" t="str">
        <f t="shared" si="66"/>
        <v/>
      </c>
      <c r="BD63" s="367" t="str">
        <f t="shared" si="66"/>
        <v/>
      </c>
      <c r="BE63" s="166"/>
      <c r="BG63" s="67" t="str">
        <f t="shared" si="35"/>
        <v/>
      </c>
      <c r="BH63" s="82">
        <v>54</v>
      </c>
      <c r="BI63" s="167"/>
      <c r="BJ63" s="123" t="s">
        <v>88</v>
      </c>
      <c r="BK63" s="168"/>
      <c r="BL63" s="169" t="s">
        <v>81</v>
      </c>
      <c r="BM63" s="170"/>
      <c r="BN63" s="123" t="s">
        <v>88</v>
      </c>
      <c r="BO63" s="168"/>
      <c r="BP63" s="167"/>
      <c r="BQ63" s="123" t="s">
        <v>88</v>
      </c>
      <c r="BR63" s="168"/>
      <c r="BS63" s="169" t="s">
        <v>81</v>
      </c>
      <c r="BT63" s="170"/>
      <c r="BU63" s="123" t="s">
        <v>88</v>
      </c>
      <c r="BV63" s="168"/>
      <c r="BW63" s="167"/>
      <c r="BX63" s="123" t="s">
        <v>88</v>
      </c>
      <c r="BY63" s="171"/>
      <c r="BZ63" s="238" t="str">
        <f t="shared" si="4"/>
        <v/>
      </c>
      <c r="CA63" s="81" t="str">
        <f t="shared" si="5"/>
        <v/>
      </c>
      <c r="CC63" s="82">
        <v>54</v>
      </c>
      <c r="CD63" s="45" t="str">
        <f t="shared" si="38"/>
        <v/>
      </c>
      <c r="CE63" s="47" t="str">
        <f t="shared" si="39"/>
        <v/>
      </c>
      <c r="CF63" s="47" t="str">
        <f t="shared" si="40"/>
        <v/>
      </c>
      <c r="CG63" s="47" t="str">
        <f t="shared" si="41"/>
        <v/>
      </c>
      <c r="CH63" s="47" t="str">
        <f t="shared" si="42"/>
        <v/>
      </c>
      <c r="CI63" s="47" t="str">
        <f t="shared" si="43"/>
        <v/>
      </c>
      <c r="CJ63" s="214" t="str">
        <f t="shared" si="44"/>
        <v/>
      </c>
      <c r="CK63" s="45" t="str">
        <f t="shared" si="45"/>
        <v/>
      </c>
      <c r="CL63" s="47" t="str">
        <f t="shared" si="46"/>
        <v/>
      </c>
      <c r="CM63" s="47" t="str">
        <f t="shared" si="47"/>
        <v/>
      </c>
      <c r="CN63" s="47" t="str">
        <f t="shared" si="48"/>
        <v/>
      </c>
      <c r="CO63" s="47" t="str">
        <f t="shared" si="49"/>
        <v/>
      </c>
      <c r="CP63" s="47" t="str">
        <f t="shared" si="50"/>
        <v/>
      </c>
      <c r="CQ63" s="48" t="str">
        <f t="shared" si="51"/>
        <v/>
      </c>
      <c r="CR63" s="38" t="str">
        <f t="shared" si="52"/>
        <v/>
      </c>
      <c r="CS63" s="47" t="str">
        <f t="shared" si="53"/>
        <v/>
      </c>
      <c r="CT63" s="47" t="str">
        <f t="shared" si="54"/>
        <v/>
      </c>
      <c r="CU63" s="47" t="str">
        <f t="shared" si="55"/>
        <v/>
      </c>
      <c r="CV63" s="47" t="str">
        <f t="shared" si="56"/>
        <v/>
      </c>
      <c r="CW63" s="47" t="str">
        <f t="shared" si="57"/>
        <v/>
      </c>
      <c r="CX63" s="214" t="str">
        <f t="shared" si="58"/>
        <v/>
      </c>
      <c r="CY63" s="45" t="str">
        <f t="shared" si="59"/>
        <v/>
      </c>
      <c r="CZ63" s="47" t="str">
        <f t="shared" si="60"/>
        <v/>
      </c>
      <c r="DA63" s="47" t="str">
        <f t="shared" si="61"/>
        <v/>
      </c>
      <c r="DB63" s="47" t="str">
        <f t="shared" si="62"/>
        <v/>
      </c>
      <c r="DC63" s="47" t="str">
        <f t="shared" si="63"/>
        <v/>
      </c>
      <c r="DD63" s="47" t="str">
        <f t="shared" si="64"/>
        <v/>
      </c>
      <c r="DE63" s="48" t="str">
        <f t="shared" si="65"/>
        <v/>
      </c>
      <c r="DF63" s="83">
        <f t="shared" si="36"/>
        <v>0</v>
      </c>
    </row>
    <row r="64" spans="1:110" ht="21" hidden="1" customHeight="1">
      <c r="A64" s="82">
        <v>55</v>
      </c>
      <c r="B64" s="461"/>
      <c r="C64" s="358"/>
      <c r="D64" s="358"/>
      <c r="E64" s="358"/>
      <c r="F64" s="358"/>
      <c r="G64" s="358"/>
      <c r="H64" s="462"/>
      <c r="I64" s="462"/>
      <c r="J64" s="462"/>
      <c r="K64" s="462"/>
      <c r="L64" s="462"/>
      <c r="M64" s="462"/>
      <c r="N64" s="462"/>
      <c r="O64" s="462"/>
      <c r="P64" s="462"/>
      <c r="Q64" s="462"/>
      <c r="R64" s="462"/>
      <c r="S64" s="463"/>
      <c r="T64" s="156"/>
      <c r="U64" s="223"/>
      <c r="V64" s="223"/>
      <c r="W64" s="223"/>
      <c r="X64" s="223"/>
      <c r="Y64" s="223"/>
      <c r="Z64" s="224"/>
      <c r="AA64" s="156"/>
      <c r="AB64" s="223"/>
      <c r="AC64" s="223"/>
      <c r="AD64" s="223"/>
      <c r="AE64" s="223"/>
      <c r="AF64" s="223"/>
      <c r="AG64" s="224"/>
      <c r="AH64" s="156"/>
      <c r="AI64" s="223"/>
      <c r="AJ64" s="223"/>
      <c r="AK64" s="223"/>
      <c r="AL64" s="223"/>
      <c r="AM64" s="223"/>
      <c r="AN64" s="224"/>
      <c r="AO64" s="156"/>
      <c r="AP64" s="223"/>
      <c r="AQ64" s="223"/>
      <c r="AR64" s="223"/>
      <c r="AS64" s="223"/>
      <c r="AT64" s="223"/>
      <c r="AU64" s="224"/>
      <c r="AV64" s="362">
        <f t="shared" si="67"/>
        <v>0</v>
      </c>
      <c r="AW64" s="362"/>
      <c r="AX64" s="363"/>
      <c r="AY64" s="364">
        <f t="shared" si="68"/>
        <v>0</v>
      </c>
      <c r="AZ64" s="362"/>
      <c r="BA64" s="363"/>
      <c r="BB64" s="365">
        <f t="shared" si="69"/>
        <v>0</v>
      </c>
      <c r="BC64" s="366" t="str">
        <f t="shared" si="66"/>
        <v/>
      </c>
      <c r="BD64" s="367" t="str">
        <f t="shared" si="66"/>
        <v/>
      </c>
      <c r="BE64" s="166"/>
      <c r="BG64" s="67" t="str">
        <f t="shared" si="35"/>
        <v/>
      </c>
      <c r="BH64" s="82">
        <v>55</v>
      </c>
      <c r="BI64" s="167"/>
      <c r="BJ64" s="123" t="s">
        <v>88</v>
      </c>
      <c r="BK64" s="168"/>
      <c r="BL64" s="169" t="s">
        <v>81</v>
      </c>
      <c r="BM64" s="170"/>
      <c r="BN64" s="123" t="s">
        <v>88</v>
      </c>
      <c r="BO64" s="168"/>
      <c r="BP64" s="167"/>
      <c r="BQ64" s="123" t="s">
        <v>88</v>
      </c>
      <c r="BR64" s="168"/>
      <c r="BS64" s="169" t="s">
        <v>81</v>
      </c>
      <c r="BT64" s="170"/>
      <c r="BU64" s="123" t="s">
        <v>88</v>
      </c>
      <c r="BV64" s="168"/>
      <c r="BW64" s="167"/>
      <c r="BX64" s="123" t="s">
        <v>88</v>
      </c>
      <c r="BY64" s="171"/>
      <c r="BZ64" s="238" t="str">
        <f t="shared" si="4"/>
        <v/>
      </c>
      <c r="CA64" s="81" t="str">
        <f t="shared" si="5"/>
        <v/>
      </c>
      <c r="CC64" s="82">
        <v>55</v>
      </c>
      <c r="CD64" s="45" t="str">
        <f t="shared" si="38"/>
        <v/>
      </c>
      <c r="CE64" s="47" t="str">
        <f t="shared" si="39"/>
        <v/>
      </c>
      <c r="CF64" s="47" t="str">
        <f t="shared" si="40"/>
        <v/>
      </c>
      <c r="CG64" s="47" t="str">
        <f t="shared" si="41"/>
        <v/>
      </c>
      <c r="CH64" s="47" t="str">
        <f t="shared" si="42"/>
        <v/>
      </c>
      <c r="CI64" s="47" t="str">
        <f t="shared" si="43"/>
        <v/>
      </c>
      <c r="CJ64" s="214" t="str">
        <f t="shared" si="44"/>
        <v/>
      </c>
      <c r="CK64" s="45" t="str">
        <f t="shared" si="45"/>
        <v/>
      </c>
      <c r="CL64" s="47" t="str">
        <f t="shared" si="46"/>
        <v/>
      </c>
      <c r="CM64" s="47" t="str">
        <f t="shared" si="47"/>
        <v/>
      </c>
      <c r="CN64" s="47" t="str">
        <f t="shared" si="48"/>
        <v/>
      </c>
      <c r="CO64" s="47" t="str">
        <f t="shared" si="49"/>
        <v/>
      </c>
      <c r="CP64" s="47" t="str">
        <f t="shared" si="50"/>
        <v/>
      </c>
      <c r="CQ64" s="48" t="str">
        <f t="shared" si="51"/>
        <v/>
      </c>
      <c r="CR64" s="38" t="str">
        <f t="shared" si="52"/>
        <v/>
      </c>
      <c r="CS64" s="47" t="str">
        <f t="shared" si="53"/>
        <v/>
      </c>
      <c r="CT64" s="47" t="str">
        <f t="shared" si="54"/>
        <v/>
      </c>
      <c r="CU64" s="47" t="str">
        <f t="shared" si="55"/>
        <v/>
      </c>
      <c r="CV64" s="47" t="str">
        <f t="shared" si="56"/>
        <v/>
      </c>
      <c r="CW64" s="47" t="str">
        <f t="shared" si="57"/>
        <v/>
      </c>
      <c r="CX64" s="214" t="str">
        <f t="shared" si="58"/>
        <v/>
      </c>
      <c r="CY64" s="45" t="str">
        <f t="shared" si="59"/>
        <v/>
      </c>
      <c r="CZ64" s="47" t="str">
        <f t="shared" si="60"/>
        <v/>
      </c>
      <c r="DA64" s="47" t="str">
        <f t="shared" si="61"/>
        <v/>
      </c>
      <c r="DB64" s="47" t="str">
        <f t="shared" si="62"/>
        <v/>
      </c>
      <c r="DC64" s="47" t="str">
        <f t="shared" si="63"/>
        <v/>
      </c>
      <c r="DD64" s="47" t="str">
        <f t="shared" si="64"/>
        <v/>
      </c>
      <c r="DE64" s="48" t="str">
        <f t="shared" si="65"/>
        <v/>
      </c>
      <c r="DF64" s="83">
        <f t="shared" si="36"/>
        <v>0</v>
      </c>
    </row>
    <row r="65" spans="1:110" ht="21" hidden="1" customHeight="1">
      <c r="A65" s="82">
        <v>56</v>
      </c>
      <c r="B65" s="461"/>
      <c r="C65" s="358"/>
      <c r="D65" s="358"/>
      <c r="E65" s="358"/>
      <c r="F65" s="358"/>
      <c r="G65" s="358"/>
      <c r="H65" s="462"/>
      <c r="I65" s="462"/>
      <c r="J65" s="462"/>
      <c r="K65" s="462"/>
      <c r="L65" s="462"/>
      <c r="M65" s="462"/>
      <c r="N65" s="462"/>
      <c r="O65" s="462"/>
      <c r="P65" s="462"/>
      <c r="Q65" s="462"/>
      <c r="R65" s="462"/>
      <c r="S65" s="463"/>
      <c r="T65" s="156"/>
      <c r="U65" s="223"/>
      <c r="V65" s="223"/>
      <c r="W65" s="223"/>
      <c r="X65" s="223"/>
      <c r="Y65" s="223"/>
      <c r="Z65" s="224"/>
      <c r="AA65" s="156"/>
      <c r="AB65" s="223"/>
      <c r="AC65" s="223"/>
      <c r="AD65" s="223"/>
      <c r="AE65" s="223"/>
      <c r="AF65" s="223"/>
      <c r="AG65" s="224"/>
      <c r="AH65" s="156"/>
      <c r="AI65" s="223"/>
      <c r="AJ65" s="223"/>
      <c r="AK65" s="223"/>
      <c r="AL65" s="223"/>
      <c r="AM65" s="223"/>
      <c r="AN65" s="224"/>
      <c r="AO65" s="156"/>
      <c r="AP65" s="223"/>
      <c r="AQ65" s="223"/>
      <c r="AR65" s="223"/>
      <c r="AS65" s="223"/>
      <c r="AT65" s="223"/>
      <c r="AU65" s="224"/>
      <c r="AV65" s="362">
        <f t="shared" si="67"/>
        <v>0</v>
      </c>
      <c r="AW65" s="362"/>
      <c r="AX65" s="363"/>
      <c r="AY65" s="364">
        <f t="shared" si="68"/>
        <v>0</v>
      </c>
      <c r="AZ65" s="362"/>
      <c r="BA65" s="363"/>
      <c r="BB65" s="365">
        <f t="shared" si="69"/>
        <v>0</v>
      </c>
      <c r="BC65" s="366" t="str">
        <f t="shared" si="66"/>
        <v/>
      </c>
      <c r="BD65" s="367" t="str">
        <f t="shared" si="66"/>
        <v/>
      </c>
      <c r="BE65" s="166"/>
      <c r="BG65" s="67" t="str">
        <f t="shared" si="35"/>
        <v/>
      </c>
      <c r="BH65" s="82">
        <v>56</v>
      </c>
      <c r="BI65" s="167"/>
      <c r="BJ65" s="123" t="s">
        <v>88</v>
      </c>
      <c r="BK65" s="168"/>
      <c r="BL65" s="169" t="s">
        <v>81</v>
      </c>
      <c r="BM65" s="170"/>
      <c r="BN65" s="123" t="s">
        <v>88</v>
      </c>
      <c r="BO65" s="168"/>
      <c r="BP65" s="167"/>
      <c r="BQ65" s="123" t="s">
        <v>88</v>
      </c>
      <c r="BR65" s="168"/>
      <c r="BS65" s="169" t="s">
        <v>81</v>
      </c>
      <c r="BT65" s="170"/>
      <c r="BU65" s="123" t="s">
        <v>88</v>
      </c>
      <c r="BV65" s="168"/>
      <c r="BW65" s="167"/>
      <c r="BX65" s="123" t="s">
        <v>88</v>
      </c>
      <c r="BY65" s="171"/>
      <c r="BZ65" s="238" t="str">
        <f t="shared" si="4"/>
        <v/>
      </c>
      <c r="CA65" s="81" t="str">
        <f t="shared" si="5"/>
        <v/>
      </c>
      <c r="CC65" s="82">
        <v>56</v>
      </c>
      <c r="CD65" s="45" t="str">
        <f t="shared" si="38"/>
        <v/>
      </c>
      <c r="CE65" s="47" t="str">
        <f t="shared" si="39"/>
        <v/>
      </c>
      <c r="CF65" s="47" t="str">
        <f t="shared" si="40"/>
        <v/>
      </c>
      <c r="CG65" s="47" t="str">
        <f t="shared" si="41"/>
        <v/>
      </c>
      <c r="CH65" s="47" t="str">
        <f t="shared" si="42"/>
        <v/>
      </c>
      <c r="CI65" s="47" t="str">
        <f t="shared" si="43"/>
        <v/>
      </c>
      <c r="CJ65" s="214" t="str">
        <f t="shared" si="44"/>
        <v/>
      </c>
      <c r="CK65" s="45" t="str">
        <f t="shared" si="45"/>
        <v/>
      </c>
      <c r="CL65" s="47" t="str">
        <f t="shared" si="46"/>
        <v/>
      </c>
      <c r="CM65" s="47" t="str">
        <f t="shared" si="47"/>
        <v/>
      </c>
      <c r="CN65" s="47" t="str">
        <f t="shared" si="48"/>
        <v/>
      </c>
      <c r="CO65" s="47" t="str">
        <f t="shared" si="49"/>
        <v/>
      </c>
      <c r="CP65" s="47" t="str">
        <f t="shared" si="50"/>
        <v/>
      </c>
      <c r="CQ65" s="48" t="str">
        <f t="shared" si="51"/>
        <v/>
      </c>
      <c r="CR65" s="38" t="str">
        <f t="shared" si="52"/>
        <v/>
      </c>
      <c r="CS65" s="47" t="str">
        <f t="shared" si="53"/>
        <v/>
      </c>
      <c r="CT65" s="47" t="str">
        <f t="shared" si="54"/>
        <v/>
      </c>
      <c r="CU65" s="47" t="str">
        <f t="shared" si="55"/>
        <v/>
      </c>
      <c r="CV65" s="47" t="str">
        <f t="shared" si="56"/>
        <v/>
      </c>
      <c r="CW65" s="47" t="str">
        <f t="shared" si="57"/>
        <v/>
      </c>
      <c r="CX65" s="214" t="str">
        <f t="shared" si="58"/>
        <v/>
      </c>
      <c r="CY65" s="45" t="str">
        <f t="shared" si="59"/>
        <v/>
      </c>
      <c r="CZ65" s="47" t="str">
        <f t="shared" si="60"/>
        <v/>
      </c>
      <c r="DA65" s="47" t="str">
        <f t="shared" si="61"/>
        <v/>
      </c>
      <c r="DB65" s="47" t="str">
        <f t="shared" si="62"/>
        <v/>
      </c>
      <c r="DC65" s="47" t="str">
        <f t="shared" si="63"/>
        <v/>
      </c>
      <c r="DD65" s="47" t="str">
        <f t="shared" si="64"/>
        <v/>
      </c>
      <c r="DE65" s="48" t="str">
        <f t="shared" si="65"/>
        <v/>
      </c>
      <c r="DF65" s="83">
        <f t="shared" si="36"/>
        <v>0</v>
      </c>
    </row>
    <row r="66" spans="1:110" ht="21" hidden="1" customHeight="1">
      <c r="A66" s="82">
        <v>57</v>
      </c>
      <c r="B66" s="461"/>
      <c r="C66" s="358"/>
      <c r="D66" s="358"/>
      <c r="E66" s="358"/>
      <c r="F66" s="358"/>
      <c r="G66" s="358"/>
      <c r="H66" s="462"/>
      <c r="I66" s="462"/>
      <c r="J66" s="462"/>
      <c r="K66" s="462"/>
      <c r="L66" s="462"/>
      <c r="M66" s="462"/>
      <c r="N66" s="462"/>
      <c r="O66" s="462"/>
      <c r="P66" s="462"/>
      <c r="Q66" s="462"/>
      <c r="R66" s="462"/>
      <c r="S66" s="463"/>
      <c r="T66" s="156"/>
      <c r="U66" s="223"/>
      <c r="V66" s="223"/>
      <c r="W66" s="223"/>
      <c r="X66" s="223"/>
      <c r="Y66" s="223"/>
      <c r="Z66" s="224"/>
      <c r="AA66" s="156"/>
      <c r="AB66" s="223"/>
      <c r="AC66" s="223"/>
      <c r="AD66" s="223"/>
      <c r="AE66" s="223"/>
      <c r="AF66" s="223"/>
      <c r="AG66" s="224"/>
      <c r="AH66" s="156"/>
      <c r="AI66" s="223"/>
      <c r="AJ66" s="223"/>
      <c r="AK66" s="223"/>
      <c r="AL66" s="223"/>
      <c r="AM66" s="223"/>
      <c r="AN66" s="224"/>
      <c r="AO66" s="156"/>
      <c r="AP66" s="223"/>
      <c r="AQ66" s="223"/>
      <c r="AR66" s="223"/>
      <c r="AS66" s="223"/>
      <c r="AT66" s="223"/>
      <c r="AU66" s="224"/>
      <c r="AV66" s="362">
        <f t="shared" si="67"/>
        <v>0</v>
      </c>
      <c r="AW66" s="362"/>
      <c r="AX66" s="363"/>
      <c r="AY66" s="364">
        <f t="shared" si="68"/>
        <v>0</v>
      </c>
      <c r="AZ66" s="362"/>
      <c r="BA66" s="363"/>
      <c r="BB66" s="365">
        <f t="shared" si="69"/>
        <v>0</v>
      </c>
      <c r="BC66" s="366" t="str">
        <f t="shared" si="66"/>
        <v/>
      </c>
      <c r="BD66" s="367" t="str">
        <f t="shared" si="66"/>
        <v/>
      </c>
      <c r="BE66" s="166"/>
      <c r="BG66" s="67" t="str">
        <f t="shared" si="35"/>
        <v/>
      </c>
      <c r="BH66" s="82">
        <v>57</v>
      </c>
      <c r="BI66" s="167"/>
      <c r="BJ66" s="123" t="s">
        <v>88</v>
      </c>
      <c r="BK66" s="168"/>
      <c r="BL66" s="169" t="s">
        <v>81</v>
      </c>
      <c r="BM66" s="170"/>
      <c r="BN66" s="123" t="s">
        <v>88</v>
      </c>
      <c r="BO66" s="168"/>
      <c r="BP66" s="167"/>
      <c r="BQ66" s="123" t="s">
        <v>88</v>
      </c>
      <c r="BR66" s="168"/>
      <c r="BS66" s="169" t="s">
        <v>81</v>
      </c>
      <c r="BT66" s="170"/>
      <c r="BU66" s="123" t="s">
        <v>88</v>
      </c>
      <c r="BV66" s="168"/>
      <c r="BW66" s="167"/>
      <c r="BX66" s="123" t="s">
        <v>88</v>
      </c>
      <c r="BY66" s="171"/>
      <c r="BZ66" s="238" t="str">
        <f t="shared" si="4"/>
        <v/>
      </c>
      <c r="CA66" s="81" t="str">
        <f t="shared" si="5"/>
        <v/>
      </c>
      <c r="CC66" s="82">
        <v>57</v>
      </c>
      <c r="CD66" s="45" t="str">
        <f t="shared" si="38"/>
        <v/>
      </c>
      <c r="CE66" s="47" t="str">
        <f t="shared" si="39"/>
        <v/>
      </c>
      <c r="CF66" s="47" t="str">
        <f t="shared" si="40"/>
        <v/>
      </c>
      <c r="CG66" s="47" t="str">
        <f t="shared" si="41"/>
        <v/>
      </c>
      <c r="CH66" s="47" t="str">
        <f t="shared" si="42"/>
        <v/>
      </c>
      <c r="CI66" s="47" t="str">
        <f t="shared" si="43"/>
        <v/>
      </c>
      <c r="CJ66" s="214" t="str">
        <f t="shared" si="44"/>
        <v/>
      </c>
      <c r="CK66" s="45" t="str">
        <f t="shared" si="45"/>
        <v/>
      </c>
      <c r="CL66" s="47" t="str">
        <f t="shared" si="46"/>
        <v/>
      </c>
      <c r="CM66" s="47" t="str">
        <f t="shared" si="47"/>
        <v/>
      </c>
      <c r="CN66" s="47" t="str">
        <f t="shared" si="48"/>
        <v/>
      </c>
      <c r="CO66" s="47" t="str">
        <f t="shared" si="49"/>
        <v/>
      </c>
      <c r="CP66" s="47" t="str">
        <f t="shared" si="50"/>
        <v/>
      </c>
      <c r="CQ66" s="48" t="str">
        <f t="shared" si="51"/>
        <v/>
      </c>
      <c r="CR66" s="38" t="str">
        <f t="shared" si="52"/>
        <v/>
      </c>
      <c r="CS66" s="47" t="str">
        <f t="shared" si="53"/>
        <v/>
      </c>
      <c r="CT66" s="47" t="str">
        <f t="shared" si="54"/>
        <v/>
      </c>
      <c r="CU66" s="47" t="str">
        <f t="shared" si="55"/>
        <v/>
      </c>
      <c r="CV66" s="47" t="str">
        <f t="shared" si="56"/>
        <v/>
      </c>
      <c r="CW66" s="47" t="str">
        <f t="shared" si="57"/>
        <v/>
      </c>
      <c r="CX66" s="214" t="str">
        <f t="shared" si="58"/>
        <v/>
      </c>
      <c r="CY66" s="45" t="str">
        <f t="shared" si="59"/>
        <v/>
      </c>
      <c r="CZ66" s="47" t="str">
        <f t="shared" si="60"/>
        <v/>
      </c>
      <c r="DA66" s="47" t="str">
        <f t="shared" si="61"/>
        <v/>
      </c>
      <c r="DB66" s="47" t="str">
        <f t="shared" si="62"/>
        <v/>
      </c>
      <c r="DC66" s="47" t="str">
        <f t="shared" si="63"/>
        <v/>
      </c>
      <c r="DD66" s="47" t="str">
        <f t="shared" si="64"/>
        <v/>
      </c>
      <c r="DE66" s="48" t="str">
        <f t="shared" si="65"/>
        <v/>
      </c>
      <c r="DF66" s="83">
        <f t="shared" si="36"/>
        <v>0</v>
      </c>
    </row>
    <row r="67" spans="1:110" ht="21" hidden="1" customHeight="1">
      <c r="A67" s="82">
        <v>58</v>
      </c>
      <c r="B67" s="461"/>
      <c r="C67" s="358"/>
      <c r="D67" s="358"/>
      <c r="E67" s="358"/>
      <c r="F67" s="358"/>
      <c r="G67" s="358"/>
      <c r="H67" s="462"/>
      <c r="I67" s="462"/>
      <c r="J67" s="462"/>
      <c r="K67" s="462"/>
      <c r="L67" s="462"/>
      <c r="M67" s="462"/>
      <c r="N67" s="462"/>
      <c r="O67" s="462"/>
      <c r="P67" s="462"/>
      <c r="Q67" s="462"/>
      <c r="R67" s="462"/>
      <c r="S67" s="463"/>
      <c r="T67" s="156"/>
      <c r="U67" s="223"/>
      <c r="V67" s="223"/>
      <c r="W67" s="223"/>
      <c r="X67" s="223"/>
      <c r="Y67" s="223"/>
      <c r="Z67" s="224"/>
      <c r="AA67" s="156"/>
      <c r="AB67" s="223"/>
      <c r="AC67" s="223"/>
      <c r="AD67" s="223"/>
      <c r="AE67" s="223"/>
      <c r="AF67" s="223"/>
      <c r="AG67" s="224"/>
      <c r="AH67" s="156"/>
      <c r="AI67" s="223"/>
      <c r="AJ67" s="223"/>
      <c r="AK67" s="223"/>
      <c r="AL67" s="223"/>
      <c r="AM67" s="223"/>
      <c r="AN67" s="224"/>
      <c r="AO67" s="156"/>
      <c r="AP67" s="223"/>
      <c r="AQ67" s="223"/>
      <c r="AR67" s="223"/>
      <c r="AS67" s="223"/>
      <c r="AT67" s="223"/>
      <c r="AU67" s="224"/>
      <c r="AV67" s="362">
        <f t="shared" si="67"/>
        <v>0</v>
      </c>
      <c r="AW67" s="362"/>
      <c r="AX67" s="363"/>
      <c r="AY67" s="364">
        <f t="shared" si="68"/>
        <v>0</v>
      </c>
      <c r="AZ67" s="362"/>
      <c r="BA67" s="363"/>
      <c r="BB67" s="365">
        <f t="shared" si="69"/>
        <v>0</v>
      </c>
      <c r="BC67" s="366" t="str">
        <f t="shared" si="66"/>
        <v/>
      </c>
      <c r="BD67" s="367" t="str">
        <f t="shared" si="66"/>
        <v/>
      </c>
      <c r="BE67" s="166"/>
      <c r="BG67" s="67" t="str">
        <f t="shared" si="35"/>
        <v/>
      </c>
      <c r="BH67" s="82">
        <v>58</v>
      </c>
      <c r="BI67" s="167"/>
      <c r="BJ67" s="123" t="s">
        <v>88</v>
      </c>
      <c r="BK67" s="168"/>
      <c r="BL67" s="169" t="s">
        <v>81</v>
      </c>
      <c r="BM67" s="170"/>
      <c r="BN67" s="123" t="s">
        <v>88</v>
      </c>
      <c r="BO67" s="168"/>
      <c r="BP67" s="167"/>
      <c r="BQ67" s="123" t="s">
        <v>88</v>
      </c>
      <c r="BR67" s="168"/>
      <c r="BS67" s="169" t="s">
        <v>81</v>
      </c>
      <c r="BT67" s="170"/>
      <c r="BU67" s="123" t="s">
        <v>88</v>
      </c>
      <c r="BV67" s="168"/>
      <c r="BW67" s="167"/>
      <c r="BX67" s="123" t="s">
        <v>88</v>
      </c>
      <c r="BY67" s="171"/>
      <c r="BZ67" s="238" t="str">
        <f t="shared" si="4"/>
        <v/>
      </c>
      <c r="CA67" s="81" t="str">
        <f t="shared" si="5"/>
        <v/>
      </c>
      <c r="CC67" s="82">
        <v>58</v>
      </c>
      <c r="CD67" s="45" t="str">
        <f t="shared" si="38"/>
        <v/>
      </c>
      <c r="CE67" s="47" t="str">
        <f t="shared" si="39"/>
        <v/>
      </c>
      <c r="CF67" s="47" t="str">
        <f t="shared" si="40"/>
        <v/>
      </c>
      <c r="CG67" s="47" t="str">
        <f t="shared" si="41"/>
        <v/>
      </c>
      <c r="CH67" s="47" t="str">
        <f t="shared" si="42"/>
        <v/>
      </c>
      <c r="CI67" s="47" t="str">
        <f t="shared" si="43"/>
        <v/>
      </c>
      <c r="CJ67" s="214" t="str">
        <f t="shared" si="44"/>
        <v/>
      </c>
      <c r="CK67" s="45" t="str">
        <f t="shared" si="45"/>
        <v/>
      </c>
      <c r="CL67" s="47" t="str">
        <f t="shared" si="46"/>
        <v/>
      </c>
      <c r="CM67" s="47" t="str">
        <f t="shared" si="47"/>
        <v/>
      </c>
      <c r="CN67" s="47" t="str">
        <f t="shared" si="48"/>
        <v/>
      </c>
      <c r="CO67" s="47" t="str">
        <f t="shared" si="49"/>
        <v/>
      </c>
      <c r="CP67" s="47" t="str">
        <f t="shared" si="50"/>
        <v/>
      </c>
      <c r="CQ67" s="48" t="str">
        <f t="shared" si="51"/>
        <v/>
      </c>
      <c r="CR67" s="38" t="str">
        <f t="shared" si="52"/>
        <v/>
      </c>
      <c r="CS67" s="47" t="str">
        <f t="shared" si="53"/>
        <v/>
      </c>
      <c r="CT67" s="47" t="str">
        <f t="shared" si="54"/>
        <v/>
      </c>
      <c r="CU67" s="47" t="str">
        <f t="shared" si="55"/>
        <v/>
      </c>
      <c r="CV67" s="47" t="str">
        <f t="shared" si="56"/>
        <v/>
      </c>
      <c r="CW67" s="47" t="str">
        <f t="shared" si="57"/>
        <v/>
      </c>
      <c r="CX67" s="214" t="str">
        <f t="shared" si="58"/>
        <v/>
      </c>
      <c r="CY67" s="45" t="str">
        <f t="shared" si="59"/>
        <v/>
      </c>
      <c r="CZ67" s="47" t="str">
        <f t="shared" si="60"/>
        <v/>
      </c>
      <c r="DA67" s="47" t="str">
        <f t="shared" si="61"/>
        <v/>
      </c>
      <c r="DB67" s="47" t="str">
        <f t="shared" si="62"/>
        <v/>
      </c>
      <c r="DC67" s="47" t="str">
        <f t="shared" si="63"/>
        <v/>
      </c>
      <c r="DD67" s="47" t="str">
        <f t="shared" si="64"/>
        <v/>
      </c>
      <c r="DE67" s="48" t="str">
        <f t="shared" si="65"/>
        <v/>
      </c>
      <c r="DF67" s="83">
        <f t="shared" si="36"/>
        <v>0</v>
      </c>
    </row>
    <row r="68" spans="1:110" ht="21" hidden="1" customHeight="1">
      <c r="A68" s="82">
        <v>59</v>
      </c>
      <c r="B68" s="461"/>
      <c r="C68" s="358"/>
      <c r="D68" s="358"/>
      <c r="E68" s="358"/>
      <c r="F68" s="358"/>
      <c r="G68" s="358"/>
      <c r="H68" s="462"/>
      <c r="I68" s="462"/>
      <c r="J68" s="462"/>
      <c r="K68" s="462"/>
      <c r="L68" s="462"/>
      <c r="M68" s="462"/>
      <c r="N68" s="462"/>
      <c r="O68" s="462"/>
      <c r="P68" s="462"/>
      <c r="Q68" s="462"/>
      <c r="R68" s="462"/>
      <c r="S68" s="463"/>
      <c r="T68" s="156"/>
      <c r="U68" s="223"/>
      <c r="V68" s="223"/>
      <c r="W68" s="223"/>
      <c r="X68" s="223"/>
      <c r="Y68" s="223"/>
      <c r="Z68" s="224"/>
      <c r="AA68" s="156"/>
      <c r="AB68" s="223"/>
      <c r="AC68" s="223"/>
      <c r="AD68" s="223"/>
      <c r="AE68" s="223"/>
      <c r="AF68" s="223"/>
      <c r="AG68" s="224"/>
      <c r="AH68" s="156"/>
      <c r="AI68" s="223"/>
      <c r="AJ68" s="223"/>
      <c r="AK68" s="223"/>
      <c r="AL68" s="223"/>
      <c r="AM68" s="223"/>
      <c r="AN68" s="224"/>
      <c r="AO68" s="156"/>
      <c r="AP68" s="223"/>
      <c r="AQ68" s="223"/>
      <c r="AR68" s="223"/>
      <c r="AS68" s="223"/>
      <c r="AT68" s="223"/>
      <c r="AU68" s="224"/>
      <c r="AV68" s="362">
        <f t="shared" si="67"/>
        <v>0</v>
      </c>
      <c r="AW68" s="362"/>
      <c r="AX68" s="363"/>
      <c r="AY68" s="364">
        <f t="shared" si="68"/>
        <v>0</v>
      </c>
      <c r="AZ68" s="362"/>
      <c r="BA68" s="363"/>
      <c r="BB68" s="365">
        <f t="shared" si="69"/>
        <v>0</v>
      </c>
      <c r="BC68" s="366" t="str">
        <f t="shared" si="66"/>
        <v/>
      </c>
      <c r="BD68" s="367" t="str">
        <f t="shared" si="66"/>
        <v/>
      </c>
      <c r="BE68" s="166"/>
      <c r="BG68" s="67" t="str">
        <f t="shared" si="35"/>
        <v/>
      </c>
      <c r="BH68" s="82">
        <v>59</v>
      </c>
      <c r="BI68" s="167"/>
      <c r="BJ68" s="123" t="s">
        <v>88</v>
      </c>
      <c r="BK68" s="168"/>
      <c r="BL68" s="169" t="s">
        <v>81</v>
      </c>
      <c r="BM68" s="170"/>
      <c r="BN68" s="123" t="s">
        <v>88</v>
      </c>
      <c r="BO68" s="168"/>
      <c r="BP68" s="167"/>
      <c r="BQ68" s="123" t="s">
        <v>88</v>
      </c>
      <c r="BR68" s="168"/>
      <c r="BS68" s="169" t="s">
        <v>81</v>
      </c>
      <c r="BT68" s="170"/>
      <c r="BU68" s="123" t="s">
        <v>88</v>
      </c>
      <c r="BV68" s="168"/>
      <c r="BW68" s="167"/>
      <c r="BX68" s="123" t="s">
        <v>88</v>
      </c>
      <c r="BY68" s="171"/>
      <c r="BZ68" s="238" t="str">
        <f t="shared" si="4"/>
        <v/>
      </c>
      <c r="CA68" s="81" t="str">
        <f t="shared" si="5"/>
        <v/>
      </c>
      <c r="CC68" s="82">
        <v>59</v>
      </c>
      <c r="CD68" s="45" t="str">
        <f t="shared" si="38"/>
        <v/>
      </c>
      <c r="CE68" s="47" t="str">
        <f t="shared" si="39"/>
        <v/>
      </c>
      <c r="CF68" s="47" t="str">
        <f t="shared" si="40"/>
        <v/>
      </c>
      <c r="CG68" s="47" t="str">
        <f t="shared" si="41"/>
        <v/>
      </c>
      <c r="CH68" s="47" t="str">
        <f t="shared" si="42"/>
        <v/>
      </c>
      <c r="CI68" s="47" t="str">
        <f t="shared" si="43"/>
        <v/>
      </c>
      <c r="CJ68" s="214" t="str">
        <f t="shared" si="44"/>
        <v/>
      </c>
      <c r="CK68" s="45" t="str">
        <f t="shared" si="45"/>
        <v/>
      </c>
      <c r="CL68" s="47" t="str">
        <f t="shared" si="46"/>
        <v/>
      </c>
      <c r="CM68" s="47" t="str">
        <f t="shared" si="47"/>
        <v/>
      </c>
      <c r="CN68" s="47" t="str">
        <f t="shared" si="48"/>
        <v/>
      </c>
      <c r="CO68" s="47" t="str">
        <f t="shared" si="49"/>
        <v/>
      </c>
      <c r="CP68" s="47" t="str">
        <f t="shared" si="50"/>
        <v/>
      </c>
      <c r="CQ68" s="48" t="str">
        <f t="shared" si="51"/>
        <v/>
      </c>
      <c r="CR68" s="38" t="str">
        <f t="shared" si="52"/>
        <v/>
      </c>
      <c r="CS68" s="47" t="str">
        <f t="shared" si="53"/>
        <v/>
      </c>
      <c r="CT68" s="47" t="str">
        <f t="shared" si="54"/>
        <v/>
      </c>
      <c r="CU68" s="47" t="str">
        <f t="shared" si="55"/>
        <v/>
      </c>
      <c r="CV68" s="47" t="str">
        <f t="shared" si="56"/>
        <v/>
      </c>
      <c r="CW68" s="47" t="str">
        <f t="shared" si="57"/>
        <v/>
      </c>
      <c r="CX68" s="214" t="str">
        <f t="shared" si="58"/>
        <v/>
      </c>
      <c r="CY68" s="45" t="str">
        <f t="shared" si="59"/>
        <v/>
      </c>
      <c r="CZ68" s="47" t="str">
        <f t="shared" si="60"/>
        <v/>
      </c>
      <c r="DA68" s="47" t="str">
        <f t="shared" si="61"/>
        <v/>
      </c>
      <c r="DB68" s="47" t="str">
        <f t="shared" si="62"/>
        <v/>
      </c>
      <c r="DC68" s="47" t="str">
        <f t="shared" si="63"/>
        <v/>
      </c>
      <c r="DD68" s="47" t="str">
        <f t="shared" si="64"/>
        <v/>
      </c>
      <c r="DE68" s="48" t="str">
        <f t="shared" si="65"/>
        <v/>
      </c>
      <c r="DF68" s="83">
        <f t="shared" si="36"/>
        <v>0</v>
      </c>
    </row>
    <row r="69" spans="1:110" ht="21" hidden="1" customHeight="1">
      <c r="A69" s="82">
        <v>60</v>
      </c>
      <c r="B69" s="461"/>
      <c r="C69" s="358"/>
      <c r="D69" s="358"/>
      <c r="E69" s="358"/>
      <c r="F69" s="358"/>
      <c r="G69" s="358"/>
      <c r="H69" s="462"/>
      <c r="I69" s="462"/>
      <c r="J69" s="462"/>
      <c r="K69" s="462"/>
      <c r="L69" s="462"/>
      <c r="M69" s="462"/>
      <c r="N69" s="462"/>
      <c r="O69" s="462"/>
      <c r="P69" s="462"/>
      <c r="Q69" s="462"/>
      <c r="R69" s="462"/>
      <c r="S69" s="463"/>
      <c r="T69" s="156"/>
      <c r="U69" s="223"/>
      <c r="V69" s="223"/>
      <c r="W69" s="223"/>
      <c r="X69" s="223"/>
      <c r="Y69" s="223"/>
      <c r="Z69" s="224"/>
      <c r="AA69" s="156"/>
      <c r="AB69" s="223"/>
      <c r="AC69" s="223"/>
      <c r="AD69" s="223"/>
      <c r="AE69" s="223"/>
      <c r="AF69" s="223"/>
      <c r="AG69" s="224"/>
      <c r="AH69" s="156"/>
      <c r="AI69" s="223"/>
      <c r="AJ69" s="223"/>
      <c r="AK69" s="223"/>
      <c r="AL69" s="223"/>
      <c r="AM69" s="223"/>
      <c r="AN69" s="224"/>
      <c r="AO69" s="156"/>
      <c r="AP69" s="223"/>
      <c r="AQ69" s="223"/>
      <c r="AR69" s="223"/>
      <c r="AS69" s="223"/>
      <c r="AT69" s="223"/>
      <c r="AU69" s="224"/>
      <c r="AV69" s="362">
        <f t="shared" si="67"/>
        <v>0</v>
      </c>
      <c r="AW69" s="362"/>
      <c r="AX69" s="363"/>
      <c r="AY69" s="364">
        <f t="shared" si="68"/>
        <v>0</v>
      </c>
      <c r="AZ69" s="362"/>
      <c r="BA69" s="363"/>
      <c r="BB69" s="365">
        <f t="shared" si="69"/>
        <v>0</v>
      </c>
      <c r="BC69" s="366" t="str">
        <f t="shared" si="66"/>
        <v/>
      </c>
      <c r="BD69" s="367" t="str">
        <f t="shared" si="66"/>
        <v/>
      </c>
      <c r="BE69" s="166"/>
      <c r="BG69" s="67" t="str">
        <f t="shared" si="35"/>
        <v/>
      </c>
      <c r="BH69" s="82">
        <v>60</v>
      </c>
      <c r="BI69" s="167"/>
      <c r="BJ69" s="123" t="s">
        <v>88</v>
      </c>
      <c r="BK69" s="168"/>
      <c r="BL69" s="169" t="s">
        <v>81</v>
      </c>
      <c r="BM69" s="170"/>
      <c r="BN69" s="123" t="s">
        <v>88</v>
      </c>
      <c r="BO69" s="168"/>
      <c r="BP69" s="167"/>
      <c r="BQ69" s="123" t="s">
        <v>88</v>
      </c>
      <c r="BR69" s="168"/>
      <c r="BS69" s="169" t="s">
        <v>81</v>
      </c>
      <c r="BT69" s="170"/>
      <c r="BU69" s="123" t="s">
        <v>88</v>
      </c>
      <c r="BV69" s="168"/>
      <c r="BW69" s="167"/>
      <c r="BX69" s="123" t="s">
        <v>88</v>
      </c>
      <c r="BY69" s="171"/>
      <c r="BZ69" s="238" t="str">
        <f t="shared" si="4"/>
        <v/>
      </c>
      <c r="CA69" s="81" t="str">
        <f t="shared" si="5"/>
        <v/>
      </c>
      <c r="CC69" s="82">
        <v>60</v>
      </c>
      <c r="CD69" s="45" t="str">
        <f t="shared" si="38"/>
        <v/>
      </c>
      <c r="CE69" s="47" t="str">
        <f t="shared" si="39"/>
        <v/>
      </c>
      <c r="CF69" s="47" t="str">
        <f t="shared" si="40"/>
        <v/>
      </c>
      <c r="CG69" s="47" t="str">
        <f t="shared" si="41"/>
        <v/>
      </c>
      <c r="CH69" s="47" t="str">
        <f t="shared" si="42"/>
        <v/>
      </c>
      <c r="CI69" s="47" t="str">
        <f t="shared" si="43"/>
        <v/>
      </c>
      <c r="CJ69" s="214" t="str">
        <f t="shared" si="44"/>
        <v/>
      </c>
      <c r="CK69" s="45" t="str">
        <f t="shared" si="45"/>
        <v/>
      </c>
      <c r="CL69" s="47" t="str">
        <f t="shared" si="46"/>
        <v/>
      </c>
      <c r="CM69" s="47" t="str">
        <f t="shared" si="47"/>
        <v/>
      </c>
      <c r="CN69" s="47" t="str">
        <f t="shared" si="48"/>
        <v/>
      </c>
      <c r="CO69" s="47" t="str">
        <f t="shared" si="49"/>
        <v/>
      </c>
      <c r="CP69" s="47" t="str">
        <f t="shared" si="50"/>
        <v/>
      </c>
      <c r="CQ69" s="48" t="str">
        <f t="shared" si="51"/>
        <v/>
      </c>
      <c r="CR69" s="38" t="str">
        <f t="shared" si="52"/>
        <v/>
      </c>
      <c r="CS69" s="47" t="str">
        <f t="shared" si="53"/>
        <v/>
      </c>
      <c r="CT69" s="47" t="str">
        <f t="shared" si="54"/>
        <v/>
      </c>
      <c r="CU69" s="47" t="str">
        <f t="shared" si="55"/>
        <v/>
      </c>
      <c r="CV69" s="47" t="str">
        <f t="shared" si="56"/>
        <v/>
      </c>
      <c r="CW69" s="47" t="str">
        <f t="shared" si="57"/>
        <v/>
      </c>
      <c r="CX69" s="214" t="str">
        <f t="shared" si="58"/>
        <v/>
      </c>
      <c r="CY69" s="45" t="str">
        <f t="shared" si="59"/>
        <v/>
      </c>
      <c r="CZ69" s="47" t="str">
        <f t="shared" si="60"/>
        <v/>
      </c>
      <c r="DA69" s="47" t="str">
        <f t="shared" si="61"/>
        <v/>
      </c>
      <c r="DB69" s="47" t="str">
        <f t="shared" si="62"/>
        <v/>
      </c>
      <c r="DC69" s="47" t="str">
        <f t="shared" si="63"/>
        <v/>
      </c>
      <c r="DD69" s="47" t="str">
        <f t="shared" si="64"/>
        <v/>
      </c>
      <c r="DE69" s="48" t="str">
        <f t="shared" si="65"/>
        <v/>
      </c>
      <c r="DF69" s="83">
        <f t="shared" si="36"/>
        <v>0</v>
      </c>
    </row>
    <row r="70" spans="1:110" ht="21" hidden="1" customHeight="1">
      <c r="A70" s="82">
        <v>61</v>
      </c>
      <c r="B70" s="461"/>
      <c r="C70" s="358"/>
      <c r="D70" s="358"/>
      <c r="E70" s="358"/>
      <c r="F70" s="358"/>
      <c r="G70" s="358"/>
      <c r="H70" s="462"/>
      <c r="I70" s="462"/>
      <c r="J70" s="462"/>
      <c r="K70" s="462"/>
      <c r="L70" s="462"/>
      <c r="M70" s="462"/>
      <c r="N70" s="462"/>
      <c r="O70" s="462"/>
      <c r="P70" s="462"/>
      <c r="Q70" s="462"/>
      <c r="R70" s="462"/>
      <c r="S70" s="464"/>
      <c r="T70" s="156"/>
      <c r="U70" s="223"/>
      <c r="V70" s="223"/>
      <c r="W70" s="223"/>
      <c r="X70" s="223"/>
      <c r="Y70" s="223"/>
      <c r="Z70" s="224"/>
      <c r="AA70" s="156"/>
      <c r="AB70" s="223"/>
      <c r="AC70" s="223"/>
      <c r="AD70" s="223"/>
      <c r="AE70" s="223"/>
      <c r="AF70" s="223"/>
      <c r="AG70" s="224"/>
      <c r="AH70" s="156"/>
      <c r="AI70" s="223"/>
      <c r="AJ70" s="223"/>
      <c r="AK70" s="223"/>
      <c r="AL70" s="223"/>
      <c r="AM70" s="223"/>
      <c r="AN70" s="224"/>
      <c r="AO70" s="156"/>
      <c r="AP70" s="223"/>
      <c r="AQ70" s="223"/>
      <c r="AR70" s="223"/>
      <c r="AS70" s="223"/>
      <c r="AT70" s="223"/>
      <c r="AU70" s="224"/>
      <c r="AV70" s="362">
        <f t="shared" si="67"/>
        <v>0</v>
      </c>
      <c r="AW70" s="362"/>
      <c r="AX70" s="363"/>
      <c r="AY70" s="364">
        <f t="shared" si="68"/>
        <v>0</v>
      </c>
      <c r="AZ70" s="362"/>
      <c r="BA70" s="363"/>
      <c r="BB70" s="365">
        <f t="shared" si="69"/>
        <v>0</v>
      </c>
      <c r="BC70" s="366" t="str">
        <f t="shared" ref="BC70:BD89" si="70">IF($AI$120="","",ROUNDDOWN(BB70/$AI$120,1))</f>
        <v/>
      </c>
      <c r="BD70" s="367" t="str">
        <f t="shared" si="70"/>
        <v/>
      </c>
      <c r="BE70" s="166"/>
      <c r="BG70" s="67" t="str">
        <f t="shared" si="35"/>
        <v/>
      </c>
      <c r="BH70" s="82">
        <v>61</v>
      </c>
      <c r="BI70" s="167"/>
      <c r="BJ70" s="123" t="s">
        <v>88</v>
      </c>
      <c r="BK70" s="168"/>
      <c r="BL70" s="169" t="s">
        <v>81</v>
      </c>
      <c r="BM70" s="170"/>
      <c r="BN70" s="123" t="s">
        <v>88</v>
      </c>
      <c r="BO70" s="168"/>
      <c r="BP70" s="167"/>
      <c r="BQ70" s="123" t="s">
        <v>88</v>
      </c>
      <c r="BR70" s="168"/>
      <c r="BS70" s="169" t="s">
        <v>81</v>
      </c>
      <c r="BT70" s="170"/>
      <c r="BU70" s="123" t="s">
        <v>88</v>
      </c>
      <c r="BV70" s="168"/>
      <c r="BW70" s="167"/>
      <c r="BX70" s="123" t="s">
        <v>88</v>
      </c>
      <c r="BY70" s="171"/>
      <c r="BZ70" s="238" t="str">
        <f t="shared" si="4"/>
        <v/>
      </c>
      <c r="CA70" s="81" t="str">
        <f t="shared" si="5"/>
        <v/>
      </c>
      <c r="CC70" s="82">
        <v>61</v>
      </c>
      <c r="CD70" s="45" t="str">
        <f t="shared" si="38"/>
        <v/>
      </c>
      <c r="CE70" s="47" t="str">
        <f t="shared" si="39"/>
        <v/>
      </c>
      <c r="CF70" s="47" t="str">
        <f t="shared" si="40"/>
        <v/>
      </c>
      <c r="CG70" s="47" t="str">
        <f t="shared" si="41"/>
        <v/>
      </c>
      <c r="CH70" s="47" t="str">
        <f t="shared" si="42"/>
        <v/>
      </c>
      <c r="CI70" s="47" t="str">
        <f t="shared" si="43"/>
        <v/>
      </c>
      <c r="CJ70" s="214" t="str">
        <f t="shared" si="44"/>
        <v/>
      </c>
      <c r="CK70" s="45" t="str">
        <f t="shared" si="45"/>
        <v/>
      </c>
      <c r="CL70" s="47" t="str">
        <f t="shared" si="46"/>
        <v/>
      </c>
      <c r="CM70" s="47" t="str">
        <f t="shared" si="47"/>
        <v/>
      </c>
      <c r="CN70" s="47" t="str">
        <f t="shared" si="48"/>
        <v/>
      </c>
      <c r="CO70" s="47" t="str">
        <f t="shared" si="49"/>
        <v/>
      </c>
      <c r="CP70" s="47" t="str">
        <f t="shared" si="50"/>
        <v/>
      </c>
      <c r="CQ70" s="48" t="str">
        <f t="shared" si="51"/>
        <v/>
      </c>
      <c r="CR70" s="38" t="str">
        <f t="shared" si="52"/>
        <v/>
      </c>
      <c r="CS70" s="47" t="str">
        <f t="shared" si="53"/>
        <v/>
      </c>
      <c r="CT70" s="47" t="str">
        <f t="shared" si="54"/>
        <v/>
      </c>
      <c r="CU70" s="47" t="str">
        <f t="shared" si="55"/>
        <v/>
      </c>
      <c r="CV70" s="47" t="str">
        <f t="shared" si="56"/>
        <v/>
      </c>
      <c r="CW70" s="47" t="str">
        <f t="shared" si="57"/>
        <v/>
      </c>
      <c r="CX70" s="214" t="str">
        <f t="shared" si="58"/>
        <v/>
      </c>
      <c r="CY70" s="45" t="str">
        <f t="shared" si="59"/>
        <v/>
      </c>
      <c r="CZ70" s="47" t="str">
        <f t="shared" si="60"/>
        <v/>
      </c>
      <c r="DA70" s="47" t="str">
        <f t="shared" si="61"/>
        <v/>
      </c>
      <c r="DB70" s="47" t="str">
        <f t="shared" si="62"/>
        <v/>
      </c>
      <c r="DC70" s="47" t="str">
        <f t="shared" si="63"/>
        <v/>
      </c>
      <c r="DD70" s="47" t="str">
        <f t="shared" si="64"/>
        <v/>
      </c>
      <c r="DE70" s="48" t="str">
        <f t="shared" si="65"/>
        <v/>
      </c>
      <c r="DF70" s="83">
        <f t="shared" si="36"/>
        <v>0</v>
      </c>
    </row>
    <row r="71" spans="1:110" ht="21" hidden="1" customHeight="1">
      <c r="A71" s="82">
        <v>62</v>
      </c>
      <c r="B71" s="461"/>
      <c r="C71" s="358"/>
      <c r="D71" s="358"/>
      <c r="E71" s="358"/>
      <c r="F71" s="358"/>
      <c r="G71" s="358"/>
      <c r="H71" s="462"/>
      <c r="I71" s="462"/>
      <c r="J71" s="462"/>
      <c r="K71" s="462"/>
      <c r="L71" s="462"/>
      <c r="M71" s="462"/>
      <c r="N71" s="462"/>
      <c r="O71" s="462"/>
      <c r="P71" s="462"/>
      <c r="Q71" s="462"/>
      <c r="R71" s="462"/>
      <c r="S71" s="464"/>
      <c r="T71" s="156"/>
      <c r="U71" s="223"/>
      <c r="V71" s="223"/>
      <c r="W71" s="223"/>
      <c r="X71" s="223"/>
      <c r="Y71" s="223"/>
      <c r="Z71" s="224"/>
      <c r="AA71" s="156"/>
      <c r="AB71" s="223"/>
      <c r="AC71" s="223"/>
      <c r="AD71" s="223"/>
      <c r="AE71" s="223"/>
      <c r="AF71" s="223"/>
      <c r="AG71" s="224"/>
      <c r="AH71" s="156"/>
      <c r="AI71" s="223"/>
      <c r="AJ71" s="223"/>
      <c r="AK71" s="223"/>
      <c r="AL71" s="223"/>
      <c r="AM71" s="223"/>
      <c r="AN71" s="224"/>
      <c r="AO71" s="156"/>
      <c r="AP71" s="223"/>
      <c r="AQ71" s="223"/>
      <c r="AR71" s="223"/>
      <c r="AS71" s="223"/>
      <c r="AT71" s="223"/>
      <c r="AU71" s="224"/>
      <c r="AV71" s="362">
        <f t="shared" si="67"/>
        <v>0</v>
      </c>
      <c r="AW71" s="362"/>
      <c r="AX71" s="363"/>
      <c r="AY71" s="364">
        <f t="shared" si="68"/>
        <v>0</v>
      </c>
      <c r="AZ71" s="362"/>
      <c r="BA71" s="363"/>
      <c r="BB71" s="365">
        <f t="shared" si="69"/>
        <v>0</v>
      </c>
      <c r="BC71" s="366" t="str">
        <f t="shared" si="70"/>
        <v/>
      </c>
      <c r="BD71" s="367" t="str">
        <f t="shared" si="70"/>
        <v/>
      </c>
      <c r="BE71" s="166"/>
      <c r="BG71" s="67" t="str">
        <f t="shared" si="35"/>
        <v/>
      </c>
      <c r="BH71" s="82">
        <v>62</v>
      </c>
      <c r="BI71" s="167"/>
      <c r="BJ71" s="123" t="s">
        <v>88</v>
      </c>
      <c r="BK71" s="168"/>
      <c r="BL71" s="169" t="s">
        <v>81</v>
      </c>
      <c r="BM71" s="170"/>
      <c r="BN71" s="123" t="s">
        <v>88</v>
      </c>
      <c r="BO71" s="168"/>
      <c r="BP71" s="167"/>
      <c r="BQ71" s="123" t="s">
        <v>88</v>
      </c>
      <c r="BR71" s="168"/>
      <c r="BS71" s="169" t="s">
        <v>81</v>
      </c>
      <c r="BT71" s="170"/>
      <c r="BU71" s="123" t="s">
        <v>88</v>
      </c>
      <c r="BV71" s="168"/>
      <c r="BW71" s="167"/>
      <c r="BX71" s="123" t="s">
        <v>88</v>
      </c>
      <c r="BY71" s="171"/>
      <c r="BZ71" s="238" t="str">
        <f t="shared" si="4"/>
        <v/>
      </c>
      <c r="CA71" s="81" t="str">
        <f t="shared" si="5"/>
        <v/>
      </c>
      <c r="CC71" s="82">
        <v>62</v>
      </c>
      <c r="CD71" s="45" t="str">
        <f t="shared" si="38"/>
        <v/>
      </c>
      <c r="CE71" s="47" t="str">
        <f t="shared" si="39"/>
        <v/>
      </c>
      <c r="CF71" s="47" t="str">
        <f t="shared" si="40"/>
        <v/>
      </c>
      <c r="CG71" s="47" t="str">
        <f t="shared" si="41"/>
        <v/>
      </c>
      <c r="CH71" s="47" t="str">
        <f t="shared" si="42"/>
        <v/>
      </c>
      <c r="CI71" s="47" t="str">
        <f t="shared" si="43"/>
        <v/>
      </c>
      <c r="CJ71" s="214" t="str">
        <f t="shared" si="44"/>
        <v/>
      </c>
      <c r="CK71" s="45" t="str">
        <f t="shared" si="45"/>
        <v/>
      </c>
      <c r="CL71" s="47" t="str">
        <f t="shared" si="46"/>
        <v/>
      </c>
      <c r="CM71" s="47" t="str">
        <f t="shared" si="47"/>
        <v/>
      </c>
      <c r="CN71" s="47" t="str">
        <f t="shared" si="48"/>
        <v/>
      </c>
      <c r="CO71" s="47" t="str">
        <f t="shared" si="49"/>
        <v/>
      </c>
      <c r="CP71" s="47" t="str">
        <f t="shared" si="50"/>
        <v/>
      </c>
      <c r="CQ71" s="48" t="str">
        <f t="shared" si="51"/>
        <v/>
      </c>
      <c r="CR71" s="38" t="str">
        <f t="shared" si="52"/>
        <v/>
      </c>
      <c r="CS71" s="47" t="str">
        <f t="shared" si="53"/>
        <v/>
      </c>
      <c r="CT71" s="47" t="str">
        <f t="shared" si="54"/>
        <v/>
      </c>
      <c r="CU71" s="47" t="str">
        <f t="shared" si="55"/>
        <v/>
      </c>
      <c r="CV71" s="47" t="str">
        <f t="shared" si="56"/>
        <v/>
      </c>
      <c r="CW71" s="47" t="str">
        <f t="shared" si="57"/>
        <v/>
      </c>
      <c r="CX71" s="214" t="str">
        <f t="shared" si="58"/>
        <v/>
      </c>
      <c r="CY71" s="45" t="str">
        <f t="shared" si="59"/>
        <v/>
      </c>
      <c r="CZ71" s="47" t="str">
        <f t="shared" si="60"/>
        <v/>
      </c>
      <c r="DA71" s="47" t="str">
        <f t="shared" si="61"/>
        <v/>
      </c>
      <c r="DB71" s="47" t="str">
        <f t="shared" si="62"/>
        <v/>
      </c>
      <c r="DC71" s="47" t="str">
        <f t="shared" si="63"/>
        <v/>
      </c>
      <c r="DD71" s="47" t="str">
        <f t="shared" si="64"/>
        <v/>
      </c>
      <c r="DE71" s="48" t="str">
        <f t="shared" si="65"/>
        <v/>
      </c>
      <c r="DF71" s="83">
        <f t="shared" si="36"/>
        <v>0</v>
      </c>
    </row>
    <row r="72" spans="1:110" ht="21" hidden="1" customHeight="1">
      <c r="A72" s="82">
        <v>63</v>
      </c>
      <c r="B72" s="461"/>
      <c r="C72" s="358"/>
      <c r="D72" s="358"/>
      <c r="E72" s="358"/>
      <c r="F72" s="358"/>
      <c r="G72" s="358"/>
      <c r="H72" s="462"/>
      <c r="I72" s="462"/>
      <c r="J72" s="462"/>
      <c r="K72" s="462"/>
      <c r="L72" s="462"/>
      <c r="M72" s="462"/>
      <c r="N72" s="462"/>
      <c r="O72" s="462"/>
      <c r="P72" s="462"/>
      <c r="Q72" s="462"/>
      <c r="R72" s="462"/>
      <c r="S72" s="464"/>
      <c r="T72" s="156"/>
      <c r="U72" s="223"/>
      <c r="V72" s="223"/>
      <c r="W72" s="223"/>
      <c r="X72" s="223"/>
      <c r="Y72" s="223"/>
      <c r="Z72" s="224"/>
      <c r="AA72" s="156"/>
      <c r="AB72" s="223"/>
      <c r="AC72" s="223"/>
      <c r="AD72" s="223"/>
      <c r="AE72" s="223"/>
      <c r="AF72" s="223"/>
      <c r="AG72" s="224"/>
      <c r="AH72" s="156"/>
      <c r="AI72" s="223"/>
      <c r="AJ72" s="223"/>
      <c r="AK72" s="223"/>
      <c r="AL72" s="223"/>
      <c r="AM72" s="223"/>
      <c r="AN72" s="224"/>
      <c r="AO72" s="156"/>
      <c r="AP72" s="223"/>
      <c r="AQ72" s="223"/>
      <c r="AR72" s="223"/>
      <c r="AS72" s="223"/>
      <c r="AT72" s="223"/>
      <c r="AU72" s="224"/>
      <c r="AV72" s="362">
        <f t="shared" si="67"/>
        <v>0</v>
      </c>
      <c r="AW72" s="362"/>
      <c r="AX72" s="363"/>
      <c r="AY72" s="364">
        <f t="shared" si="68"/>
        <v>0</v>
      </c>
      <c r="AZ72" s="362"/>
      <c r="BA72" s="363"/>
      <c r="BB72" s="365">
        <f t="shared" si="69"/>
        <v>0</v>
      </c>
      <c r="BC72" s="366" t="str">
        <f t="shared" si="70"/>
        <v/>
      </c>
      <c r="BD72" s="367" t="str">
        <f t="shared" si="70"/>
        <v/>
      </c>
      <c r="BE72" s="166"/>
      <c r="BG72" s="67" t="str">
        <f t="shared" si="35"/>
        <v/>
      </c>
      <c r="BH72" s="82">
        <v>63</v>
      </c>
      <c r="BI72" s="167"/>
      <c r="BJ72" s="123" t="s">
        <v>88</v>
      </c>
      <c r="BK72" s="168"/>
      <c r="BL72" s="169" t="s">
        <v>81</v>
      </c>
      <c r="BM72" s="170"/>
      <c r="BN72" s="123" t="s">
        <v>88</v>
      </c>
      <c r="BO72" s="168"/>
      <c r="BP72" s="167"/>
      <c r="BQ72" s="123" t="s">
        <v>88</v>
      </c>
      <c r="BR72" s="168"/>
      <c r="BS72" s="169" t="s">
        <v>81</v>
      </c>
      <c r="BT72" s="170"/>
      <c r="BU72" s="123" t="s">
        <v>88</v>
      </c>
      <c r="BV72" s="168"/>
      <c r="BW72" s="167"/>
      <c r="BX72" s="123" t="s">
        <v>88</v>
      </c>
      <c r="BY72" s="171"/>
      <c r="BZ72" s="238" t="str">
        <f t="shared" si="4"/>
        <v/>
      </c>
      <c r="CA72" s="81" t="str">
        <f t="shared" si="5"/>
        <v/>
      </c>
      <c r="CC72" s="82">
        <v>63</v>
      </c>
      <c r="CD72" s="45" t="str">
        <f t="shared" si="38"/>
        <v/>
      </c>
      <c r="CE72" s="47" t="str">
        <f t="shared" si="39"/>
        <v/>
      </c>
      <c r="CF72" s="47" t="str">
        <f t="shared" si="40"/>
        <v/>
      </c>
      <c r="CG72" s="47" t="str">
        <f t="shared" si="41"/>
        <v/>
      </c>
      <c r="CH72" s="47" t="str">
        <f t="shared" si="42"/>
        <v/>
      </c>
      <c r="CI72" s="47" t="str">
        <f t="shared" si="43"/>
        <v/>
      </c>
      <c r="CJ72" s="214" t="str">
        <f t="shared" si="44"/>
        <v/>
      </c>
      <c r="CK72" s="45" t="str">
        <f t="shared" si="45"/>
        <v/>
      </c>
      <c r="CL72" s="47" t="str">
        <f t="shared" si="46"/>
        <v/>
      </c>
      <c r="CM72" s="47" t="str">
        <f t="shared" si="47"/>
        <v/>
      </c>
      <c r="CN72" s="47" t="str">
        <f t="shared" si="48"/>
        <v/>
      </c>
      <c r="CO72" s="47" t="str">
        <f t="shared" si="49"/>
        <v/>
      </c>
      <c r="CP72" s="47" t="str">
        <f t="shared" si="50"/>
        <v/>
      </c>
      <c r="CQ72" s="48" t="str">
        <f t="shared" si="51"/>
        <v/>
      </c>
      <c r="CR72" s="38" t="str">
        <f t="shared" si="52"/>
        <v/>
      </c>
      <c r="CS72" s="47" t="str">
        <f t="shared" si="53"/>
        <v/>
      </c>
      <c r="CT72" s="47" t="str">
        <f t="shared" si="54"/>
        <v/>
      </c>
      <c r="CU72" s="47" t="str">
        <f t="shared" si="55"/>
        <v/>
      </c>
      <c r="CV72" s="47" t="str">
        <f t="shared" si="56"/>
        <v/>
      </c>
      <c r="CW72" s="47" t="str">
        <f t="shared" si="57"/>
        <v/>
      </c>
      <c r="CX72" s="214" t="str">
        <f t="shared" si="58"/>
        <v/>
      </c>
      <c r="CY72" s="45" t="str">
        <f t="shared" si="59"/>
        <v/>
      </c>
      <c r="CZ72" s="47" t="str">
        <f t="shared" si="60"/>
        <v/>
      </c>
      <c r="DA72" s="47" t="str">
        <f t="shared" si="61"/>
        <v/>
      </c>
      <c r="DB72" s="47" t="str">
        <f t="shared" si="62"/>
        <v/>
      </c>
      <c r="DC72" s="47" t="str">
        <f t="shared" si="63"/>
        <v/>
      </c>
      <c r="DD72" s="47" t="str">
        <f t="shared" si="64"/>
        <v/>
      </c>
      <c r="DE72" s="48" t="str">
        <f t="shared" si="65"/>
        <v/>
      </c>
      <c r="DF72" s="83">
        <f t="shared" si="36"/>
        <v>0</v>
      </c>
    </row>
    <row r="73" spans="1:110" ht="21" hidden="1" customHeight="1">
      <c r="A73" s="82">
        <v>64</v>
      </c>
      <c r="B73" s="461"/>
      <c r="C73" s="358"/>
      <c r="D73" s="358"/>
      <c r="E73" s="358"/>
      <c r="F73" s="358"/>
      <c r="G73" s="358"/>
      <c r="H73" s="462"/>
      <c r="I73" s="462"/>
      <c r="J73" s="462"/>
      <c r="K73" s="462"/>
      <c r="L73" s="462"/>
      <c r="M73" s="462"/>
      <c r="N73" s="462"/>
      <c r="O73" s="462"/>
      <c r="P73" s="462"/>
      <c r="Q73" s="462"/>
      <c r="R73" s="462"/>
      <c r="S73" s="464"/>
      <c r="T73" s="156"/>
      <c r="U73" s="223"/>
      <c r="V73" s="223"/>
      <c r="W73" s="223"/>
      <c r="X73" s="223"/>
      <c r="Y73" s="223"/>
      <c r="Z73" s="224"/>
      <c r="AA73" s="156"/>
      <c r="AB73" s="223"/>
      <c r="AC73" s="223"/>
      <c r="AD73" s="223"/>
      <c r="AE73" s="223"/>
      <c r="AF73" s="223"/>
      <c r="AG73" s="224"/>
      <c r="AH73" s="156"/>
      <c r="AI73" s="223"/>
      <c r="AJ73" s="223"/>
      <c r="AK73" s="223"/>
      <c r="AL73" s="223"/>
      <c r="AM73" s="223"/>
      <c r="AN73" s="224"/>
      <c r="AO73" s="156"/>
      <c r="AP73" s="223"/>
      <c r="AQ73" s="223"/>
      <c r="AR73" s="223"/>
      <c r="AS73" s="223"/>
      <c r="AT73" s="223"/>
      <c r="AU73" s="224"/>
      <c r="AV73" s="362">
        <f t="shared" si="67"/>
        <v>0</v>
      </c>
      <c r="AW73" s="362"/>
      <c r="AX73" s="363"/>
      <c r="AY73" s="364">
        <f t="shared" si="68"/>
        <v>0</v>
      </c>
      <c r="AZ73" s="362"/>
      <c r="BA73" s="363"/>
      <c r="BB73" s="365">
        <f t="shared" si="69"/>
        <v>0</v>
      </c>
      <c r="BC73" s="366" t="str">
        <f t="shared" si="70"/>
        <v/>
      </c>
      <c r="BD73" s="367" t="str">
        <f t="shared" si="70"/>
        <v/>
      </c>
      <c r="BE73" s="166"/>
      <c r="BG73" s="67" t="str">
        <f t="shared" si="35"/>
        <v/>
      </c>
      <c r="BH73" s="82">
        <v>64</v>
      </c>
      <c r="BI73" s="167"/>
      <c r="BJ73" s="123" t="s">
        <v>88</v>
      </c>
      <c r="BK73" s="168"/>
      <c r="BL73" s="169" t="s">
        <v>81</v>
      </c>
      <c r="BM73" s="170"/>
      <c r="BN73" s="123" t="s">
        <v>88</v>
      </c>
      <c r="BO73" s="168"/>
      <c r="BP73" s="167"/>
      <c r="BQ73" s="123" t="s">
        <v>88</v>
      </c>
      <c r="BR73" s="168"/>
      <c r="BS73" s="169" t="s">
        <v>81</v>
      </c>
      <c r="BT73" s="170"/>
      <c r="BU73" s="123" t="s">
        <v>88</v>
      </c>
      <c r="BV73" s="168"/>
      <c r="BW73" s="167"/>
      <c r="BX73" s="123" t="s">
        <v>88</v>
      </c>
      <c r="BY73" s="171"/>
      <c r="BZ73" s="238" t="str">
        <f t="shared" si="4"/>
        <v/>
      </c>
      <c r="CA73" s="81" t="str">
        <f t="shared" si="5"/>
        <v/>
      </c>
      <c r="CC73" s="82">
        <v>64</v>
      </c>
      <c r="CD73" s="45" t="str">
        <f t="shared" si="38"/>
        <v/>
      </c>
      <c r="CE73" s="47" t="str">
        <f t="shared" si="39"/>
        <v/>
      </c>
      <c r="CF73" s="47" t="str">
        <f t="shared" si="40"/>
        <v/>
      </c>
      <c r="CG73" s="47" t="str">
        <f t="shared" si="41"/>
        <v/>
      </c>
      <c r="CH73" s="47" t="str">
        <f t="shared" si="42"/>
        <v/>
      </c>
      <c r="CI73" s="47" t="str">
        <f t="shared" si="43"/>
        <v/>
      </c>
      <c r="CJ73" s="214" t="str">
        <f t="shared" si="44"/>
        <v/>
      </c>
      <c r="CK73" s="45" t="str">
        <f t="shared" si="45"/>
        <v/>
      </c>
      <c r="CL73" s="47" t="str">
        <f t="shared" si="46"/>
        <v/>
      </c>
      <c r="CM73" s="47" t="str">
        <f t="shared" si="47"/>
        <v/>
      </c>
      <c r="CN73" s="47" t="str">
        <f t="shared" si="48"/>
        <v/>
      </c>
      <c r="CO73" s="47" t="str">
        <f t="shared" si="49"/>
        <v/>
      </c>
      <c r="CP73" s="47" t="str">
        <f t="shared" si="50"/>
        <v/>
      </c>
      <c r="CQ73" s="48" t="str">
        <f t="shared" si="51"/>
        <v/>
      </c>
      <c r="CR73" s="38" t="str">
        <f t="shared" si="52"/>
        <v/>
      </c>
      <c r="CS73" s="47" t="str">
        <f t="shared" si="53"/>
        <v/>
      </c>
      <c r="CT73" s="47" t="str">
        <f t="shared" si="54"/>
        <v/>
      </c>
      <c r="CU73" s="47" t="str">
        <f t="shared" si="55"/>
        <v/>
      </c>
      <c r="CV73" s="47" t="str">
        <f t="shared" si="56"/>
        <v/>
      </c>
      <c r="CW73" s="47" t="str">
        <f t="shared" si="57"/>
        <v/>
      </c>
      <c r="CX73" s="214" t="str">
        <f t="shared" si="58"/>
        <v/>
      </c>
      <c r="CY73" s="45" t="str">
        <f t="shared" si="59"/>
        <v/>
      </c>
      <c r="CZ73" s="47" t="str">
        <f t="shared" si="60"/>
        <v/>
      </c>
      <c r="DA73" s="47" t="str">
        <f t="shared" si="61"/>
        <v/>
      </c>
      <c r="DB73" s="47" t="str">
        <f t="shared" si="62"/>
        <v/>
      </c>
      <c r="DC73" s="47" t="str">
        <f t="shared" si="63"/>
        <v/>
      </c>
      <c r="DD73" s="47" t="str">
        <f t="shared" si="64"/>
        <v/>
      </c>
      <c r="DE73" s="48" t="str">
        <f t="shared" si="65"/>
        <v/>
      </c>
      <c r="DF73" s="83">
        <f t="shared" si="36"/>
        <v>0</v>
      </c>
    </row>
    <row r="74" spans="1:110" ht="21" hidden="1" customHeight="1">
      <c r="A74" s="82">
        <v>65</v>
      </c>
      <c r="B74" s="461"/>
      <c r="C74" s="358"/>
      <c r="D74" s="358"/>
      <c r="E74" s="358"/>
      <c r="F74" s="358"/>
      <c r="G74" s="358"/>
      <c r="H74" s="462"/>
      <c r="I74" s="462"/>
      <c r="J74" s="462"/>
      <c r="K74" s="462"/>
      <c r="L74" s="462"/>
      <c r="M74" s="462"/>
      <c r="N74" s="462"/>
      <c r="O74" s="462"/>
      <c r="P74" s="462"/>
      <c r="Q74" s="462"/>
      <c r="R74" s="462"/>
      <c r="S74" s="464"/>
      <c r="T74" s="156"/>
      <c r="U74" s="223"/>
      <c r="V74" s="223"/>
      <c r="W74" s="223"/>
      <c r="X74" s="223"/>
      <c r="Y74" s="223"/>
      <c r="Z74" s="224"/>
      <c r="AA74" s="156"/>
      <c r="AB74" s="223"/>
      <c r="AC74" s="223"/>
      <c r="AD74" s="223"/>
      <c r="AE74" s="223"/>
      <c r="AF74" s="223"/>
      <c r="AG74" s="224"/>
      <c r="AH74" s="156"/>
      <c r="AI74" s="223"/>
      <c r="AJ74" s="223"/>
      <c r="AK74" s="223"/>
      <c r="AL74" s="223"/>
      <c r="AM74" s="223"/>
      <c r="AN74" s="224"/>
      <c r="AO74" s="156"/>
      <c r="AP74" s="223"/>
      <c r="AQ74" s="223"/>
      <c r="AR74" s="223"/>
      <c r="AS74" s="223"/>
      <c r="AT74" s="223"/>
      <c r="AU74" s="224"/>
      <c r="AV74" s="362">
        <f t="shared" si="67"/>
        <v>0</v>
      </c>
      <c r="AW74" s="362"/>
      <c r="AX74" s="363"/>
      <c r="AY74" s="364">
        <f t="shared" si="68"/>
        <v>0</v>
      </c>
      <c r="AZ74" s="362"/>
      <c r="BA74" s="363"/>
      <c r="BB74" s="365">
        <f t="shared" si="69"/>
        <v>0</v>
      </c>
      <c r="BC74" s="366" t="str">
        <f t="shared" si="70"/>
        <v/>
      </c>
      <c r="BD74" s="367" t="str">
        <f t="shared" si="70"/>
        <v/>
      </c>
      <c r="BE74" s="166"/>
      <c r="BG74" s="67" t="str">
        <f t="shared" si="35"/>
        <v/>
      </c>
      <c r="BH74" s="82">
        <v>65</v>
      </c>
      <c r="BI74" s="167"/>
      <c r="BJ74" s="123" t="s">
        <v>88</v>
      </c>
      <c r="BK74" s="168"/>
      <c r="BL74" s="169" t="s">
        <v>81</v>
      </c>
      <c r="BM74" s="170"/>
      <c r="BN74" s="123" t="s">
        <v>88</v>
      </c>
      <c r="BO74" s="168"/>
      <c r="BP74" s="167"/>
      <c r="BQ74" s="123" t="s">
        <v>88</v>
      </c>
      <c r="BR74" s="168"/>
      <c r="BS74" s="169" t="s">
        <v>81</v>
      </c>
      <c r="BT74" s="170"/>
      <c r="BU74" s="123" t="s">
        <v>88</v>
      </c>
      <c r="BV74" s="168"/>
      <c r="BW74" s="167"/>
      <c r="BX74" s="123" t="s">
        <v>88</v>
      </c>
      <c r="BY74" s="171"/>
      <c r="BZ74" s="238" t="str">
        <f t="shared" ref="BZ74:BZ108" si="71">IF(BI74="","",(BM74*60+BO74)+IF(BI74&gt;=BM74,1440,0) -(BI74*60+BK74)+(BT74*60+BV74)-(BP74*60+BR74)-(BW74*60+BY74))</f>
        <v/>
      </c>
      <c r="CA74" s="81" t="str">
        <f t="shared" ref="CA74:CA108" si="72">IF(BZ74="","",BZ74/60)</f>
        <v/>
      </c>
      <c r="CC74" s="82">
        <v>65</v>
      </c>
      <c r="CD74" s="45" t="str">
        <f t="shared" ref="CD74:CD108" si="73">IF(T74="","",VLOOKUP(T74,$BH$10:$CA$57,20,TRUE))</f>
        <v/>
      </c>
      <c r="CE74" s="47" t="str">
        <f t="shared" ref="CE74:CE108" si="74">IF(U74="","",VLOOKUP(U74,$BH$10:$CA$57,20,TRUE))</f>
        <v/>
      </c>
      <c r="CF74" s="47" t="str">
        <f t="shared" ref="CF74:CF108" si="75">IF(V74="","",VLOOKUP(V74,$BH$10:$CA$57,20,TRUE))</f>
        <v/>
      </c>
      <c r="CG74" s="47" t="str">
        <f t="shared" ref="CG74:CG108" si="76">IF(W74="","",VLOOKUP(W74,$BH$10:$CA$57,20,TRUE))</f>
        <v/>
      </c>
      <c r="CH74" s="47" t="str">
        <f t="shared" ref="CH74:CH108" si="77">IF(X74="","",VLOOKUP(X74,$BH$10:$CA$57,20,TRUE))</f>
        <v/>
      </c>
      <c r="CI74" s="47" t="str">
        <f t="shared" ref="CI74:CI108" si="78">IF(Y74="","",VLOOKUP(Y74,$BH$10:$CA$57,20,TRUE))</f>
        <v/>
      </c>
      <c r="CJ74" s="214" t="str">
        <f t="shared" ref="CJ74:CJ108" si="79">IF(Z74="","",VLOOKUP(Z74,$BH$10:$CA$57,20,TRUE))</f>
        <v/>
      </c>
      <c r="CK74" s="45" t="str">
        <f t="shared" ref="CK74:CK108" si="80">IF(AA74="","",VLOOKUP(AA74,$BH$10:$CA$57,20,TRUE))</f>
        <v/>
      </c>
      <c r="CL74" s="47" t="str">
        <f t="shared" ref="CL74:CL108" si="81">IF(AB74="","",VLOOKUP(AB74,$BH$10:$CA$57,20,TRUE))</f>
        <v/>
      </c>
      <c r="CM74" s="47" t="str">
        <f t="shared" ref="CM74:CM108" si="82">IF(AC74="","",VLOOKUP(AC74,$BH$10:$CA$57,20,TRUE))</f>
        <v/>
      </c>
      <c r="CN74" s="47" t="str">
        <f t="shared" ref="CN74:CN108" si="83">IF(AD74="","",VLOOKUP(AD74,$BH$10:$CA$57,20,TRUE))</f>
        <v/>
      </c>
      <c r="CO74" s="47" t="str">
        <f t="shared" ref="CO74:CO108" si="84">IF(AE74="","",VLOOKUP(AE74,$BH$10:$CA$57,20,TRUE))</f>
        <v/>
      </c>
      <c r="CP74" s="47" t="str">
        <f t="shared" ref="CP74:CP108" si="85">IF(AF74="","",VLOOKUP(AF74,$BH$10:$CA$57,20,TRUE))</f>
        <v/>
      </c>
      <c r="CQ74" s="48" t="str">
        <f t="shared" ref="CQ74:CQ108" si="86">IF(AG74="","",VLOOKUP(AG74,$BH$10:$CA$57,20,TRUE))</f>
        <v/>
      </c>
      <c r="CR74" s="38" t="str">
        <f t="shared" ref="CR74:CR108" si="87">IF(AH74="","",VLOOKUP(AH74,$BH$10:$CA$57,20,TRUE))</f>
        <v/>
      </c>
      <c r="CS74" s="47" t="str">
        <f t="shared" ref="CS74:CS108" si="88">IF(AI74="","",VLOOKUP(AI74,$BH$10:$CA$57,20,TRUE))</f>
        <v/>
      </c>
      <c r="CT74" s="47" t="str">
        <f t="shared" ref="CT74:CT108" si="89">IF(AJ74="","",VLOOKUP(AJ74,$BH$10:$CA$57,20,TRUE))</f>
        <v/>
      </c>
      <c r="CU74" s="47" t="str">
        <f t="shared" ref="CU74:CU108" si="90">IF(AK74="","",VLOOKUP(AK74,$BH$10:$CA$57,20,TRUE))</f>
        <v/>
      </c>
      <c r="CV74" s="47" t="str">
        <f t="shared" ref="CV74:CV108" si="91">IF(AL74="","",VLOOKUP(AL74,$BH$10:$CA$57,20,TRUE))</f>
        <v/>
      </c>
      <c r="CW74" s="47" t="str">
        <f t="shared" ref="CW74:CW108" si="92">IF(AM74="","",VLOOKUP(AM74,$BH$10:$CA$57,20,TRUE))</f>
        <v/>
      </c>
      <c r="CX74" s="214" t="str">
        <f t="shared" ref="CX74:CX108" si="93">IF(AN74="","",VLOOKUP(AN74,$BH$10:$CA$57,20,TRUE))</f>
        <v/>
      </c>
      <c r="CY74" s="45" t="str">
        <f t="shared" ref="CY74:CY108" si="94">IF(AO74="","",VLOOKUP(AO74,$BH$10:$CA$57,20,TRUE))</f>
        <v/>
      </c>
      <c r="CZ74" s="47" t="str">
        <f t="shared" ref="CZ74:CZ108" si="95">IF(AP74="","",VLOOKUP(AP74,$BH$10:$CA$57,20,TRUE))</f>
        <v/>
      </c>
      <c r="DA74" s="47" t="str">
        <f t="shared" ref="DA74:DA108" si="96">IF(AQ74="","",VLOOKUP(AQ74,$BH$10:$CA$57,20,TRUE))</f>
        <v/>
      </c>
      <c r="DB74" s="47" t="str">
        <f t="shared" ref="DB74:DB108" si="97">IF(AR74="","",VLOOKUP(AR74,$BH$10:$CA$57,20,TRUE))</f>
        <v/>
      </c>
      <c r="DC74" s="47" t="str">
        <f t="shared" ref="DC74:DC108" si="98">IF(AS74="","",VLOOKUP(AS74,$BH$10:$CA$57,20,TRUE))</f>
        <v/>
      </c>
      <c r="DD74" s="47" t="str">
        <f t="shared" ref="DD74:DD108" si="99">IF(AT74="","",VLOOKUP(AT74,$BH$10:$CA$57,20,TRUE))</f>
        <v/>
      </c>
      <c r="DE74" s="48" t="str">
        <f t="shared" ref="DE74:DE108" si="100">IF(AU74="","",VLOOKUP(AU74,$BH$10:$CA$57,20,TRUE))</f>
        <v/>
      </c>
      <c r="DF74" s="83">
        <f t="shared" si="36"/>
        <v>0</v>
      </c>
    </row>
    <row r="75" spans="1:110" ht="21" hidden="1" customHeight="1">
      <c r="A75" s="82">
        <v>66</v>
      </c>
      <c r="B75" s="461"/>
      <c r="C75" s="358"/>
      <c r="D75" s="358"/>
      <c r="E75" s="358"/>
      <c r="F75" s="358"/>
      <c r="G75" s="358"/>
      <c r="H75" s="462"/>
      <c r="I75" s="462"/>
      <c r="J75" s="462"/>
      <c r="K75" s="462"/>
      <c r="L75" s="462"/>
      <c r="M75" s="462"/>
      <c r="N75" s="462"/>
      <c r="O75" s="462"/>
      <c r="P75" s="462"/>
      <c r="Q75" s="462"/>
      <c r="R75" s="462"/>
      <c r="S75" s="464"/>
      <c r="T75" s="156"/>
      <c r="U75" s="223"/>
      <c r="V75" s="223"/>
      <c r="W75" s="223"/>
      <c r="X75" s="223"/>
      <c r="Y75" s="223"/>
      <c r="Z75" s="224"/>
      <c r="AA75" s="156"/>
      <c r="AB75" s="223"/>
      <c r="AC75" s="223"/>
      <c r="AD75" s="223"/>
      <c r="AE75" s="223"/>
      <c r="AF75" s="223"/>
      <c r="AG75" s="224"/>
      <c r="AH75" s="156"/>
      <c r="AI75" s="223"/>
      <c r="AJ75" s="223"/>
      <c r="AK75" s="223"/>
      <c r="AL75" s="223"/>
      <c r="AM75" s="223"/>
      <c r="AN75" s="224"/>
      <c r="AO75" s="156"/>
      <c r="AP75" s="223"/>
      <c r="AQ75" s="223"/>
      <c r="AR75" s="223"/>
      <c r="AS75" s="223"/>
      <c r="AT75" s="223"/>
      <c r="AU75" s="224"/>
      <c r="AV75" s="362">
        <f t="shared" si="67"/>
        <v>0</v>
      </c>
      <c r="AW75" s="362"/>
      <c r="AX75" s="363"/>
      <c r="AY75" s="364">
        <f t="shared" si="68"/>
        <v>0</v>
      </c>
      <c r="AZ75" s="362"/>
      <c r="BA75" s="363"/>
      <c r="BB75" s="365">
        <f t="shared" si="69"/>
        <v>0</v>
      </c>
      <c r="BC75" s="366" t="str">
        <f t="shared" si="70"/>
        <v/>
      </c>
      <c r="BD75" s="367" t="str">
        <f t="shared" si="70"/>
        <v/>
      </c>
      <c r="BE75" s="166"/>
      <c r="BG75" s="67" t="str">
        <f t="shared" ref="BG75:BG108" si="101">+B75&amp;H75</f>
        <v/>
      </c>
      <c r="BH75" s="82">
        <v>66</v>
      </c>
      <c r="BI75" s="167"/>
      <c r="BJ75" s="123" t="s">
        <v>88</v>
      </c>
      <c r="BK75" s="168"/>
      <c r="BL75" s="169" t="s">
        <v>81</v>
      </c>
      <c r="BM75" s="170"/>
      <c r="BN75" s="123" t="s">
        <v>88</v>
      </c>
      <c r="BO75" s="168"/>
      <c r="BP75" s="167"/>
      <c r="BQ75" s="123" t="s">
        <v>88</v>
      </c>
      <c r="BR75" s="168"/>
      <c r="BS75" s="169" t="s">
        <v>81</v>
      </c>
      <c r="BT75" s="170"/>
      <c r="BU75" s="123" t="s">
        <v>88</v>
      </c>
      <c r="BV75" s="168"/>
      <c r="BW75" s="167"/>
      <c r="BX75" s="123" t="s">
        <v>88</v>
      </c>
      <c r="BY75" s="171"/>
      <c r="BZ75" s="238" t="str">
        <f t="shared" si="71"/>
        <v/>
      </c>
      <c r="CA75" s="81" t="str">
        <f t="shared" si="72"/>
        <v/>
      </c>
      <c r="CC75" s="82">
        <v>66</v>
      </c>
      <c r="CD75" s="45" t="str">
        <f t="shared" si="73"/>
        <v/>
      </c>
      <c r="CE75" s="47" t="str">
        <f t="shared" si="74"/>
        <v/>
      </c>
      <c r="CF75" s="47" t="str">
        <f t="shared" si="75"/>
        <v/>
      </c>
      <c r="CG75" s="47" t="str">
        <f t="shared" si="76"/>
        <v/>
      </c>
      <c r="CH75" s="47" t="str">
        <f t="shared" si="77"/>
        <v/>
      </c>
      <c r="CI75" s="47" t="str">
        <f t="shared" si="78"/>
        <v/>
      </c>
      <c r="CJ75" s="214" t="str">
        <f t="shared" si="79"/>
        <v/>
      </c>
      <c r="CK75" s="45" t="str">
        <f t="shared" si="80"/>
        <v/>
      </c>
      <c r="CL75" s="47" t="str">
        <f t="shared" si="81"/>
        <v/>
      </c>
      <c r="CM75" s="47" t="str">
        <f t="shared" si="82"/>
        <v/>
      </c>
      <c r="CN75" s="47" t="str">
        <f t="shared" si="83"/>
        <v/>
      </c>
      <c r="CO75" s="47" t="str">
        <f t="shared" si="84"/>
        <v/>
      </c>
      <c r="CP75" s="47" t="str">
        <f t="shared" si="85"/>
        <v/>
      </c>
      <c r="CQ75" s="48" t="str">
        <f t="shared" si="86"/>
        <v/>
      </c>
      <c r="CR75" s="38" t="str">
        <f t="shared" si="87"/>
        <v/>
      </c>
      <c r="CS75" s="47" t="str">
        <f t="shared" si="88"/>
        <v/>
      </c>
      <c r="CT75" s="47" t="str">
        <f t="shared" si="89"/>
        <v/>
      </c>
      <c r="CU75" s="47" t="str">
        <f t="shared" si="90"/>
        <v/>
      </c>
      <c r="CV75" s="47" t="str">
        <f t="shared" si="91"/>
        <v/>
      </c>
      <c r="CW75" s="47" t="str">
        <f t="shared" si="92"/>
        <v/>
      </c>
      <c r="CX75" s="214" t="str">
        <f t="shared" si="93"/>
        <v/>
      </c>
      <c r="CY75" s="45" t="str">
        <f t="shared" si="94"/>
        <v/>
      </c>
      <c r="CZ75" s="47" t="str">
        <f t="shared" si="95"/>
        <v/>
      </c>
      <c r="DA75" s="47" t="str">
        <f t="shared" si="96"/>
        <v/>
      </c>
      <c r="DB75" s="47" t="str">
        <f t="shared" si="97"/>
        <v/>
      </c>
      <c r="DC75" s="47" t="str">
        <f t="shared" si="98"/>
        <v/>
      </c>
      <c r="DD75" s="47" t="str">
        <f t="shared" si="99"/>
        <v/>
      </c>
      <c r="DE75" s="48" t="str">
        <f t="shared" si="100"/>
        <v/>
      </c>
      <c r="DF75" s="83">
        <f t="shared" ref="DF75:DF108" si="102">SUM(CD75:DE75)</f>
        <v>0</v>
      </c>
    </row>
    <row r="76" spans="1:110" ht="21" hidden="1" customHeight="1">
      <c r="A76" s="82">
        <v>67</v>
      </c>
      <c r="B76" s="461"/>
      <c r="C76" s="358"/>
      <c r="D76" s="358"/>
      <c r="E76" s="358"/>
      <c r="F76" s="358"/>
      <c r="G76" s="358"/>
      <c r="H76" s="462"/>
      <c r="I76" s="462"/>
      <c r="J76" s="462"/>
      <c r="K76" s="462"/>
      <c r="L76" s="462"/>
      <c r="M76" s="462"/>
      <c r="N76" s="462"/>
      <c r="O76" s="462"/>
      <c r="P76" s="462"/>
      <c r="Q76" s="462"/>
      <c r="R76" s="462"/>
      <c r="S76" s="464"/>
      <c r="T76" s="156"/>
      <c r="U76" s="223"/>
      <c r="V76" s="223"/>
      <c r="W76" s="223"/>
      <c r="X76" s="223"/>
      <c r="Y76" s="223"/>
      <c r="Z76" s="224"/>
      <c r="AA76" s="156"/>
      <c r="AB76" s="223"/>
      <c r="AC76" s="223"/>
      <c r="AD76" s="223"/>
      <c r="AE76" s="223"/>
      <c r="AF76" s="223"/>
      <c r="AG76" s="224"/>
      <c r="AH76" s="156"/>
      <c r="AI76" s="223"/>
      <c r="AJ76" s="223"/>
      <c r="AK76" s="223"/>
      <c r="AL76" s="223"/>
      <c r="AM76" s="223"/>
      <c r="AN76" s="224"/>
      <c r="AO76" s="156"/>
      <c r="AP76" s="223"/>
      <c r="AQ76" s="223"/>
      <c r="AR76" s="223"/>
      <c r="AS76" s="223"/>
      <c r="AT76" s="223"/>
      <c r="AU76" s="224"/>
      <c r="AV76" s="362">
        <f t="shared" si="67"/>
        <v>0</v>
      </c>
      <c r="AW76" s="362"/>
      <c r="AX76" s="363"/>
      <c r="AY76" s="364">
        <f t="shared" si="68"/>
        <v>0</v>
      </c>
      <c r="AZ76" s="362"/>
      <c r="BA76" s="363"/>
      <c r="BB76" s="365">
        <f t="shared" si="69"/>
        <v>0</v>
      </c>
      <c r="BC76" s="366" t="str">
        <f t="shared" si="70"/>
        <v/>
      </c>
      <c r="BD76" s="367" t="str">
        <f t="shared" si="70"/>
        <v/>
      </c>
      <c r="BE76" s="166"/>
      <c r="BG76" s="67" t="str">
        <f t="shared" si="101"/>
        <v/>
      </c>
      <c r="BH76" s="82">
        <v>67</v>
      </c>
      <c r="BI76" s="167"/>
      <c r="BJ76" s="123" t="s">
        <v>88</v>
      </c>
      <c r="BK76" s="168"/>
      <c r="BL76" s="169" t="s">
        <v>81</v>
      </c>
      <c r="BM76" s="170"/>
      <c r="BN76" s="123" t="s">
        <v>88</v>
      </c>
      <c r="BO76" s="168"/>
      <c r="BP76" s="167"/>
      <c r="BQ76" s="123" t="s">
        <v>88</v>
      </c>
      <c r="BR76" s="168"/>
      <c r="BS76" s="169" t="s">
        <v>81</v>
      </c>
      <c r="BT76" s="170"/>
      <c r="BU76" s="123" t="s">
        <v>88</v>
      </c>
      <c r="BV76" s="168"/>
      <c r="BW76" s="167"/>
      <c r="BX76" s="123" t="s">
        <v>88</v>
      </c>
      <c r="BY76" s="171"/>
      <c r="BZ76" s="238" t="str">
        <f t="shared" si="71"/>
        <v/>
      </c>
      <c r="CA76" s="81" t="str">
        <f t="shared" si="72"/>
        <v/>
      </c>
      <c r="CC76" s="82">
        <v>67</v>
      </c>
      <c r="CD76" s="45" t="str">
        <f t="shared" si="73"/>
        <v/>
      </c>
      <c r="CE76" s="47" t="str">
        <f t="shared" si="74"/>
        <v/>
      </c>
      <c r="CF76" s="47" t="str">
        <f t="shared" si="75"/>
        <v/>
      </c>
      <c r="CG76" s="47" t="str">
        <f t="shared" si="76"/>
        <v/>
      </c>
      <c r="CH76" s="47" t="str">
        <f t="shared" si="77"/>
        <v/>
      </c>
      <c r="CI76" s="47" t="str">
        <f t="shared" si="78"/>
        <v/>
      </c>
      <c r="CJ76" s="214" t="str">
        <f t="shared" si="79"/>
        <v/>
      </c>
      <c r="CK76" s="45" t="str">
        <f t="shared" si="80"/>
        <v/>
      </c>
      <c r="CL76" s="47" t="str">
        <f t="shared" si="81"/>
        <v/>
      </c>
      <c r="CM76" s="47" t="str">
        <f t="shared" si="82"/>
        <v/>
      </c>
      <c r="CN76" s="47" t="str">
        <f t="shared" si="83"/>
        <v/>
      </c>
      <c r="CO76" s="47" t="str">
        <f t="shared" si="84"/>
        <v/>
      </c>
      <c r="CP76" s="47" t="str">
        <f t="shared" si="85"/>
        <v/>
      </c>
      <c r="CQ76" s="48" t="str">
        <f t="shared" si="86"/>
        <v/>
      </c>
      <c r="CR76" s="38" t="str">
        <f t="shared" si="87"/>
        <v/>
      </c>
      <c r="CS76" s="47" t="str">
        <f t="shared" si="88"/>
        <v/>
      </c>
      <c r="CT76" s="47" t="str">
        <f t="shared" si="89"/>
        <v/>
      </c>
      <c r="CU76" s="47" t="str">
        <f t="shared" si="90"/>
        <v/>
      </c>
      <c r="CV76" s="47" t="str">
        <f t="shared" si="91"/>
        <v/>
      </c>
      <c r="CW76" s="47" t="str">
        <f t="shared" si="92"/>
        <v/>
      </c>
      <c r="CX76" s="214" t="str">
        <f t="shared" si="93"/>
        <v/>
      </c>
      <c r="CY76" s="45" t="str">
        <f t="shared" si="94"/>
        <v/>
      </c>
      <c r="CZ76" s="47" t="str">
        <f t="shared" si="95"/>
        <v/>
      </c>
      <c r="DA76" s="47" t="str">
        <f t="shared" si="96"/>
        <v/>
      </c>
      <c r="DB76" s="47" t="str">
        <f t="shared" si="97"/>
        <v/>
      </c>
      <c r="DC76" s="47" t="str">
        <f t="shared" si="98"/>
        <v/>
      </c>
      <c r="DD76" s="47" t="str">
        <f t="shared" si="99"/>
        <v/>
      </c>
      <c r="DE76" s="48" t="str">
        <f t="shared" si="100"/>
        <v/>
      </c>
      <c r="DF76" s="83">
        <f t="shared" si="102"/>
        <v>0</v>
      </c>
    </row>
    <row r="77" spans="1:110" ht="21" hidden="1" customHeight="1">
      <c r="A77" s="82">
        <v>68</v>
      </c>
      <c r="B77" s="461"/>
      <c r="C77" s="358"/>
      <c r="D77" s="358"/>
      <c r="E77" s="358"/>
      <c r="F77" s="358"/>
      <c r="G77" s="358"/>
      <c r="H77" s="462"/>
      <c r="I77" s="462"/>
      <c r="J77" s="462"/>
      <c r="K77" s="462"/>
      <c r="L77" s="462"/>
      <c r="M77" s="462"/>
      <c r="N77" s="462"/>
      <c r="O77" s="462"/>
      <c r="P77" s="462"/>
      <c r="Q77" s="462"/>
      <c r="R77" s="462"/>
      <c r="S77" s="464"/>
      <c r="T77" s="156"/>
      <c r="U77" s="223"/>
      <c r="V77" s="223"/>
      <c r="W77" s="223"/>
      <c r="X77" s="223"/>
      <c r="Y77" s="223"/>
      <c r="Z77" s="224"/>
      <c r="AA77" s="156"/>
      <c r="AB77" s="223"/>
      <c r="AC77" s="223"/>
      <c r="AD77" s="223"/>
      <c r="AE77" s="223"/>
      <c r="AF77" s="223"/>
      <c r="AG77" s="224"/>
      <c r="AH77" s="156"/>
      <c r="AI77" s="223"/>
      <c r="AJ77" s="223"/>
      <c r="AK77" s="223"/>
      <c r="AL77" s="223"/>
      <c r="AM77" s="223"/>
      <c r="AN77" s="224"/>
      <c r="AO77" s="156"/>
      <c r="AP77" s="223"/>
      <c r="AQ77" s="223"/>
      <c r="AR77" s="223"/>
      <c r="AS77" s="223"/>
      <c r="AT77" s="223"/>
      <c r="AU77" s="224"/>
      <c r="AV77" s="362">
        <f t="shared" si="67"/>
        <v>0</v>
      </c>
      <c r="AW77" s="362"/>
      <c r="AX77" s="363"/>
      <c r="AY77" s="364">
        <f t="shared" si="68"/>
        <v>0</v>
      </c>
      <c r="AZ77" s="362"/>
      <c r="BA77" s="363"/>
      <c r="BB77" s="365">
        <f t="shared" si="69"/>
        <v>0</v>
      </c>
      <c r="BC77" s="366" t="str">
        <f t="shared" si="70"/>
        <v/>
      </c>
      <c r="BD77" s="367" t="str">
        <f t="shared" si="70"/>
        <v/>
      </c>
      <c r="BE77" s="166"/>
      <c r="BG77" s="67" t="str">
        <f t="shared" si="101"/>
        <v/>
      </c>
      <c r="BH77" s="82">
        <v>68</v>
      </c>
      <c r="BI77" s="167"/>
      <c r="BJ77" s="123" t="s">
        <v>88</v>
      </c>
      <c r="BK77" s="168"/>
      <c r="BL77" s="169" t="s">
        <v>81</v>
      </c>
      <c r="BM77" s="170"/>
      <c r="BN77" s="123" t="s">
        <v>88</v>
      </c>
      <c r="BO77" s="168"/>
      <c r="BP77" s="167"/>
      <c r="BQ77" s="123" t="s">
        <v>88</v>
      </c>
      <c r="BR77" s="168"/>
      <c r="BS77" s="169" t="s">
        <v>81</v>
      </c>
      <c r="BT77" s="170"/>
      <c r="BU77" s="123" t="s">
        <v>88</v>
      </c>
      <c r="BV77" s="168"/>
      <c r="BW77" s="167"/>
      <c r="BX77" s="123" t="s">
        <v>88</v>
      </c>
      <c r="BY77" s="171"/>
      <c r="BZ77" s="238" t="str">
        <f t="shared" si="71"/>
        <v/>
      </c>
      <c r="CA77" s="81" t="str">
        <f t="shared" si="72"/>
        <v/>
      </c>
      <c r="CC77" s="82">
        <v>68</v>
      </c>
      <c r="CD77" s="45" t="str">
        <f t="shared" si="73"/>
        <v/>
      </c>
      <c r="CE77" s="47" t="str">
        <f t="shared" si="74"/>
        <v/>
      </c>
      <c r="CF77" s="47" t="str">
        <f t="shared" si="75"/>
        <v/>
      </c>
      <c r="CG77" s="47" t="str">
        <f t="shared" si="76"/>
        <v/>
      </c>
      <c r="CH77" s="47" t="str">
        <f t="shared" si="77"/>
        <v/>
      </c>
      <c r="CI77" s="47" t="str">
        <f t="shared" si="78"/>
        <v/>
      </c>
      <c r="CJ77" s="214" t="str">
        <f t="shared" si="79"/>
        <v/>
      </c>
      <c r="CK77" s="45" t="str">
        <f t="shared" si="80"/>
        <v/>
      </c>
      <c r="CL77" s="47" t="str">
        <f t="shared" si="81"/>
        <v/>
      </c>
      <c r="CM77" s="47" t="str">
        <f t="shared" si="82"/>
        <v/>
      </c>
      <c r="CN77" s="47" t="str">
        <f t="shared" si="83"/>
        <v/>
      </c>
      <c r="CO77" s="47" t="str">
        <f t="shared" si="84"/>
        <v/>
      </c>
      <c r="CP77" s="47" t="str">
        <f t="shared" si="85"/>
        <v/>
      </c>
      <c r="CQ77" s="48" t="str">
        <f t="shared" si="86"/>
        <v/>
      </c>
      <c r="CR77" s="38" t="str">
        <f t="shared" si="87"/>
        <v/>
      </c>
      <c r="CS77" s="47" t="str">
        <f t="shared" si="88"/>
        <v/>
      </c>
      <c r="CT77" s="47" t="str">
        <f t="shared" si="89"/>
        <v/>
      </c>
      <c r="CU77" s="47" t="str">
        <f t="shared" si="90"/>
        <v/>
      </c>
      <c r="CV77" s="47" t="str">
        <f t="shared" si="91"/>
        <v/>
      </c>
      <c r="CW77" s="47" t="str">
        <f t="shared" si="92"/>
        <v/>
      </c>
      <c r="CX77" s="214" t="str">
        <f t="shared" si="93"/>
        <v/>
      </c>
      <c r="CY77" s="45" t="str">
        <f t="shared" si="94"/>
        <v/>
      </c>
      <c r="CZ77" s="47" t="str">
        <f t="shared" si="95"/>
        <v/>
      </c>
      <c r="DA77" s="47" t="str">
        <f t="shared" si="96"/>
        <v/>
      </c>
      <c r="DB77" s="47" t="str">
        <f t="shared" si="97"/>
        <v/>
      </c>
      <c r="DC77" s="47" t="str">
        <f t="shared" si="98"/>
        <v/>
      </c>
      <c r="DD77" s="47" t="str">
        <f t="shared" si="99"/>
        <v/>
      </c>
      <c r="DE77" s="48" t="str">
        <f t="shared" si="100"/>
        <v/>
      </c>
      <c r="DF77" s="83">
        <f t="shared" si="102"/>
        <v>0</v>
      </c>
    </row>
    <row r="78" spans="1:110" ht="21" hidden="1" customHeight="1">
      <c r="A78" s="82">
        <v>69</v>
      </c>
      <c r="B78" s="461"/>
      <c r="C78" s="358"/>
      <c r="D78" s="358"/>
      <c r="E78" s="358"/>
      <c r="F78" s="358"/>
      <c r="G78" s="358"/>
      <c r="H78" s="462"/>
      <c r="I78" s="462"/>
      <c r="J78" s="462"/>
      <c r="K78" s="462"/>
      <c r="L78" s="462"/>
      <c r="M78" s="462"/>
      <c r="N78" s="462"/>
      <c r="O78" s="462"/>
      <c r="P78" s="462"/>
      <c r="Q78" s="462"/>
      <c r="R78" s="462"/>
      <c r="S78" s="464"/>
      <c r="T78" s="156"/>
      <c r="U78" s="223"/>
      <c r="V78" s="223"/>
      <c r="W78" s="223"/>
      <c r="X78" s="223"/>
      <c r="Y78" s="223"/>
      <c r="Z78" s="224"/>
      <c r="AA78" s="156"/>
      <c r="AB78" s="223"/>
      <c r="AC78" s="223"/>
      <c r="AD78" s="223"/>
      <c r="AE78" s="223"/>
      <c r="AF78" s="223"/>
      <c r="AG78" s="224"/>
      <c r="AH78" s="156"/>
      <c r="AI78" s="223"/>
      <c r="AJ78" s="223"/>
      <c r="AK78" s="223"/>
      <c r="AL78" s="223"/>
      <c r="AM78" s="223"/>
      <c r="AN78" s="224"/>
      <c r="AO78" s="156"/>
      <c r="AP78" s="223"/>
      <c r="AQ78" s="223"/>
      <c r="AR78" s="223"/>
      <c r="AS78" s="223"/>
      <c r="AT78" s="223"/>
      <c r="AU78" s="224"/>
      <c r="AV78" s="362">
        <f t="shared" si="67"/>
        <v>0</v>
      </c>
      <c r="AW78" s="362"/>
      <c r="AX78" s="363"/>
      <c r="AY78" s="364">
        <f t="shared" si="68"/>
        <v>0</v>
      </c>
      <c r="AZ78" s="362"/>
      <c r="BA78" s="363"/>
      <c r="BB78" s="365">
        <f t="shared" si="69"/>
        <v>0</v>
      </c>
      <c r="BC78" s="366" t="str">
        <f t="shared" si="70"/>
        <v/>
      </c>
      <c r="BD78" s="367" t="str">
        <f t="shared" si="70"/>
        <v/>
      </c>
      <c r="BE78" s="166"/>
      <c r="BG78" s="67" t="str">
        <f t="shared" si="101"/>
        <v/>
      </c>
      <c r="BH78" s="82">
        <v>69</v>
      </c>
      <c r="BI78" s="167"/>
      <c r="BJ78" s="123" t="s">
        <v>88</v>
      </c>
      <c r="BK78" s="168"/>
      <c r="BL78" s="169" t="s">
        <v>81</v>
      </c>
      <c r="BM78" s="170"/>
      <c r="BN78" s="123" t="s">
        <v>88</v>
      </c>
      <c r="BO78" s="168"/>
      <c r="BP78" s="167"/>
      <c r="BQ78" s="123" t="s">
        <v>88</v>
      </c>
      <c r="BR78" s="168"/>
      <c r="BS78" s="169" t="s">
        <v>81</v>
      </c>
      <c r="BT78" s="170"/>
      <c r="BU78" s="123" t="s">
        <v>88</v>
      </c>
      <c r="BV78" s="168"/>
      <c r="BW78" s="167"/>
      <c r="BX78" s="123" t="s">
        <v>88</v>
      </c>
      <c r="BY78" s="171"/>
      <c r="BZ78" s="238" t="str">
        <f t="shared" si="71"/>
        <v/>
      </c>
      <c r="CA78" s="81" t="str">
        <f t="shared" si="72"/>
        <v/>
      </c>
      <c r="CC78" s="82">
        <v>69</v>
      </c>
      <c r="CD78" s="45" t="str">
        <f t="shared" si="73"/>
        <v/>
      </c>
      <c r="CE78" s="47" t="str">
        <f t="shared" si="74"/>
        <v/>
      </c>
      <c r="CF78" s="47" t="str">
        <f t="shared" si="75"/>
        <v/>
      </c>
      <c r="CG78" s="47" t="str">
        <f t="shared" si="76"/>
        <v/>
      </c>
      <c r="CH78" s="47" t="str">
        <f t="shared" si="77"/>
        <v/>
      </c>
      <c r="CI78" s="47" t="str">
        <f t="shared" si="78"/>
        <v/>
      </c>
      <c r="CJ78" s="214" t="str">
        <f t="shared" si="79"/>
        <v/>
      </c>
      <c r="CK78" s="45" t="str">
        <f t="shared" si="80"/>
        <v/>
      </c>
      <c r="CL78" s="47" t="str">
        <f t="shared" si="81"/>
        <v/>
      </c>
      <c r="CM78" s="47" t="str">
        <f t="shared" si="82"/>
        <v/>
      </c>
      <c r="CN78" s="47" t="str">
        <f t="shared" si="83"/>
        <v/>
      </c>
      <c r="CO78" s="47" t="str">
        <f t="shared" si="84"/>
        <v/>
      </c>
      <c r="CP78" s="47" t="str">
        <f t="shared" si="85"/>
        <v/>
      </c>
      <c r="CQ78" s="48" t="str">
        <f t="shared" si="86"/>
        <v/>
      </c>
      <c r="CR78" s="38" t="str">
        <f t="shared" si="87"/>
        <v/>
      </c>
      <c r="CS78" s="47" t="str">
        <f t="shared" si="88"/>
        <v/>
      </c>
      <c r="CT78" s="47" t="str">
        <f t="shared" si="89"/>
        <v/>
      </c>
      <c r="CU78" s="47" t="str">
        <f t="shared" si="90"/>
        <v/>
      </c>
      <c r="CV78" s="47" t="str">
        <f t="shared" si="91"/>
        <v/>
      </c>
      <c r="CW78" s="47" t="str">
        <f t="shared" si="92"/>
        <v/>
      </c>
      <c r="CX78" s="214" t="str">
        <f t="shared" si="93"/>
        <v/>
      </c>
      <c r="CY78" s="45" t="str">
        <f t="shared" si="94"/>
        <v/>
      </c>
      <c r="CZ78" s="47" t="str">
        <f t="shared" si="95"/>
        <v/>
      </c>
      <c r="DA78" s="47" t="str">
        <f t="shared" si="96"/>
        <v/>
      </c>
      <c r="DB78" s="47" t="str">
        <f t="shared" si="97"/>
        <v/>
      </c>
      <c r="DC78" s="47" t="str">
        <f t="shared" si="98"/>
        <v/>
      </c>
      <c r="DD78" s="47" t="str">
        <f t="shared" si="99"/>
        <v/>
      </c>
      <c r="DE78" s="48" t="str">
        <f t="shared" si="100"/>
        <v/>
      </c>
      <c r="DF78" s="83">
        <f t="shared" si="102"/>
        <v>0</v>
      </c>
    </row>
    <row r="79" spans="1:110" ht="21" hidden="1" customHeight="1">
      <c r="A79" s="82">
        <v>70</v>
      </c>
      <c r="B79" s="461"/>
      <c r="C79" s="358"/>
      <c r="D79" s="358"/>
      <c r="E79" s="358"/>
      <c r="F79" s="358"/>
      <c r="G79" s="358"/>
      <c r="H79" s="462"/>
      <c r="I79" s="462"/>
      <c r="J79" s="462"/>
      <c r="K79" s="462"/>
      <c r="L79" s="462"/>
      <c r="M79" s="462"/>
      <c r="N79" s="462"/>
      <c r="O79" s="462"/>
      <c r="P79" s="462"/>
      <c r="Q79" s="462"/>
      <c r="R79" s="462"/>
      <c r="S79" s="464"/>
      <c r="T79" s="156"/>
      <c r="U79" s="223"/>
      <c r="V79" s="223"/>
      <c r="W79" s="223"/>
      <c r="X79" s="223"/>
      <c r="Y79" s="223"/>
      <c r="Z79" s="224"/>
      <c r="AA79" s="156"/>
      <c r="AB79" s="223"/>
      <c r="AC79" s="223"/>
      <c r="AD79" s="223"/>
      <c r="AE79" s="223"/>
      <c r="AF79" s="223"/>
      <c r="AG79" s="224"/>
      <c r="AH79" s="156"/>
      <c r="AI79" s="223"/>
      <c r="AJ79" s="223"/>
      <c r="AK79" s="223"/>
      <c r="AL79" s="223"/>
      <c r="AM79" s="223"/>
      <c r="AN79" s="224"/>
      <c r="AO79" s="156"/>
      <c r="AP79" s="223"/>
      <c r="AQ79" s="223"/>
      <c r="AR79" s="223"/>
      <c r="AS79" s="223"/>
      <c r="AT79" s="223"/>
      <c r="AU79" s="224"/>
      <c r="AV79" s="362">
        <f t="shared" si="67"/>
        <v>0</v>
      </c>
      <c r="AW79" s="362"/>
      <c r="AX79" s="363"/>
      <c r="AY79" s="364">
        <f t="shared" si="68"/>
        <v>0</v>
      </c>
      <c r="AZ79" s="362"/>
      <c r="BA79" s="363"/>
      <c r="BB79" s="365">
        <f t="shared" si="69"/>
        <v>0</v>
      </c>
      <c r="BC79" s="366" t="str">
        <f t="shared" si="70"/>
        <v/>
      </c>
      <c r="BD79" s="367" t="str">
        <f t="shared" si="70"/>
        <v/>
      </c>
      <c r="BE79" s="166"/>
      <c r="BG79" s="67" t="str">
        <f t="shared" si="101"/>
        <v/>
      </c>
      <c r="BH79" s="82">
        <v>70</v>
      </c>
      <c r="BI79" s="167"/>
      <c r="BJ79" s="123" t="s">
        <v>88</v>
      </c>
      <c r="BK79" s="168"/>
      <c r="BL79" s="169" t="s">
        <v>81</v>
      </c>
      <c r="BM79" s="170"/>
      <c r="BN79" s="123" t="s">
        <v>88</v>
      </c>
      <c r="BO79" s="168"/>
      <c r="BP79" s="167"/>
      <c r="BQ79" s="123" t="s">
        <v>88</v>
      </c>
      <c r="BR79" s="168"/>
      <c r="BS79" s="169" t="s">
        <v>81</v>
      </c>
      <c r="BT79" s="170"/>
      <c r="BU79" s="123" t="s">
        <v>88</v>
      </c>
      <c r="BV79" s="168"/>
      <c r="BW79" s="167"/>
      <c r="BX79" s="123" t="s">
        <v>88</v>
      </c>
      <c r="BY79" s="171"/>
      <c r="BZ79" s="238" t="str">
        <f t="shared" si="71"/>
        <v/>
      </c>
      <c r="CA79" s="81" t="str">
        <f t="shared" si="72"/>
        <v/>
      </c>
      <c r="CC79" s="82">
        <v>70</v>
      </c>
      <c r="CD79" s="45" t="str">
        <f t="shared" si="73"/>
        <v/>
      </c>
      <c r="CE79" s="47" t="str">
        <f t="shared" si="74"/>
        <v/>
      </c>
      <c r="CF79" s="47" t="str">
        <f t="shared" si="75"/>
        <v/>
      </c>
      <c r="CG79" s="47" t="str">
        <f t="shared" si="76"/>
        <v/>
      </c>
      <c r="CH79" s="47" t="str">
        <f t="shared" si="77"/>
        <v/>
      </c>
      <c r="CI79" s="47" t="str">
        <f t="shared" si="78"/>
        <v/>
      </c>
      <c r="CJ79" s="214" t="str">
        <f t="shared" si="79"/>
        <v/>
      </c>
      <c r="CK79" s="45" t="str">
        <f t="shared" si="80"/>
        <v/>
      </c>
      <c r="CL79" s="47" t="str">
        <f t="shared" si="81"/>
        <v/>
      </c>
      <c r="CM79" s="47" t="str">
        <f t="shared" si="82"/>
        <v/>
      </c>
      <c r="CN79" s="47" t="str">
        <f t="shared" si="83"/>
        <v/>
      </c>
      <c r="CO79" s="47" t="str">
        <f t="shared" si="84"/>
        <v/>
      </c>
      <c r="CP79" s="47" t="str">
        <f t="shared" si="85"/>
        <v/>
      </c>
      <c r="CQ79" s="48" t="str">
        <f t="shared" si="86"/>
        <v/>
      </c>
      <c r="CR79" s="38" t="str">
        <f t="shared" si="87"/>
        <v/>
      </c>
      <c r="CS79" s="47" t="str">
        <f t="shared" si="88"/>
        <v/>
      </c>
      <c r="CT79" s="47" t="str">
        <f t="shared" si="89"/>
        <v/>
      </c>
      <c r="CU79" s="47" t="str">
        <f t="shared" si="90"/>
        <v/>
      </c>
      <c r="CV79" s="47" t="str">
        <f t="shared" si="91"/>
        <v/>
      </c>
      <c r="CW79" s="47" t="str">
        <f t="shared" si="92"/>
        <v/>
      </c>
      <c r="CX79" s="214" t="str">
        <f t="shared" si="93"/>
        <v/>
      </c>
      <c r="CY79" s="45" t="str">
        <f t="shared" si="94"/>
        <v/>
      </c>
      <c r="CZ79" s="47" t="str">
        <f t="shared" si="95"/>
        <v/>
      </c>
      <c r="DA79" s="47" t="str">
        <f t="shared" si="96"/>
        <v/>
      </c>
      <c r="DB79" s="47" t="str">
        <f t="shared" si="97"/>
        <v/>
      </c>
      <c r="DC79" s="47" t="str">
        <f t="shared" si="98"/>
        <v/>
      </c>
      <c r="DD79" s="47" t="str">
        <f t="shared" si="99"/>
        <v/>
      </c>
      <c r="DE79" s="48" t="str">
        <f t="shared" si="100"/>
        <v/>
      </c>
      <c r="DF79" s="83">
        <f t="shared" si="102"/>
        <v>0</v>
      </c>
    </row>
    <row r="80" spans="1:110" ht="21" hidden="1" customHeight="1">
      <c r="A80" s="82">
        <v>71</v>
      </c>
      <c r="B80" s="461"/>
      <c r="C80" s="358"/>
      <c r="D80" s="358"/>
      <c r="E80" s="358"/>
      <c r="F80" s="358"/>
      <c r="G80" s="358"/>
      <c r="H80" s="462"/>
      <c r="I80" s="462"/>
      <c r="J80" s="462"/>
      <c r="K80" s="462"/>
      <c r="L80" s="462"/>
      <c r="M80" s="462"/>
      <c r="N80" s="462"/>
      <c r="O80" s="462"/>
      <c r="P80" s="462"/>
      <c r="Q80" s="462"/>
      <c r="R80" s="462"/>
      <c r="S80" s="464"/>
      <c r="T80" s="156"/>
      <c r="U80" s="223"/>
      <c r="V80" s="223"/>
      <c r="W80" s="223"/>
      <c r="X80" s="223"/>
      <c r="Y80" s="223"/>
      <c r="Z80" s="224"/>
      <c r="AA80" s="156"/>
      <c r="AB80" s="223"/>
      <c r="AC80" s="223"/>
      <c r="AD80" s="223"/>
      <c r="AE80" s="223"/>
      <c r="AF80" s="223"/>
      <c r="AG80" s="224"/>
      <c r="AH80" s="156"/>
      <c r="AI80" s="223"/>
      <c r="AJ80" s="223"/>
      <c r="AK80" s="223"/>
      <c r="AL80" s="223"/>
      <c r="AM80" s="223"/>
      <c r="AN80" s="224"/>
      <c r="AO80" s="156"/>
      <c r="AP80" s="223"/>
      <c r="AQ80" s="223"/>
      <c r="AR80" s="223"/>
      <c r="AS80" s="223"/>
      <c r="AT80" s="223"/>
      <c r="AU80" s="224"/>
      <c r="AV80" s="362">
        <f t="shared" si="67"/>
        <v>0</v>
      </c>
      <c r="AW80" s="362"/>
      <c r="AX80" s="363"/>
      <c r="AY80" s="364">
        <f t="shared" si="68"/>
        <v>0</v>
      </c>
      <c r="AZ80" s="362"/>
      <c r="BA80" s="363"/>
      <c r="BB80" s="365">
        <f t="shared" si="69"/>
        <v>0</v>
      </c>
      <c r="BC80" s="366" t="str">
        <f t="shared" si="70"/>
        <v/>
      </c>
      <c r="BD80" s="367" t="str">
        <f t="shared" si="70"/>
        <v/>
      </c>
      <c r="BE80" s="166"/>
      <c r="BG80" s="67" t="str">
        <f t="shared" si="101"/>
        <v/>
      </c>
      <c r="BH80" s="82">
        <v>71</v>
      </c>
      <c r="BI80" s="167"/>
      <c r="BJ80" s="123" t="s">
        <v>88</v>
      </c>
      <c r="BK80" s="168"/>
      <c r="BL80" s="169" t="s">
        <v>81</v>
      </c>
      <c r="BM80" s="170"/>
      <c r="BN80" s="123" t="s">
        <v>88</v>
      </c>
      <c r="BO80" s="168"/>
      <c r="BP80" s="167"/>
      <c r="BQ80" s="123" t="s">
        <v>88</v>
      </c>
      <c r="BR80" s="168"/>
      <c r="BS80" s="169" t="s">
        <v>81</v>
      </c>
      <c r="BT80" s="170"/>
      <c r="BU80" s="123" t="s">
        <v>88</v>
      </c>
      <c r="BV80" s="168"/>
      <c r="BW80" s="167"/>
      <c r="BX80" s="123" t="s">
        <v>88</v>
      </c>
      <c r="BY80" s="171"/>
      <c r="BZ80" s="238" t="str">
        <f t="shared" si="71"/>
        <v/>
      </c>
      <c r="CA80" s="81" t="str">
        <f t="shared" si="72"/>
        <v/>
      </c>
      <c r="CC80" s="82">
        <v>71</v>
      </c>
      <c r="CD80" s="45" t="str">
        <f t="shared" si="73"/>
        <v/>
      </c>
      <c r="CE80" s="47" t="str">
        <f t="shared" si="74"/>
        <v/>
      </c>
      <c r="CF80" s="47" t="str">
        <f t="shared" si="75"/>
        <v/>
      </c>
      <c r="CG80" s="47" t="str">
        <f t="shared" si="76"/>
        <v/>
      </c>
      <c r="CH80" s="47" t="str">
        <f t="shared" si="77"/>
        <v/>
      </c>
      <c r="CI80" s="47" t="str">
        <f t="shared" si="78"/>
        <v/>
      </c>
      <c r="CJ80" s="214" t="str">
        <f t="shared" si="79"/>
        <v/>
      </c>
      <c r="CK80" s="45" t="str">
        <f t="shared" si="80"/>
        <v/>
      </c>
      <c r="CL80" s="47" t="str">
        <f t="shared" si="81"/>
        <v/>
      </c>
      <c r="CM80" s="47" t="str">
        <f t="shared" si="82"/>
        <v/>
      </c>
      <c r="CN80" s="47" t="str">
        <f t="shared" si="83"/>
        <v/>
      </c>
      <c r="CO80" s="47" t="str">
        <f t="shared" si="84"/>
        <v/>
      </c>
      <c r="CP80" s="47" t="str">
        <f t="shared" si="85"/>
        <v/>
      </c>
      <c r="CQ80" s="48" t="str">
        <f t="shared" si="86"/>
        <v/>
      </c>
      <c r="CR80" s="38" t="str">
        <f t="shared" si="87"/>
        <v/>
      </c>
      <c r="CS80" s="47" t="str">
        <f t="shared" si="88"/>
        <v/>
      </c>
      <c r="CT80" s="47" t="str">
        <f t="shared" si="89"/>
        <v/>
      </c>
      <c r="CU80" s="47" t="str">
        <f t="shared" si="90"/>
        <v/>
      </c>
      <c r="CV80" s="47" t="str">
        <f t="shared" si="91"/>
        <v/>
      </c>
      <c r="CW80" s="47" t="str">
        <f t="shared" si="92"/>
        <v/>
      </c>
      <c r="CX80" s="214" t="str">
        <f t="shared" si="93"/>
        <v/>
      </c>
      <c r="CY80" s="45" t="str">
        <f t="shared" si="94"/>
        <v/>
      </c>
      <c r="CZ80" s="47" t="str">
        <f t="shared" si="95"/>
        <v/>
      </c>
      <c r="DA80" s="47" t="str">
        <f t="shared" si="96"/>
        <v/>
      </c>
      <c r="DB80" s="47" t="str">
        <f t="shared" si="97"/>
        <v/>
      </c>
      <c r="DC80" s="47" t="str">
        <f t="shared" si="98"/>
        <v/>
      </c>
      <c r="DD80" s="47" t="str">
        <f t="shared" si="99"/>
        <v/>
      </c>
      <c r="DE80" s="48" t="str">
        <f t="shared" si="100"/>
        <v/>
      </c>
      <c r="DF80" s="83">
        <f t="shared" si="102"/>
        <v>0</v>
      </c>
    </row>
    <row r="81" spans="1:110" ht="21" hidden="1" customHeight="1">
      <c r="A81" s="82">
        <v>72</v>
      </c>
      <c r="B81" s="461"/>
      <c r="C81" s="358"/>
      <c r="D81" s="358"/>
      <c r="E81" s="358"/>
      <c r="F81" s="358"/>
      <c r="G81" s="358"/>
      <c r="H81" s="462"/>
      <c r="I81" s="462"/>
      <c r="J81" s="462"/>
      <c r="K81" s="462"/>
      <c r="L81" s="462"/>
      <c r="M81" s="462"/>
      <c r="N81" s="462"/>
      <c r="O81" s="462"/>
      <c r="P81" s="462"/>
      <c r="Q81" s="462"/>
      <c r="R81" s="462"/>
      <c r="S81" s="464"/>
      <c r="T81" s="156"/>
      <c r="U81" s="223"/>
      <c r="V81" s="223"/>
      <c r="W81" s="223"/>
      <c r="X81" s="223"/>
      <c r="Y81" s="223"/>
      <c r="Z81" s="224"/>
      <c r="AA81" s="156"/>
      <c r="AB81" s="223"/>
      <c r="AC81" s="223"/>
      <c r="AD81" s="223"/>
      <c r="AE81" s="223"/>
      <c r="AF81" s="223"/>
      <c r="AG81" s="224"/>
      <c r="AH81" s="156"/>
      <c r="AI81" s="223"/>
      <c r="AJ81" s="223"/>
      <c r="AK81" s="223"/>
      <c r="AL81" s="223"/>
      <c r="AM81" s="223"/>
      <c r="AN81" s="224"/>
      <c r="AO81" s="156"/>
      <c r="AP81" s="223"/>
      <c r="AQ81" s="223"/>
      <c r="AR81" s="223"/>
      <c r="AS81" s="223"/>
      <c r="AT81" s="223"/>
      <c r="AU81" s="224"/>
      <c r="AV81" s="362">
        <f t="shared" si="67"/>
        <v>0</v>
      </c>
      <c r="AW81" s="362"/>
      <c r="AX81" s="363"/>
      <c r="AY81" s="364">
        <f t="shared" si="68"/>
        <v>0</v>
      </c>
      <c r="AZ81" s="362"/>
      <c r="BA81" s="363"/>
      <c r="BB81" s="365">
        <f t="shared" si="69"/>
        <v>0</v>
      </c>
      <c r="BC81" s="366" t="str">
        <f t="shared" si="70"/>
        <v/>
      </c>
      <c r="BD81" s="367" t="str">
        <f t="shared" si="70"/>
        <v/>
      </c>
      <c r="BE81" s="166"/>
      <c r="BG81" s="67" t="str">
        <f t="shared" si="101"/>
        <v/>
      </c>
      <c r="BH81" s="82">
        <v>72</v>
      </c>
      <c r="BI81" s="167"/>
      <c r="BJ81" s="123" t="s">
        <v>88</v>
      </c>
      <c r="BK81" s="168"/>
      <c r="BL81" s="169" t="s">
        <v>81</v>
      </c>
      <c r="BM81" s="170"/>
      <c r="BN81" s="123" t="s">
        <v>88</v>
      </c>
      <c r="BO81" s="168"/>
      <c r="BP81" s="167"/>
      <c r="BQ81" s="123" t="s">
        <v>88</v>
      </c>
      <c r="BR81" s="168"/>
      <c r="BS81" s="169" t="s">
        <v>81</v>
      </c>
      <c r="BT81" s="170"/>
      <c r="BU81" s="123" t="s">
        <v>88</v>
      </c>
      <c r="BV81" s="168"/>
      <c r="BW81" s="167"/>
      <c r="BX81" s="123" t="s">
        <v>88</v>
      </c>
      <c r="BY81" s="171"/>
      <c r="BZ81" s="238" t="str">
        <f t="shared" si="71"/>
        <v/>
      </c>
      <c r="CA81" s="81" t="str">
        <f t="shared" si="72"/>
        <v/>
      </c>
      <c r="CC81" s="82">
        <v>72</v>
      </c>
      <c r="CD81" s="45" t="str">
        <f t="shared" si="73"/>
        <v/>
      </c>
      <c r="CE81" s="47" t="str">
        <f t="shared" si="74"/>
        <v/>
      </c>
      <c r="CF81" s="47" t="str">
        <f t="shared" si="75"/>
        <v/>
      </c>
      <c r="CG81" s="47" t="str">
        <f t="shared" si="76"/>
        <v/>
      </c>
      <c r="CH81" s="47" t="str">
        <f t="shared" si="77"/>
        <v/>
      </c>
      <c r="CI81" s="47" t="str">
        <f t="shared" si="78"/>
        <v/>
      </c>
      <c r="CJ81" s="214" t="str">
        <f t="shared" si="79"/>
        <v/>
      </c>
      <c r="CK81" s="45" t="str">
        <f t="shared" si="80"/>
        <v/>
      </c>
      <c r="CL81" s="47" t="str">
        <f t="shared" si="81"/>
        <v/>
      </c>
      <c r="CM81" s="47" t="str">
        <f t="shared" si="82"/>
        <v/>
      </c>
      <c r="CN81" s="47" t="str">
        <f t="shared" si="83"/>
        <v/>
      </c>
      <c r="CO81" s="47" t="str">
        <f t="shared" si="84"/>
        <v/>
      </c>
      <c r="CP81" s="47" t="str">
        <f t="shared" si="85"/>
        <v/>
      </c>
      <c r="CQ81" s="48" t="str">
        <f t="shared" si="86"/>
        <v/>
      </c>
      <c r="CR81" s="38" t="str">
        <f t="shared" si="87"/>
        <v/>
      </c>
      <c r="CS81" s="47" t="str">
        <f t="shared" si="88"/>
        <v/>
      </c>
      <c r="CT81" s="47" t="str">
        <f t="shared" si="89"/>
        <v/>
      </c>
      <c r="CU81" s="47" t="str">
        <f t="shared" si="90"/>
        <v/>
      </c>
      <c r="CV81" s="47" t="str">
        <f t="shared" si="91"/>
        <v/>
      </c>
      <c r="CW81" s="47" t="str">
        <f t="shared" si="92"/>
        <v/>
      </c>
      <c r="CX81" s="214" t="str">
        <f t="shared" si="93"/>
        <v/>
      </c>
      <c r="CY81" s="45" t="str">
        <f t="shared" si="94"/>
        <v/>
      </c>
      <c r="CZ81" s="47" t="str">
        <f t="shared" si="95"/>
        <v/>
      </c>
      <c r="DA81" s="47" t="str">
        <f t="shared" si="96"/>
        <v/>
      </c>
      <c r="DB81" s="47" t="str">
        <f t="shared" si="97"/>
        <v/>
      </c>
      <c r="DC81" s="47" t="str">
        <f t="shared" si="98"/>
        <v/>
      </c>
      <c r="DD81" s="47" t="str">
        <f t="shared" si="99"/>
        <v/>
      </c>
      <c r="DE81" s="48" t="str">
        <f t="shared" si="100"/>
        <v/>
      </c>
      <c r="DF81" s="83">
        <f t="shared" si="102"/>
        <v>0</v>
      </c>
    </row>
    <row r="82" spans="1:110" ht="21" hidden="1" customHeight="1">
      <c r="A82" s="82">
        <v>73</v>
      </c>
      <c r="B82" s="461"/>
      <c r="C82" s="358"/>
      <c r="D82" s="358"/>
      <c r="E82" s="358"/>
      <c r="F82" s="358"/>
      <c r="G82" s="358"/>
      <c r="H82" s="462"/>
      <c r="I82" s="462"/>
      <c r="J82" s="462"/>
      <c r="K82" s="462"/>
      <c r="L82" s="462"/>
      <c r="M82" s="462"/>
      <c r="N82" s="462"/>
      <c r="O82" s="462"/>
      <c r="P82" s="462"/>
      <c r="Q82" s="462"/>
      <c r="R82" s="462"/>
      <c r="S82" s="464"/>
      <c r="T82" s="156"/>
      <c r="U82" s="223"/>
      <c r="V82" s="223"/>
      <c r="W82" s="223"/>
      <c r="X82" s="223"/>
      <c r="Y82" s="223"/>
      <c r="Z82" s="224"/>
      <c r="AA82" s="156"/>
      <c r="AB82" s="223"/>
      <c r="AC82" s="223"/>
      <c r="AD82" s="223"/>
      <c r="AE82" s="223"/>
      <c r="AF82" s="223"/>
      <c r="AG82" s="224"/>
      <c r="AH82" s="156"/>
      <c r="AI82" s="223"/>
      <c r="AJ82" s="223"/>
      <c r="AK82" s="223"/>
      <c r="AL82" s="223"/>
      <c r="AM82" s="223"/>
      <c r="AN82" s="224"/>
      <c r="AO82" s="156"/>
      <c r="AP82" s="223"/>
      <c r="AQ82" s="223"/>
      <c r="AR82" s="223"/>
      <c r="AS82" s="223"/>
      <c r="AT82" s="223"/>
      <c r="AU82" s="224"/>
      <c r="AV82" s="362">
        <f t="shared" si="67"/>
        <v>0</v>
      </c>
      <c r="AW82" s="362"/>
      <c r="AX82" s="363"/>
      <c r="AY82" s="364">
        <f t="shared" si="68"/>
        <v>0</v>
      </c>
      <c r="AZ82" s="362"/>
      <c r="BA82" s="363"/>
      <c r="BB82" s="365">
        <f t="shared" si="69"/>
        <v>0</v>
      </c>
      <c r="BC82" s="366" t="str">
        <f t="shared" si="70"/>
        <v/>
      </c>
      <c r="BD82" s="367" t="str">
        <f t="shared" si="70"/>
        <v/>
      </c>
      <c r="BE82" s="166"/>
      <c r="BG82" s="67" t="str">
        <f t="shared" si="101"/>
        <v/>
      </c>
      <c r="BH82" s="82">
        <v>73</v>
      </c>
      <c r="BI82" s="167"/>
      <c r="BJ82" s="123" t="s">
        <v>88</v>
      </c>
      <c r="BK82" s="168"/>
      <c r="BL82" s="169" t="s">
        <v>81</v>
      </c>
      <c r="BM82" s="170"/>
      <c r="BN82" s="123" t="s">
        <v>88</v>
      </c>
      <c r="BO82" s="168"/>
      <c r="BP82" s="167"/>
      <c r="BQ82" s="123" t="s">
        <v>88</v>
      </c>
      <c r="BR82" s="168"/>
      <c r="BS82" s="169" t="s">
        <v>81</v>
      </c>
      <c r="BT82" s="170"/>
      <c r="BU82" s="123" t="s">
        <v>88</v>
      </c>
      <c r="BV82" s="168"/>
      <c r="BW82" s="167"/>
      <c r="BX82" s="123" t="s">
        <v>88</v>
      </c>
      <c r="BY82" s="171"/>
      <c r="BZ82" s="238" t="str">
        <f t="shared" si="71"/>
        <v/>
      </c>
      <c r="CA82" s="81" t="str">
        <f t="shared" si="72"/>
        <v/>
      </c>
      <c r="CC82" s="82">
        <v>73</v>
      </c>
      <c r="CD82" s="45" t="str">
        <f t="shared" si="73"/>
        <v/>
      </c>
      <c r="CE82" s="47" t="str">
        <f t="shared" si="74"/>
        <v/>
      </c>
      <c r="CF82" s="47" t="str">
        <f t="shared" si="75"/>
        <v/>
      </c>
      <c r="CG82" s="47" t="str">
        <f t="shared" si="76"/>
        <v/>
      </c>
      <c r="CH82" s="47" t="str">
        <f t="shared" si="77"/>
        <v/>
      </c>
      <c r="CI82" s="47" t="str">
        <f t="shared" si="78"/>
        <v/>
      </c>
      <c r="CJ82" s="214" t="str">
        <f t="shared" si="79"/>
        <v/>
      </c>
      <c r="CK82" s="45" t="str">
        <f t="shared" si="80"/>
        <v/>
      </c>
      <c r="CL82" s="47" t="str">
        <f t="shared" si="81"/>
        <v/>
      </c>
      <c r="CM82" s="47" t="str">
        <f t="shared" si="82"/>
        <v/>
      </c>
      <c r="CN82" s="47" t="str">
        <f t="shared" si="83"/>
        <v/>
      </c>
      <c r="CO82" s="47" t="str">
        <f t="shared" si="84"/>
        <v/>
      </c>
      <c r="CP82" s="47" t="str">
        <f t="shared" si="85"/>
        <v/>
      </c>
      <c r="CQ82" s="48" t="str">
        <f t="shared" si="86"/>
        <v/>
      </c>
      <c r="CR82" s="38" t="str">
        <f t="shared" si="87"/>
        <v/>
      </c>
      <c r="CS82" s="47" t="str">
        <f t="shared" si="88"/>
        <v/>
      </c>
      <c r="CT82" s="47" t="str">
        <f t="shared" si="89"/>
        <v/>
      </c>
      <c r="CU82" s="47" t="str">
        <f t="shared" si="90"/>
        <v/>
      </c>
      <c r="CV82" s="47" t="str">
        <f t="shared" si="91"/>
        <v/>
      </c>
      <c r="CW82" s="47" t="str">
        <f t="shared" si="92"/>
        <v/>
      </c>
      <c r="CX82" s="214" t="str">
        <f t="shared" si="93"/>
        <v/>
      </c>
      <c r="CY82" s="45" t="str">
        <f t="shared" si="94"/>
        <v/>
      </c>
      <c r="CZ82" s="47" t="str">
        <f t="shared" si="95"/>
        <v/>
      </c>
      <c r="DA82" s="47" t="str">
        <f t="shared" si="96"/>
        <v/>
      </c>
      <c r="DB82" s="47" t="str">
        <f t="shared" si="97"/>
        <v/>
      </c>
      <c r="DC82" s="47" t="str">
        <f t="shared" si="98"/>
        <v/>
      </c>
      <c r="DD82" s="47" t="str">
        <f t="shared" si="99"/>
        <v/>
      </c>
      <c r="DE82" s="48" t="str">
        <f t="shared" si="100"/>
        <v/>
      </c>
      <c r="DF82" s="83">
        <f t="shared" si="102"/>
        <v>0</v>
      </c>
    </row>
    <row r="83" spans="1:110" ht="21" hidden="1" customHeight="1">
      <c r="A83" s="82">
        <v>74</v>
      </c>
      <c r="B83" s="461"/>
      <c r="C83" s="358"/>
      <c r="D83" s="358"/>
      <c r="E83" s="358"/>
      <c r="F83" s="358"/>
      <c r="G83" s="358"/>
      <c r="H83" s="462"/>
      <c r="I83" s="462"/>
      <c r="J83" s="462"/>
      <c r="K83" s="462"/>
      <c r="L83" s="462"/>
      <c r="M83" s="462"/>
      <c r="N83" s="462"/>
      <c r="O83" s="462"/>
      <c r="P83" s="462"/>
      <c r="Q83" s="462"/>
      <c r="R83" s="462"/>
      <c r="S83" s="464"/>
      <c r="T83" s="156"/>
      <c r="U83" s="223"/>
      <c r="V83" s="223"/>
      <c r="W83" s="223"/>
      <c r="X83" s="223"/>
      <c r="Y83" s="223"/>
      <c r="Z83" s="224"/>
      <c r="AA83" s="156"/>
      <c r="AB83" s="223"/>
      <c r="AC83" s="223"/>
      <c r="AD83" s="223"/>
      <c r="AE83" s="223"/>
      <c r="AF83" s="223"/>
      <c r="AG83" s="224"/>
      <c r="AH83" s="156"/>
      <c r="AI83" s="223"/>
      <c r="AJ83" s="223"/>
      <c r="AK83" s="223"/>
      <c r="AL83" s="223"/>
      <c r="AM83" s="223"/>
      <c r="AN83" s="224"/>
      <c r="AO83" s="156"/>
      <c r="AP83" s="223"/>
      <c r="AQ83" s="223"/>
      <c r="AR83" s="223"/>
      <c r="AS83" s="223"/>
      <c r="AT83" s="223"/>
      <c r="AU83" s="224"/>
      <c r="AV83" s="362">
        <f t="shared" si="67"/>
        <v>0</v>
      </c>
      <c r="AW83" s="362"/>
      <c r="AX83" s="363"/>
      <c r="AY83" s="364">
        <f t="shared" si="68"/>
        <v>0</v>
      </c>
      <c r="AZ83" s="362"/>
      <c r="BA83" s="363"/>
      <c r="BB83" s="365">
        <f t="shared" si="69"/>
        <v>0</v>
      </c>
      <c r="BC83" s="366" t="str">
        <f t="shared" si="70"/>
        <v/>
      </c>
      <c r="BD83" s="367" t="str">
        <f t="shared" si="70"/>
        <v/>
      </c>
      <c r="BE83" s="166"/>
      <c r="BG83" s="67" t="str">
        <f t="shared" si="101"/>
        <v/>
      </c>
      <c r="BH83" s="82">
        <v>74</v>
      </c>
      <c r="BI83" s="167"/>
      <c r="BJ83" s="123" t="s">
        <v>88</v>
      </c>
      <c r="BK83" s="168"/>
      <c r="BL83" s="169" t="s">
        <v>81</v>
      </c>
      <c r="BM83" s="170"/>
      <c r="BN83" s="123" t="s">
        <v>88</v>
      </c>
      <c r="BO83" s="168"/>
      <c r="BP83" s="167"/>
      <c r="BQ83" s="123" t="s">
        <v>88</v>
      </c>
      <c r="BR83" s="168"/>
      <c r="BS83" s="169" t="s">
        <v>81</v>
      </c>
      <c r="BT83" s="170"/>
      <c r="BU83" s="123" t="s">
        <v>88</v>
      </c>
      <c r="BV83" s="168"/>
      <c r="BW83" s="167"/>
      <c r="BX83" s="123" t="s">
        <v>88</v>
      </c>
      <c r="BY83" s="171"/>
      <c r="BZ83" s="238" t="str">
        <f t="shared" si="71"/>
        <v/>
      </c>
      <c r="CA83" s="81" t="str">
        <f t="shared" si="72"/>
        <v/>
      </c>
      <c r="CC83" s="82">
        <v>74</v>
      </c>
      <c r="CD83" s="45" t="str">
        <f t="shared" si="73"/>
        <v/>
      </c>
      <c r="CE83" s="47" t="str">
        <f t="shared" si="74"/>
        <v/>
      </c>
      <c r="CF83" s="47" t="str">
        <f t="shared" si="75"/>
        <v/>
      </c>
      <c r="CG83" s="47" t="str">
        <f t="shared" si="76"/>
        <v/>
      </c>
      <c r="CH83" s="47" t="str">
        <f t="shared" si="77"/>
        <v/>
      </c>
      <c r="CI83" s="47" t="str">
        <f t="shared" si="78"/>
        <v/>
      </c>
      <c r="CJ83" s="214" t="str">
        <f t="shared" si="79"/>
        <v/>
      </c>
      <c r="CK83" s="45" t="str">
        <f t="shared" si="80"/>
        <v/>
      </c>
      <c r="CL83" s="47" t="str">
        <f t="shared" si="81"/>
        <v/>
      </c>
      <c r="CM83" s="47" t="str">
        <f t="shared" si="82"/>
        <v/>
      </c>
      <c r="CN83" s="47" t="str">
        <f t="shared" si="83"/>
        <v/>
      </c>
      <c r="CO83" s="47" t="str">
        <f t="shared" si="84"/>
        <v/>
      </c>
      <c r="CP83" s="47" t="str">
        <f t="shared" si="85"/>
        <v/>
      </c>
      <c r="CQ83" s="48" t="str">
        <f t="shared" si="86"/>
        <v/>
      </c>
      <c r="CR83" s="38" t="str">
        <f t="shared" si="87"/>
        <v/>
      </c>
      <c r="CS83" s="47" t="str">
        <f t="shared" si="88"/>
        <v/>
      </c>
      <c r="CT83" s="47" t="str">
        <f t="shared" si="89"/>
        <v/>
      </c>
      <c r="CU83" s="47" t="str">
        <f t="shared" si="90"/>
        <v/>
      </c>
      <c r="CV83" s="47" t="str">
        <f t="shared" si="91"/>
        <v/>
      </c>
      <c r="CW83" s="47" t="str">
        <f t="shared" si="92"/>
        <v/>
      </c>
      <c r="CX83" s="214" t="str">
        <f t="shared" si="93"/>
        <v/>
      </c>
      <c r="CY83" s="45" t="str">
        <f t="shared" si="94"/>
        <v/>
      </c>
      <c r="CZ83" s="47" t="str">
        <f t="shared" si="95"/>
        <v/>
      </c>
      <c r="DA83" s="47" t="str">
        <f t="shared" si="96"/>
        <v/>
      </c>
      <c r="DB83" s="47" t="str">
        <f t="shared" si="97"/>
        <v/>
      </c>
      <c r="DC83" s="47" t="str">
        <f t="shared" si="98"/>
        <v/>
      </c>
      <c r="DD83" s="47" t="str">
        <f t="shared" si="99"/>
        <v/>
      </c>
      <c r="DE83" s="48" t="str">
        <f t="shared" si="100"/>
        <v/>
      </c>
      <c r="DF83" s="83">
        <f t="shared" si="102"/>
        <v>0</v>
      </c>
    </row>
    <row r="84" spans="1:110" ht="21" hidden="1" customHeight="1">
      <c r="A84" s="82">
        <v>75</v>
      </c>
      <c r="B84" s="461"/>
      <c r="C84" s="358"/>
      <c r="D84" s="358"/>
      <c r="E84" s="358"/>
      <c r="F84" s="358"/>
      <c r="G84" s="358"/>
      <c r="H84" s="462"/>
      <c r="I84" s="462"/>
      <c r="J84" s="462"/>
      <c r="K84" s="462"/>
      <c r="L84" s="462"/>
      <c r="M84" s="462"/>
      <c r="N84" s="462"/>
      <c r="O84" s="462"/>
      <c r="P84" s="462"/>
      <c r="Q84" s="462"/>
      <c r="R84" s="462"/>
      <c r="S84" s="463"/>
      <c r="T84" s="156"/>
      <c r="U84" s="223"/>
      <c r="V84" s="223"/>
      <c r="W84" s="223"/>
      <c r="X84" s="223"/>
      <c r="Y84" s="223"/>
      <c r="Z84" s="224"/>
      <c r="AA84" s="156"/>
      <c r="AB84" s="223"/>
      <c r="AC84" s="223"/>
      <c r="AD84" s="223"/>
      <c r="AE84" s="223"/>
      <c r="AF84" s="223"/>
      <c r="AG84" s="224"/>
      <c r="AH84" s="156"/>
      <c r="AI84" s="223"/>
      <c r="AJ84" s="223"/>
      <c r="AK84" s="223"/>
      <c r="AL84" s="223"/>
      <c r="AM84" s="223"/>
      <c r="AN84" s="224"/>
      <c r="AO84" s="156"/>
      <c r="AP84" s="223"/>
      <c r="AQ84" s="223"/>
      <c r="AR84" s="223"/>
      <c r="AS84" s="223"/>
      <c r="AT84" s="223"/>
      <c r="AU84" s="224"/>
      <c r="AV84" s="362">
        <f t="shared" si="67"/>
        <v>0</v>
      </c>
      <c r="AW84" s="362"/>
      <c r="AX84" s="363"/>
      <c r="AY84" s="364">
        <f t="shared" si="68"/>
        <v>0</v>
      </c>
      <c r="AZ84" s="362"/>
      <c r="BA84" s="363"/>
      <c r="BB84" s="365">
        <f t="shared" si="69"/>
        <v>0</v>
      </c>
      <c r="BC84" s="366" t="str">
        <f t="shared" si="70"/>
        <v/>
      </c>
      <c r="BD84" s="367" t="str">
        <f t="shared" si="70"/>
        <v/>
      </c>
      <c r="BE84" s="166"/>
      <c r="BG84" s="67" t="str">
        <f t="shared" si="101"/>
        <v/>
      </c>
      <c r="BH84" s="82">
        <v>75</v>
      </c>
      <c r="BI84" s="167"/>
      <c r="BJ84" s="123" t="s">
        <v>88</v>
      </c>
      <c r="BK84" s="168"/>
      <c r="BL84" s="169" t="s">
        <v>81</v>
      </c>
      <c r="BM84" s="170"/>
      <c r="BN84" s="123" t="s">
        <v>88</v>
      </c>
      <c r="BO84" s="168"/>
      <c r="BP84" s="167"/>
      <c r="BQ84" s="123" t="s">
        <v>88</v>
      </c>
      <c r="BR84" s="168"/>
      <c r="BS84" s="169" t="s">
        <v>81</v>
      </c>
      <c r="BT84" s="170"/>
      <c r="BU84" s="123" t="s">
        <v>88</v>
      </c>
      <c r="BV84" s="168"/>
      <c r="BW84" s="167"/>
      <c r="BX84" s="123" t="s">
        <v>88</v>
      </c>
      <c r="BY84" s="171"/>
      <c r="BZ84" s="238" t="str">
        <f t="shared" si="71"/>
        <v/>
      </c>
      <c r="CA84" s="81" t="str">
        <f t="shared" si="72"/>
        <v/>
      </c>
      <c r="CC84" s="82">
        <v>75</v>
      </c>
      <c r="CD84" s="45" t="str">
        <f t="shared" si="73"/>
        <v/>
      </c>
      <c r="CE84" s="47" t="str">
        <f t="shared" si="74"/>
        <v/>
      </c>
      <c r="CF84" s="47" t="str">
        <f t="shared" si="75"/>
        <v/>
      </c>
      <c r="CG84" s="47" t="str">
        <f t="shared" si="76"/>
        <v/>
      </c>
      <c r="CH84" s="47" t="str">
        <f t="shared" si="77"/>
        <v/>
      </c>
      <c r="CI84" s="47" t="str">
        <f t="shared" si="78"/>
        <v/>
      </c>
      <c r="CJ84" s="214" t="str">
        <f t="shared" si="79"/>
        <v/>
      </c>
      <c r="CK84" s="45" t="str">
        <f t="shared" si="80"/>
        <v/>
      </c>
      <c r="CL84" s="47" t="str">
        <f t="shared" si="81"/>
        <v/>
      </c>
      <c r="CM84" s="47" t="str">
        <f t="shared" si="82"/>
        <v/>
      </c>
      <c r="CN84" s="47" t="str">
        <f t="shared" si="83"/>
        <v/>
      </c>
      <c r="CO84" s="47" t="str">
        <f t="shared" si="84"/>
        <v/>
      </c>
      <c r="CP84" s="47" t="str">
        <f t="shared" si="85"/>
        <v/>
      </c>
      <c r="CQ84" s="48" t="str">
        <f t="shared" si="86"/>
        <v/>
      </c>
      <c r="CR84" s="38" t="str">
        <f t="shared" si="87"/>
        <v/>
      </c>
      <c r="CS84" s="47" t="str">
        <f t="shared" si="88"/>
        <v/>
      </c>
      <c r="CT84" s="47" t="str">
        <f t="shared" si="89"/>
        <v/>
      </c>
      <c r="CU84" s="47" t="str">
        <f t="shared" si="90"/>
        <v/>
      </c>
      <c r="CV84" s="47" t="str">
        <f t="shared" si="91"/>
        <v/>
      </c>
      <c r="CW84" s="47" t="str">
        <f t="shared" si="92"/>
        <v/>
      </c>
      <c r="CX84" s="214" t="str">
        <f t="shared" si="93"/>
        <v/>
      </c>
      <c r="CY84" s="45" t="str">
        <f t="shared" si="94"/>
        <v/>
      </c>
      <c r="CZ84" s="47" t="str">
        <f t="shared" si="95"/>
        <v/>
      </c>
      <c r="DA84" s="47" t="str">
        <f t="shared" si="96"/>
        <v/>
      </c>
      <c r="DB84" s="47" t="str">
        <f t="shared" si="97"/>
        <v/>
      </c>
      <c r="DC84" s="47" t="str">
        <f t="shared" si="98"/>
        <v/>
      </c>
      <c r="DD84" s="47" t="str">
        <f t="shared" si="99"/>
        <v/>
      </c>
      <c r="DE84" s="48" t="str">
        <f t="shared" si="100"/>
        <v/>
      </c>
      <c r="DF84" s="83">
        <f t="shared" si="102"/>
        <v>0</v>
      </c>
    </row>
    <row r="85" spans="1:110" ht="21" hidden="1" customHeight="1">
      <c r="A85" s="82">
        <v>76</v>
      </c>
      <c r="B85" s="461"/>
      <c r="C85" s="358"/>
      <c r="D85" s="358"/>
      <c r="E85" s="358"/>
      <c r="F85" s="358"/>
      <c r="G85" s="358"/>
      <c r="H85" s="462"/>
      <c r="I85" s="462"/>
      <c r="J85" s="462"/>
      <c r="K85" s="462"/>
      <c r="L85" s="462"/>
      <c r="M85" s="462"/>
      <c r="N85" s="462"/>
      <c r="O85" s="462"/>
      <c r="P85" s="462"/>
      <c r="Q85" s="462"/>
      <c r="R85" s="462"/>
      <c r="S85" s="463"/>
      <c r="T85" s="156"/>
      <c r="U85" s="223"/>
      <c r="V85" s="223"/>
      <c r="W85" s="223"/>
      <c r="X85" s="223"/>
      <c r="Y85" s="223"/>
      <c r="Z85" s="224"/>
      <c r="AA85" s="156"/>
      <c r="AB85" s="223"/>
      <c r="AC85" s="223"/>
      <c r="AD85" s="223"/>
      <c r="AE85" s="223"/>
      <c r="AF85" s="223"/>
      <c r="AG85" s="224"/>
      <c r="AH85" s="156"/>
      <c r="AI85" s="223"/>
      <c r="AJ85" s="223"/>
      <c r="AK85" s="223"/>
      <c r="AL85" s="223"/>
      <c r="AM85" s="223"/>
      <c r="AN85" s="224"/>
      <c r="AO85" s="156"/>
      <c r="AP85" s="223"/>
      <c r="AQ85" s="223"/>
      <c r="AR85" s="223"/>
      <c r="AS85" s="223"/>
      <c r="AT85" s="223"/>
      <c r="AU85" s="224"/>
      <c r="AV85" s="362">
        <f t="shared" si="67"/>
        <v>0</v>
      </c>
      <c r="AW85" s="362"/>
      <c r="AX85" s="363"/>
      <c r="AY85" s="364">
        <f t="shared" si="68"/>
        <v>0</v>
      </c>
      <c r="AZ85" s="362"/>
      <c r="BA85" s="363"/>
      <c r="BB85" s="365">
        <f t="shared" si="69"/>
        <v>0</v>
      </c>
      <c r="BC85" s="366" t="str">
        <f t="shared" si="70"/>
        <v/>
      </c>
      <c r="BD85" s="367" t="str">
        <f t="shared" si="70"/>
        <v/>
      </c>
      <c r="BE85" s="166"/>
      <c r="BG85" s="67" t="str">
        <f t="shared" si="101"/>
        <v/>
      </c>
      <c r="BH85" s="82">
        <v>76</v>
      </c>
      <c r="BI85" s="167"/>
      <c r="BJ85" s="123" t="s">
        <v>88</v>
      </c>
      <c r="BK85" s="168"/>
      <c r="BL85" s="169" t="s">
        <v>81</v>
      </c>
      <c r="BM85" s="170"/>
      <c r="BN85" s="123" t="s">
        <v>88</v>
      </c>
      <c r="BO85" s="168"/>
      <c r="BP85" s="167"/>
      <c r="BQ85" s="123" t="s">
        <v>88</v>
      </c>
      <c r="BR85" s="168"/>
      <c r="BS85" s="169" t="s">
        <v>81</v>
      </c>
      <c r="BT85" s="170"/>
      <c r="BU85" s="123" t="s">
        <v>88</v>
      </c>
      <c r="BV85" s="168"/>
      <c r="BW85" s="167"/>
      <c r="BX85" s="123" t="s">
        <v>88</v>
      </c>
      <c r="BY85" s="171"/>
      <c r="BZ85" s="238" t="str">
        <f t="shared" si="71"/>
        <v/>
      </c>
      <c r="CA85" s="81" t="str">
        <f t="shared" si="72"/>
        <v/>
      </c>
      <c r="CC85" s="82">
        <v>76</v>
      </c>
      <c r="CD85" s="45" t="str">
        <f t="shared" si="73"/>
        <v/>
      </c>
      <c r="CE85" s="47" t="str">
        <f t="shared" si="74"/>
        <v/>
      </c>
      <c r="CF85" s="47" t="str">
        <f t="shared" si="75"/>
        <v/>
      </c>
      <c r="CG85" s="47" t="str">
        <f t="shared" si="76"/>
        <v/>
      </c>
      <c r="CH85" s="47" t="str">
        <f t="shared" si="77"/>
        <v/>
      </c>
      <c r="CI85" s="47" t="str">
        <f t="shared" si="78"/>
        <v/>
      </c>
      <c r="CJ85" s="214" t="str">
        <f t="shared" si="79"/>
        <v/>
      </c>
      <c r="CK85" s="45" t="str">
        <f t="shared" si="80"/>
        <v/>
      </c>
      <c r="CL85" s="47" t="str">
        <f t="shared" si="81"/>
        <v/>
      </c>
      <c r="CM85" s="47" t="str">
        <f t="shared" si="82"/>
        <v/>
      </c>
      <c r="CN85" s="47" t="str">
        <f t="shared" si="83"/>
        <v/>
      </c>
      <c r="CO85" s="47" t="str">
        <f t="shared" si="84"/>
        <v/>
      </c>
      <c r="CP85" s="47" t="str">
        <f t="shared" si="85"/>
        <v/>
      </c>
      <c r="CQ85" s="48" t="str">
        <f t="shared" si="86"/>
        <v/>
      </c>
      <c r="CR85" s="38" t="str">
        <f t="shared" si="87"/>
        <v/>
      </c>
      <c r="CS85" s="47" t="str">
        <f t="shared" si="88"/>
        <v/>
      </c>
      <c r="CT85" s="47" t="str">
        <f t="shared" si="89"/>
        <v/>
      </c>
      <c r="CU85" s="47" t="str">
        <f t="shared" si="90"/>
        <v/>
      </c>
      <c r="CV85" s="47" t="str">
        <f t="shared" si="91"/>
        <v/>
      </c>
      <c r="CW85" s="47" t="str">
        <f t="shared" si="92"/>
        <v/>
      </c>
      <c r="CX85" s="214" t="str">
        <f t="shared" si="93"/>
        <v/>
      </c>
      <c r="CY85" s="45" t="str">
        <f t="shared" si="94"/>
        <v/>
      </c>
      <c r="CZ85" s="47" t="str">
        <f t="shared" si="95"/>
        <v/>
      </c>
      <c r="DA85" s="47" t="str">
        <f t="shared" si="96"/>
        <v/>
      </c>
      <c r="DB85" s="47" t="str">
        <f t="shared" si="97"/>
        <v/>
      </c>
      <c r="DC85" s="47" t="str">
        <f t="shared" si="98"/>
        <v/>
      </c>
      <c r="DD85" s="47" t="str">
        <f t="shared" si="99"/>
        <v/>
      </c>
      <c r="DE85" s="48" t="str">
        <f t="shared" si="100"/>
        <v/>
      </c>
      <c r="DF85" s="83">
        <f t="shared" si="102"/>
        <v>0</v>
      </c>
    </row>
    <row r="86" spans="1:110" ht="21" hidden="1" customHeight="1">
      <c r="A86" s="82">
        <v>77</v>
      </c>
      <c r="B86" s="461"/>
      <c r="C86" s="358"/>
      <c r="D86" s="358"/>
      <c r="E86" s="358"/>
      <c r="F86" s="358"/>
      <c r="G86" s="358"/>
      <c r="H86" s="462"/>
      <c r="I86" s="462"/>
      <c r="J86" s="462"/>
      <c r="K86" s="462"/>
      <c r="L86" s="462"/>
      <c r="M86" s="462"/>
      <c r="N86" s="462"/>
      <c r="O86" s="462"/>
      <c r="P86" s="462"/>
      <c r="Q86" s="462"/>
      <c r="R86" s="462"/>
      <c r="S86" s="463"/>
      <c r="T86" s="156"/>
      <c r="U86" s="223"/>
      <c r="V86" s="223"/>
      <c r="W86" s="223"/>
      <c r="X86" s="223"/>
      <c r="Y86" s="223"/>
      <c r="Z86" s="224"/>
      <c r="AA86" s="156"/>
      <c r="AB86" s="223"/>
      <c r="AC86" s="223"/>
      <c r="AD86" s="223"/>
      <c r="AE86" s="223"/>
      <c r="AF86" s="223"/>
      <c r="AG86" s="224"/>
      <c r="AH86" s="156"/>
      <c r="AI86" s="223"/>
      <c r="AJ86" s="223"/>
      <c r="AK86" s="223"/>
      <c r="AL86" s="223"/>
      <c r="AM86" s="223"/>
      <c r="AN86" s="224"/>
      <c r="AO86" s="156"/>
      <c r="AP86" s="223"/>
      <c r="AQ86" s="223"/>
      <c r="AR86" s="223"/>
      <c r="AS86" s="223"/>
      <c r="AT86" s="223"/>
      <c r="AU86" s="224"/>
      <c r="AV86" s="362">
        <f t="shared" si="67"/>
        <v>0</v>
      </c>
      <c r="AW86" s="362"/>
      <c r="AX86" s="363"/>
      <c r="AY86" s="364">
        <f t="shared" si="68"/>
        <v>0</v>
      </c>
      <c r="AZ86" s="362"/>
      <c r="BA86" s="363"/>
      <c r="BB86" s="365">
        <f t="shared" si="69"/>
        <v>0</v>
      </c>
      <c r="BC86" s="366" t="str">
        <f t="shared" si="70"/>
        <v/>
      </c>
      <c r="BD86" s="367" t="str">
        <f t="shared" si="70"/>
        <v/>
      </c>
      <c r="BE86" s="166"/>
      <c r="BG86" s="67" t="str">
        <f t="shared" si="101"/>
        <v/>
      </c>
      <c r="BH86" s="82">
        <v>77</v>
      </c>
      <c r="BI86" s="167"/>
      <c r="BJ86" s="123" t="s">
        <v>88</v>
      </c>
      <c r="BK86" s="168"/>
      <c r="BL86" s="169" t="s">
        <v>81</v>
      </c>
      <c r="BM86" s="170"/>
      <c r="BN86" s="123" t="s">
        <v>88</v>
      </c>
      <c r="BO86" s="168"/>
      <c r="BP86" s="167"/>
      <c r="BQ86" s="123" t="s">
        <v>88</v>
      </c>
      <c r="BR86" s="168"/>
      <c r="BS86" s="169" t="s">
        <v>81</v>
      </c>
      <c r="BT86" s="170"/>
      <c r="BU86" s="123" t="s">
        <v>88</v>
      </c>
      <c r="BV86" s="168"/>
      <c r="BW86" s="167"/>
      <c r="BX86" s="123" t="s">
        <v>88</v>
      </c>
      <c r="BY86" s="171"/>
      <c r="BZ86" s="238" t="str">
        <f t="shared" si="71"/>
        <v/>
      </c>
      <c r="CA86" s="81" t="str">
        <f t="shared" si="72"/>
        <v/>
      </c>
      <c r="CC86" s="82">
        <v>77</v>
      </c>
      <c r="CD86" s="45" t="str">
        <f t="shared" si="73"/>
        <v/>
      </c>
      <c r="CE86" s="47" t="str">
        <f t="shared" si="74"/>
        <v/>
      </c>
      <c r="CF86" s="47" t="str">
        <f t="shared" si="75"/>
        <v/>
      </c>
      <c r="CG86" s="47" t="str">
        <f t="shared" si="76"/>
        <v/>
      </c>
      <c r="CH86" s="47" t="str">
        <f t="shared" si="77"/>
        <v/>
      </c>
      <c r="CI86" s="47" t="str">
        <f t="shared" si="78"/>
        <v/>
      </c>
      <c r="CJ86" s="214" t="str">
        <f t="shared" si="79"/>
        <v/>
      </c>
      <c r="CK86" s="45" t="str">
        <f t="shared" si="80"/>
        <v/>
      </c>
      <c r="CL86" s="47" t="str">
        <f t="shared" si="81"/>
        <v/>
      </c>
      <c r="CM86" s="47" t="str">
        <f t="shared" si="82"/>
        <v/>
      </c>
      <c r="CN86" s="47" t="str">
        <f t="shared" si="83"/>
        <v/>
      </c>
      <c r="CO86" s="47" t="str">
        <f t="shared" si="84"/>
        <v/>
      </c>
      <c r="CP86" s="47" t="str">
        <f t="shared" si="85"/>
        <v/>
      </c>
      <c r="CQ86" s="48" t="str">
        <f t="shared" si="86"/>
        <v/>
      </c>
      <c r="CR86" s="38" t="str">
        <f t="shared" si="87"/>
        <v/>
      </c>
      <c r="CS86" s="47" t="str">
        <f t="shared" si="88"/>
        <v/>
      </c>
      <c r="CT86" s="47" t="str">
        <f t="shared" si="89"/>
        <v/>
      </c>
      <c r="CU86" s="47" t="str">
        <f t="shared" si="90"/>
        <v/>
      </c>
      <c r="CV86" s="47" t="str">
        <f t="shared" si="91"/>
        <v/>
      </c>
      <c r="CW86" s="47" t="str">
        <f t="shared" si="92"/>
        <v/>
      </c>
      <c r="CX86" s="214" t="str">
        <f t="shared" si="93"/>
        <v/>
      </c>
      <c r="CY86" s="45" t="str">
        <f t="shared" si="94"/>
        <v/>
      </c>
      <c r="CZ86" s="47" t="str">
        <f t="shared" si="95"/>
        <v/>
      </c>
      <c r="DA86" s="47" t="str">
        <f t="shared" si="96"/>
        <v/>
      </c>
      <c r="DB86" s="47" t="str">
        <f t="shared" si="97"/>
        <v/>
      </c>
      <c r="DC86" s="47" t="str">
        <f t="shared" si="98"/>
        <v/>
      </c>
      <c r="DD86" s="47" t="str">
        <f t="shared" si="99"/>
        <v/>
      </c>
      <c r="DE86" s="48" t="str">
        <f t="shared" si="100"/>
        <v/>
      </c>
      <c r="DF86" s="83">
        <f t="shared" si="102"/>
        <v>0</v>
      </c>
    </row>
    <row r="87" spans="1:110" ht="21" hidden="1" customHeight="1">
      <c r="A87" s="82">
        <v>78</v>
      </c>
      <c r="B87" s="461"/>
      <c r="C87" s="358"/>
      <c r="D87" s="358"/>
      <c r="E87" s="358"/>
      <c r="F87" s="358"/>
      <c r="G87" s="358"/>
      <c r="H87" s="462"/>
      <c r="I87" s="462"/>
      <c r="J87" s="462"/>
      <c r="K87" s="462"/>
      <c r="L87" s="462"/>
      <c r="M87" s="462"/>
      <c r="N87" s="462"/>
      <c r="O87" s="462"/>
      <c r="P87" s="462"/>
      <c r="Q87" s="462"/>
      <c r="R87" s="462"/>
      <c r="S87" s="463"/>
      <c r="T87" s="156"/>
      <c r="U87" s="223"/>
      <c r="V87" s="223"/>
      <c r="W87" s="223"/>
      <c r="X87" s="223"/>
      <c r="Y87" s="223"/>
      <c r="Z87" s="224"/>
      <c r="AA87" s="156"/>
      <c r="AB87" s="223"/>
      <c r="AC87" s="223"/>
      <c r="AD87" s="223"/>
      <c r="AE87" s="223"/>
      <c r="AF87" s="223"/>
      <c r="AG87" s="224"/>
      <c r="AH87" s="156"/>
      <c r="AI87" s="223"/>
      <c r="AJ87" s="223"/>
      <c r="AK87" s="223"/>
      <c r="AL87" s="223"/>
      <c r="AM87" s="223"/>
      <c r="AN87" s="224"/>
      <c r="AO87" s="156"/>
      <c r="AP87" s="223"/>
      <c r="AQ87" s="223"/>
      <c r="AR87" s="223"/>
      <c r="AS87" s="223"/>
      <c r="AT87" s="223"/>
      <c r="AU87" s="224"/>
      <c r="AV87" s="362">
        <f t="shared" si="67"/>
        <v>0</v>
      </c>
      <c r="AW87" s="362"/>
      <c r="AX87" s="363"/>
      <c r="AY87" s="364">
        <f t="shared" si="68"/>
        <v>0</v>
      </c>
      <c r="AZ87" s="362"/>
      <c r="BA87" s="363"/>
      <c r="BB87" s="365">
        <f t="shared" si="69"/>
        <v>0</v>
      </c>
      <c r="BC87" s="366" t="str">
        <f t="shared" si="70"/>
        <v/>
      </c>
      <c r="BD87" s="367" t="str">
        <f t="shared" si="70"/>
        <v/>
      </c>
      <c r="BE87" s="166"/>
      <c r="BG87" s="67" t="str">
        <f t="shared" si="101"/>
        <v/>
      </c>
      <c r="BH87" s="82">
        <v>78</v>
      </c>
      <c r="BI87" s="167"/>
      <c r="BJ87" s="123" t="s">
        <v>88</v>
      </c>
      <c r="BK87" s="168"/>
      <c r="BL87" s="169" t="s">
        <v>81</v>
      </c>
      <c r="BM87" s="170"/>
      <c r="BN87" s="123" t="s">
        <v>88</v>
      </c>
      <c r="BO87" s="168"/>
      <c r="BP87" s="167"/>
      <c r="BQ87" s="123" t="s">
        <v>88</v>
      </c>
      <c r="BR87" s="168"/>
      <c r="BS87" s="169" t="s">
        <v>81</v>
      </c>
      <c r="BT87" s="170"/>
      <c r="BU87" s="123" t="s">
        <v>88</v>
      </c>
      <c r="BV87" s="168"/>
      <c r="BW87" s="167"/>
      <c r="BX87" s="123" t="s">
        <v>88</v>
      </c>
      <c r="BY87" s="171"/>
      <c r="BZ87" s="238" t="str">
        <f t="shared" si="71"/>
        <v/>
      </c>
      <c r="CA87" s="81" t="str">
        <f t="shared" si="72"/>
        <v/>
      </c>
      <c r="CC87" s="82">
        <v>78</v>
      </c>
      <c r="CD87" s="45" t="str">
        <f t="shared" si="73"/>
        <v/>
      </c>
      <c r="CE87" s="47" t="str">
        <f t="shared" si="74"/>
        <v/>
      </c>
      <c r="CF87" s="47" t="str">
        <f t="shared" si="75"/>
        <v/>
      </c>
      <c r="CG87" s="47" t="str">
        <f t="shared" si="76"/>
        <v/>
      </c>
      <c r="CH87" s="47" t="str">
        <f t="shared" si="77"/>
        <v/>
      </c>
      <c r="CI87" s="47" t="str">
        <f t="shared" si="78"/>
        <v/>
      </c>
      <c r="CJ87" s="214" t="str">
        <f t="shared" si="79"/>
        <v/>
      </c>
      <c r="CK87" s="45" t="str">
        <f t="shared" si="80"/>
        <v/>
      </c>
      <c r="CL87" s="47" t="str">
        <f t="shared" si="81"/>
        <v/>
      </c>
      <c r="CM87" s="47" t="str">
        <f t="shared" si="82"/>
        <v/>
      </c>
      <c r="CN87" s="47" t="str">
        <f t="shared" si="83"/>
        <v/>
      </c>
      <c r="CO87" s="47" t="str">
        <f t="shared" si="84"/>
        <v/>
      </c>
      <c r="CP87" s="47" t="str">
        <f t="shared" si="85"/>
        <v/>
      </c>
      <c r="CQ87" s="48" t="str">
        <f t="shared" si="86"/>
        <v/>
      </c>
      <c r="CR87" s="38" t="str">
        <f t="shared" si="87"/>
        <v/>
      </c>
      <c r="CS87" s="47" t="str">
        <f t="shared" si="88"/>
        <v/>
      </c>
      <c r="CT87" s="47" t="str">
        <f t="shared" si="89"/>
        <v/>
      </c>
      <c r="CU87" s="47" t="str">
        <f t="shared" si="90"/>
        <v/>
      </c>
      <c r="CV87" s="47" t="str">
        <f t="shared" si="91"/>
        <v/>
      </c>
      <c r="CW87" s="47" t="str">
        <f t="shared" si="92"/>
        <v/>
      </c>
      <c r="CX87" s="214" t="str">
        <f t="shared" si="93"/>
        <v/>
      </c>
      <c r="CY87" s="45" t="str">
        <f t="shared" si="94"/>
        <v/>
      </c>
      <c r="CZ87" s="47" t="str">
        <f t="shared" si="95"/>
        <v/>
      </c>
      <c r="DA87" s="47" t="str">
        <f t="shared" si="96"/>
        <v/>
      </c>
      <c r="DB87" s="47" t="str">
        <f t="shared" si="97"/>
        <v/>
      </c>
      <c r="DC87" s="47" t="str">
        <f t="shared" si="98"/>
        <v/>
      </c>
      <c r="DD87" s="47" t="str">
        <f t="shared" si="99"/>
        <v/>
      </c>
      <c r="DE87" s="48" t="str">
        <f t="shared" si="100"/>
        <v/>
      </c>
      <c r="DF87" s="83">
        <f t="shared" si="102"/>
        <v>0</v>
      </c>
    </row>
    <row r="88" spans="1:110" ht="21" hidden="1" customHeight="1">
      <c r="A88" s="82">
        <v>79</v>
      </c>
      <c r="B88" s="461"/>
      <c r="C88" s="358"/>
      <c r="D88" s="358"/>
      <c r="E88" s="358"/>
      <c r="F88" s="358"/>
      <c r="G88" s="358"/>
      <c r="H88" s="462"/>
      <c r="I88" s="462"/>
      <c r="J88" s="462"/>
      <c r="K88" s="462"/>
      <c r="L88" s="462"/>
      <c r="M88" s="462"/>
      <c r="N88" s="462"/>
      <c r="O88" s="462"/>
      <c r="P88" s="462"/>
      <c r="Q88" s="462"/>
      <c r="R88" s="462"/>
      <c r="S88" s="463"/>
      <c r="T88" s="156"/>
      <c r="U88" s="223"/>
      <c r="V88" s="223"/>
      <c r="W88" s="223"/>
      <c r="X88" s="223"/>
      <c r="Y88" s="223"/>
      <c r="Z88" s="224"/>
      <c r="AA88" s="156"/>
      <c r="AB88" s="223"/>
      <c r="AC88" s="223"/>
      <c r="AD88" s="223"/>
      <c r="AE88" s="223"/>
      <c r="AF88" s="223"/>
      <c r="AG88" s="224"/>
      <c r="AH88" s="156"/>
      <c r="AI88" s="223"/>
      <c r="AJ88" s="223"/>
      <c r="AK88" s="223"/>
      <c r="AL88" s="223"/>
      <c r="AM88" s="223"/>
      <c r="AN88" s="224"/>
      <c r="AO88" s="156"/>
      <c r="AP88" s="223"/>
      <c r="AQ88" s="223"/>
      <c r="AR88" s="223"/>
      <c r="AS88" s="223"/>
      <c r="AT88" s="223"/>
      <c r="AU88" s="224"/>
      <c r="AV88" s="362">
        <f t="shared" si="67"/>
        <v>0</v>
      </c>
      <c r="AW88" s="362"/>
      <c r="AX88" s="363"/>
      <c r="AY88" s="364">
        <f t="shared" si="68"/>
        <v>0</v>
      </c>
      <c r="AZ88" s="362"/>
      <c r="BA88" s="363"/>
      <c r="BB88" s="365">
        <f t="shared" si="69"/>
        <v>0</v>
      </c>
      <c r="BC88" s="366" t="str">
        <f t="shared" si="70"/>
        <v/>
      </c>
      <c r="BD88" s="367" t="str">
        <f t="shared" si="70"/>
        <v/>
      </c>
      <c r="BE88" s="166"/>
      <c r="BG88" s="67" t="str">
        <f t="shared" si="101"/>
        <v/>
      </c>
      <c r="BH88" s="82">
        <v>79</v>
      </c>
      <c r="BI88" s="167"/>
      <c r="BJ88" s="123" t="s">
        <v>88</v>
      </c>
      <c r="BK88" s="168"/>
      <c r="BL88" s="169" t="s">
        <v>81</v>
      </c>
      <c r="BM88" s="170"/>
      <c r="BN88" s="123" t="s">
        <v>88</v>
      </c>
      <c r="BO88" s="168"/>
      <c r="BP88" s="167"/>
      <c r="BQ88" s="123" t="s">
        <v>88</v>
      </c>
      <c r="BR88" s="168"/>
      <c r="BS88" s="169" t="s">
        <v>81</v>
      </c>
      <c r="BT88" s="170"/>
      <c r="BU88" s="123" t="s">
        <v>88</v>
      </c>
      <c r="BV88" s="168"/>
      <c r="BW88" s="167"/>
      <c r="BX88" s="123" t="s">
        <v>88</v>
      </c>
      <c r="BY88" s="171"/>
      <c r="BZ88" s="238" t="str">
        <f t="shared" si="71"/>
        <v/>
      </c>
      <c r="CA88" s="81" t="str">
        <f t="shared" si="72"/>
        <v/>
      </c>
      <c r="CC88" s="82">
        <v>79</v>
      </c>
      <c r="CD88" s="45" t="str">
        <f t="shared" si="73"/>
        <v/>
      </c>
      <c r="CE88" s="47" t="str">
        <f t="shared" si="74"/>
        <v/>
      </c>
      <c r="CF88" s="47" t="str">
        <f t="shared" si="75"/>
        <v/>
      </c>
      <c r="CG88" s="47" t="str">
        <f t="shared" si="76"/>
        <v/>
      </c>
      <c r="CH88" s="47" t="str">
        <f t="shared" si="77"/>
        <v/>
      </c>
      <c r="CI88" s="47" t="str">
        <f t="shared" si="78"/>
        <v/>
      </c>
      <c r="CJ88" s="214" t="str">
        <f t="shared" si="79"/>
        <v/>
      </c>
      <c r="CK88" s="45" t="str">
        <f t="shared" si="80"/>
        <v/>
      </c>
      <c r="CL88" s="47" t="str">
        <f t="shared" si="81"/>
        <v/>
      </c>
      <c r="CM88" s="47" t="str">
        <f t="shared" si="82"/>
        <v/>
      </c>
      <c r="CN88" s="47" t="str">
        <f t="shared" si="83"/>
        <v/>
      </c>
      <c r="CO88" s="47" t="str">
        <f t="shared" si="84"/>
        <v/>
      </c>
      <c r="CP88" s="47" t="str">
        <f t="shared" si="85"/>
        <v/>
      </c>
      <c r="CQ88" s="48" t="str">
        <f t="shared" si="86"/>
        <v/>
      </c>
      <c r="CR88" s="38" t="str">
        <f t="shared" si="87"/>
        <v/>
      </c>
      <c r="CS88" s="47" t="str">
        <f t="shared" si="88"/>
        <v/>
      </c>
      <c r="CT88" s="47" t="str">
        <f t="shared" si="89"/>
        <v/>
      </c>
      <c r="CU88" s="47" t="str">
        <f t="shared" si="90"/>
        <v/>
      </c>
      <c r="CV88" s="47" t="str">
        <f t="shared" si="91"/>
        <v/>
      </c>
      <c r="CW88" s="47" t="str">
        <f t="shared" si="92"/>
        <v/>
      </c>
      <c r="CX88" s="214" t="str">
        <f t="shared" si="93"/>
        <v/>
      </c>
      <c r="CY88" s="45" t="str">
        <f t="shared" si="94"/>
        <v/>
      </c>
      <c r="CZ88" s="47" t="str">
        <f t="shared" si="95"/>
        <v/>
      </c>
      <c r="DA88" s="47" t="str">
        <f t="shared" si="96"/>
        <v/>
      </c>
      <c r="DB88" s="47" t="str">
        <f t="shared" si="97"/>
        <v/>
      </c>
      <c r="DC88" s="47" t="str">
        <f t="shared" si="98"/>
        <v/>
      </c>
      <c r="DD88" s="47" t="str">
        <f t="shared" si="99"/>
        <v/>
      </c>
      <c r="DE88" s="48" t="str">
        <f t="shared" si="100"/>
        <v/>
      </c>
      <c r="DF88" s="83">
        <f t="shared" si="102"/>
        <v>0</v>
      </c>
    </row>
    <row r="89" spans="1:110" ht="21" hidden="1" customHeight="1">
      <c r="A89" s="82">
        <v>80</v>
      </c>
      <c r="B89" s="461"/>
      <c r="C89" s="358"/>
      <c r="D89" s="358"/>
      <c r="E89" s="358"/>
      <c r="F89" s="358"/>
      <c r="G89" s="358"/>
      <c r="H89" s="462"/>
      <c r="I89" s="462"/>
      <c r="J89" s="462"/>
      <c r="K89" s="462"/>
      <c r="L89" s="462"/>
      <c r="M89" s="462"/>
      <c r="N89" s="462"/>
      <c r="O89" s="462"/>
      <c r="P89" s="462"/>
      <c r="Q89" s="462"/>
      <c r="R89" s="462"/>
      <c r="S89" s="463"/>
      <c r="T89" s="156"/>
      <c r="U89" s="223"/>
      <c r="V89" s="223"/>
      <c r="W89" s="223"/>
      <c r="X89" s="223"/>
      <c r="Y89" s="223"/>
      <c r="Z89" s="224"/>
      <c r="AA89" s="156"/>
      <c r="AB89" s="223"/>
      <c r="AC89" s="223"/>
      <c r="AD89" s="223"/>
      <c r="AE89" s="223"/>
      <c r="AF89" s="223"/>
      <c r="AG89" s="224"/>
      <c r="AH89" s="156"/>
      <c r="AI89" s="223"/>
      <c r="AJ89" s="223"/>
      <c r="AK89" s="223"/>
      <c r="AL89" s="223"/>
      <c r="AM89" s="223"/>
      <c r="AN89" s="224"/>
      <c r="AO89" s="156"/>
      <c r="AP89" s="223"/>
      <c r="AQ89" s="223"/>
      <c r="AR89" s="223"/>
      <c r="AS89" s="223"/>
      <c r="AT89" s="223"/>
      <c r="AU89" s="224"/>
      <c r="AV89" s="362">
        <f t="shared" si="67"/>
        <v>0</v>
      </c>
      <c r="AW89" s="362"/>
      <c r="AX89" s="363"/>
      <c r="AY89" s="364">
        <f t="shared" si="68"/>
        <v>0</v>
      </c>
      <c r="AZ89" s="362"/>
      <c r="BA89" s="363"/>
      <c r="BB89" s="365">
        <f t="shared" si="69"/>
        <v>0</v>
      </c>
      <c r="BC89" s="366" t="str">
        <f t="shared" si="70"/>
        <v/>
      </c>
      <c r="BD89" s="367" t="str">
        <f t="shared" si="70"/>
        <v/>
      </c>
      <c r="BE89" s="166"/>
      <c r="BG89" s="67" t="str">
        <f t="shared" si="101"/>
        <v/>
      </c>
      <c r="BH89" s="82">
        <v>80</v>
      </c>
      <c r="BI89" s="167"/>
      <c r="BJ89" s="123" t="s">
        <v>88</v>
      </c>
      <c r="BK89" s="168"/>
      <c r="BL89" s="169" t="s">
        <v>81</v>
      </c>
      <c r="BM89" s="170"/>
      <c r="BN89" s="123" t="s">
        <v>88</v>
      </c>
      <c r="BO89" s="168"/>
      <c r="BP89" s="167"/>
      <c r="BQ89" s="123" t="s">
        <v>88</v>
      </c>
      <c r="BR89" s="168"/>
      <c r="BS89" s="169" t="s">
        <v>81</v>
      </c>
      <c r="BT89" s="170"/>
      <c r="BU89" s="123" t="s">
        <v>88</v>
      </c>
      <c r="BV89" s="168"/>
      <c r="BW89" s="167"/>
      <c r="BX89" s="123" t="s">
        <v>88</v>
      </c>
      <c r="BY89" s="171"/>
      <c r="BZ89" s="238" t="str">
        <f t="shared" si="71"/>
        <v/>
      </c>
      <c r="CA89" s="81" t="str">
        <f t="shared" si="72"/>
        <v/>
      </c>
      <c r="CC89" s="82">
        <v>80</v>
      </c>
      <c r="CD89" s="45" t="str">
        <f t="shared" si="73"/>
        <v/>
      </c>
      <c r="CE89" s="47" t="str">
        <f t="shared" si="74"/>
        <v/>
      </c>
      <c r="CF89" s="47" t="str">
        <f t="shared" si="75"/>
        <v/>
      </c>
      <c r="CG89" s="47" t="str">
        <f t="shared" si="76"/>
        <v/>
      </c>
      <c r="CH89" s="47" t="str">
        <f t="shared" si="77"/>
        <v/>
      </c>
      <c r="CI89" s="47" t="str">
        <f t="shared" si="78"/>
        <v/>
      </c>
      <c r="CJ89" s="214" t="str">
        <f t="shared" si="79"/>
        <v/>
      </c>
      <c r="CK89" s="45" t="str">
        <f t="shared" si="80"/>
        <v/>
      </c>
      <c r="CL89" s="47" t="str">
        <f t="shared" si="81"/>
        <v/>
      </c>
      <c r="CM89" s="47" t="str">
        <f t="shared" si="82"/>
        <v/>
      </c>
      <c r="CN89" s="47" t="str">
        <f t="shared" si="83"/>
        <v/>
      </c>
      <c r="CO89" s="47" t="str">
        <f t="shared" si="84"/>
        <v/>
      </c>
      <c r="CP89" s="47" t="str">
        <f t="shared" si="85"/>
        <v/>
      </c>
      <c r="CQ89" s="48" t="str">
        <f t="shared" si="86"/>
        <v/>
      </c>
      <c r="CR89" s="38" t="str">
        <f t="shared" si="87"/>
        <v/>
      </c>
      <c r="CS89" s="47" t="str">
        <f t="shared" si="88"/>
        <v/>
      </c>
      <c r="CT89" s="47" t="str">
        <f t="shared" si="89"/>
        <v/>
      </c>
      <c r="CU89" s="47" t="str">
        <f t="shared" si="90"/>
        <v/>
      </c>
      <c r="CV89" s="47" t="str">
        <f t="shared" si="91"/>
        <v/>
      </c>
      <c r="CW89" s="47" t="str">
        <f t="shared" si="92"/>
        <v/>
      </c>
      <c r="CX89" s="214" t="str">
        <f t="shared" si="93"/>
        <v/>
      </c>
      <c r="CY89" s="45" t="str">
        <f t="shared" si="94"/>
        <v/>
      </c>
      <c r="CZ89" s="47" t="str">
        <f t="shared" si="95"/>
        <v/>
      </c>
      <c r="DA89" s="47" t="str">
        <f t="shared" si="96"/>
        <v/>
      </c>
      <c r="DB89" s="47" t="str">
        <f t="shared" si="97"/>
        <v/>
      </c>
      <c r="DC89" s="47" t="str">
        <f t="shared" si="98"/>
        <v/>
      </c>
      <c r="DD89" s="47" t="str">
        <f t="shared" si="99"/>
        <v/>
      </c>
      <c r="DE89" s="48" t="str">
        <f t="shared" si="100"/>
        <v/>
      </c>
      <c r="DF89" s="83">
        <f t="shared" si="102"/>
        <v>0</v>
      </c>
    </row>
    <row r="90" spans="1:110" ht="21" hidden="1" customHeight="1">
      <c r="A90" s="82">
        <v>81</v>
      </c>
      <c r="B90" s="461"/>
      <c r="C90" s="358"/>
      <c r="D90" s="358"/>
      <c r="E90" s="358"/>
      <c r="F90" s="358"/>
      <c r="G90" s="358"/>
      <c r="H90" s="462"/>
      <c r="I90" s="462"/>
      <c r="J90" s="462"/>
      <c r="K90" s="462"/>
      <c r="L90" s="462"/>
      <c r="M90" s="462"/>
      <c r="N90" s="462"/>
      <c r="O90" s="462"/>
      <c r="P90" s="462"/>
      <c r="Q90" s="462"/>
      <c r="R90" s="462"/>
      <c r="S90" s="463"/>
      <c r="T90" s="156"/>
      <c r="U90" s="223"/>
      <c r="V90" s="223"/>
      <c r="W90" s="223"/>
      <c r="X90" s="223"/>
      <c r="Y90" s="223"/>
      <c r="Z90" s="224"/>
      <c r="AA90" s="156"/>
      <c r="AB90" s="223"/>
      <c r="AC90" s="223"/>
      <c r="AD90" s="223"/>
      <c r="AE90" s="223"/>
      <c r="AF90" s="223"/>
      <c r="AG90" s="224"/>
      <c r="AH90" s="156"/>
      <c r="AI90" s="223"/>
      <c r="AJ90" s="223"/>
      <c r="AK90" s="223"/>
      <c r="AL90" s="223"/>
      <c r="AM90" s="223"/>
      <c r="AN90" s="224"/>
      <c r="AO90" s="156"/>
      <c r="AP90" s="223"/>
      <c r="AQ90" s="223"/>
      <c r="AR90" s="223"/>
      <c r="AS90" s="223"/>
      <c r="AT90" s="223"/>
      <c r="AU90" s="224"/>
      <c r="AV90" s="362">
        <f t="shared" si="67"/>
        <v>0</v>
      </c>
      <c r="AW90" s="362"/>
      <c r="AX90" s="363"/>
      <c r="AY90" s="364">
        <f t="shared" si="68"/>
        <v>0</v>
      </c>
      <c r="AZ90" s="362"/>
      <c r="BA90" s="363"/>
      <c r="BB90" s="365">
        <f t="shared" si="69"/>
        <v>0</v>
      </c>
      <c r="BC90" s="366" t="str">
        <f t="shared" ref="BC90:BD109" si="103">IF($AI$120="","",ROUNDDOWN(BB90/$AI$120,1))</f>
        <v/>
      </c>
      <c r="BD90" s="367" t="str">
        <f t="shared" si="103"/>
        <v/>
      </c>
      <c r="BE90" s="166"/>
      <c r="BG90" s="67" t="str">
        <f t="shared" si="101"/>
        <v/>
      </c>
      <c r="BH90" s="82">
        <v>81</v>
      </c>
      <c r="BI90" s="167"/>
      <c r="BJ90" s="123" t="s">
        <v>88</v>
      </c>
      <c r="BK90" s="168"/>
      <c r="BL90" s="169" t="s">
        <v>81</v>
      </c>
      <c r="BM90" s="170"/>
      <c r="BN90" s="123" t="s">
        <v>88</v>
      </c>
      <c r="BO90" s="168"/>
      <c r="BP90" s="167"/>
      <c r="BQ90" s="123" t="s">
        <v>88</v>
      </c>
      <c r="BR90" s="168"/>
      <c r="BS90" s="169" t="s">
        <v>81</v>
      </c>
      <c r="BT90" s="170"/>
      <c r="BU90" s="123" t="s">
        <v>88</v>
      </c>
      <c r="BV90" s="168"/>
      <c r="BW90" s="167"/>
      <c r="BX90" s="123" t="s">
        <v>88</v>
      </c>
      <c r="BY90" s="171"/>
      <c r="BZ90" s="238" t="str">
        <f t="shared" si="71"/>
        <v/>
      </c>
      <c r="CA90" s="81" t="str">
        <f t="shared" si="72"/>
        <v/>
      </c>
      <c r="CC90" s="82">
        <v>81</v>
      </c>
      <c r="CD90" s="45" t="str">
        <f t="shared" si="73"/>
        <v/>
      </c>
      <c r="CE90" s="47" t="str">
        <f t="shared" si="74"/>
        <v/>
      </c>
      <c r="CF90" s="47" t="str">
        <f t="shared" si="75"/>
        <v/>
      </c>
      <c r="CG90" s="47" t="str">
        <f t="shared" si="76"/>
        <v/>
      </c>
      <c r="CH90" s="47" t="str">
        <f t="shared" si="77"/>
        <v/>
      </c>
      <c r="CI90" s="47" t="str">
        <f t="shared" si="78"/>
        <v/>
      </c>
      <c r="CJ90" s="214" t="str">
        <f t="shared" si="79"/>
        <v/>
      </c>
      <c r="CK90" s="45" t="str">
        <f t="shared" si="80"/>
        <v/>
      </c>
      <c r="CL90" s="47" t="str">
        <f t="shared" si="81"/>
        <v/>
      </c>
      <c r="CM90" s="47" t="str">
        <f t="shared" si="82"/>
        <v/>
      </c>
      <c r="CN90" s="47" t="str">
        <f t="shared" si="83"/>
        <v/>
      </c>
      <c r="CO90" s="47" t="str">
        <f t="shared" si="84"/>
        <v/>
      </c>
      <c r="CP90" s="47" t="str">
        <f t="shared" si="85"/>
        <v/>
      </c>
      <c r="CQ90" s="48" t="str">
        <f t="shared" si="86"/>
        <v/>
      </c>
      <c r="CR90" s="38" t="str">
        <f t="shared" si="87"/>
        <v/>
      </c>
      <c r="CS90" s="47" t="str">
        <f t="shared" si="88"/>
        <v/>
      </c>
      <c r="CT90" s="47" t="str">
        <f t="shared" si="89"/>
        <v/>
      </c>
      <c r="CU90" s="47" t="str">
        <f t="shared" si="90"/>
        <v/>
      </c>
      <c r="CV90" s="47" t="str">
        <f t="shared" si="91"/>
        <v/>
      </c>
      <c r="CW90" s="47" t="str">
        <f t="shared" si="92"/>
        <v/>
      </c>
      <c r="CX90" s="214" t="str">
        <f t="shared" si="93"/>
        <v/>
      </c>
      <c r="CY90" s="45" t="str">
        <f t="shared" si="94"/>
        <v/>
      </c>
      <c r="CZ90" s="47" t="str">
        <f t="shared" si="95"/>
        <v/>
      </c>
      <c r="DA90" s="47" t="str">
        <f t="shared" si="96"/>
        <v/>
      </c>
      <c r="DB90" s="47" t="str">
        <f t="shared" si="97"/>
        <v/>
      </c>
      <c r="DC90" s="47" t="str">
        <f t="shared" si="98"/>
        <v/>
      </c>
      <c r="DD90" s="47" t="str">
        <f t="shared" si="99"/>
        <v/>
      </c>
      <c r="DE90" s="48" t="str">
        <f t="shared" si="100"/>
        <v/>
      </c>
      <c r="DF90" s="83">
        <f t="shared" si="102"/>
        <v>0</v>
      </c>
    </row>
    <row r="91" spans="1:110" ht="21" hidden="1" customHeight="1">
      <c r="A91" s="82">
        <v>82</v>
      </c>
      <c r="B91" s="461"/>
      <c r="C91" s="358"/>
      <c r="D91" s="358"/>
      <c r="E91" s="358"/>
      <c r="F91" s="358"/>
      <c r="G91" s="358"/>
      <c r="H91" s="462"/>
      <c r="I91" s="462"/>
      <c r="J91" s="462"/>
      <c r="K91" s="462"/>
      <c r="L91" s="462"/>
      <c r="M91" s="462"/>
      <c r="N91" s="462"/>
      <c r="O91" s="462"/>
      <c r="P91" s="462"/>
      <c r="Q91" s="462"/>
      <c r="R91" s="462"/>
      <c r="S91" s="463"/>
      <c r="T91" s="156"/>
      <c r="U91" s="223"/>
      <c r="V91" s="223"/>
      <c r="W91" s="223"/>
      <c r="X91" s="223"/>
      <c r="Y91" s="223"/>
      <c r="Z91" s="224"/>
      <c r="AA91" s="156"/>
      <c r="AB91" s="223"/>
      <c r="AC91" s="223"/>
      <c r="AD91" s="223"/>
      <c r="AE91" s="223"/>
      <c r="AF91" s="223"/>
      <c r="AG91" s="224"/>
      <c r="AH91" s="156"/>
      <c r="AI91" s="223"/>
      <c r="AJ91" s="223"/>
      <c r="AK91" s="223"/>
      <c r="AL91" s="223"/>
      <c r="AM91" s="223"/>
      <c r="AN91" s="224"/>
      <c r="AO91" s="156"/>
      <c r="AP91" s="223"/>
      <c r="AQ91" s="223"/>
      <c r="AR91" s="223"/>
      <c r="AS91" s="223"/>
      <c r="AT91" s="223"/>
      <c r="AU91" s="224"/>
      <c r="AV91" s="362">
        <f t="shared" si="67"/>
        <v>0</v>
      </c>
      <c r="AW91" s="362"/>
      <c r="AX91" s="363"/>
      <c r="AY91" s="364">
        <f t="shared" si="68"/>
        <v>0</v>
      </c>
      <c r="AZ91" s="362"/>
      <c r="BA91" s="363"/>
      <c r="BB91" s="365">
        <f t="shared" si="69"/>
        <v>0</v>
      </c>
      <c r="BC91" s="366" t="str">
        <f t="shared" si="103"/>
        <v/>
      </c>
      <c r="BD91" s="367" t="str">
        <f t="shared" si="103"/>
        <v/>
      </c>
      <c r="BE91" s="166"/>
      <c r="BG91" s="67" t="str">
        <f t="shared" si="101"/>
        <v/>
      </c>
      <c r="BH91" s="82">
        <v>82</v>
      </c>
      <c r="BI91" s="167"/>
      <c r="BJ91" s="123" t="s">
        <v>88</v>
      </c>
      <c r="BK91" s="168"/>
      <c r="BL91" s="169" t="s">
        <v>81</v>
      </c>
      <c r="BM91" s="170"/>
      <c r="BN91" s="123" t="s">
        <v>88</v>
      </c>
      <c r="BO91" s="168"/>
      <c r="BP91" s="167"/>
      <c r="BQ91" s="123" t="s">
        <v>88</v>
      </c>
      <c r="BR91" s="168"/>
      <c r="BS91" s="169" t="s">
        <v>81</v>
      </c>
      <c r="BT91" s="170"/>
      <c r="BU91" s="123" t="s">
        <v>88</v>
      </c>
      <c r="BV91" s="168"/>
      <c r="BW91" s="167"/>
      <c r="BX91" s="123" t="s">
        <v>88</v>
      </c>
      <c r="BY91" s="171"/>
      <c r="BZ91" s="238" t="str">
        <f t="shared" si="71"/>
        <v/>
      </c>
      <c r="CA91" s="81" t="str">
        <f t="shared" si="72"/>
        <v/>
      </c>
      <c r="CC91" s="82">
        <v>82</v>
      </c>
      <c r="CD91" s="45" t="str">
        <f t="shared" si="73"/>
        <v/>
      </c>
      <c r="CE91" s="47" t="str">
        <f t="shared" si="74"/>
        <v/>
      </c>
      <c r="CF91" s="47" t="str">
        <f t="shared" si="75"/>
        <v/>
      </c>
      <c r="CG91" s="47" t="str">
        <f t="shared" si="76"/>
        <v/>
      </c>
      <c r="CH91" s="47" t="str">
        <f t="shared" si="77"/>
        <v/>
      </c>
      <c r="CI91" s="47" t="str">
        <f t="shared" si="78"/>
        <v/>
      </c>
      <c r="CJ91" s="214" t="str">
        <f t="shared" si="79"/>
        <v/>
      </c>
      <c r="CK91" s="45" t="str">
        <f t="shared" si="80"/>
        <v/>
      </c>
      <c r="CL91" s="47" t="str">
        <f t="shared" si="81"/>
        <v/>
      </c>
      <c r="CM91" s="47" t="str">
        <f t="shared" si="82"/>
        <v/>
      </c>
      <c r="CN91" s="47" t="str">
        <f t="shared" si="83"/>
        <v/>
      </c>
      <c r="CO91" s="47" t="str">
        <f t="shared" si="84"/>
        <v/>
      </c>
      <c r="CP91" s="47" t="str">
        <f t="shared" si="85"/>
        <v/>
      </c>
      <c r="CQ91" s="48" t="str">
        <f t="shared" si="86"/>
        <v/>
      </c>
      <c r="CR91" s="38" t="str">
        <f t="shared" si="87"/>
        <v/>
      </c>
      <c r="CS91" s="47" t="str">
        <f t="shared" si="88"/>
        <v/>
      </c>
      <c r="CT91" s="47" t="str">
        <f t="shared" si="89"/>
        <v/>
      </c>
      <c r="CU91" s="47" t="str">
        <f t="shared" si="90"/>
        <v/>
      </c>
      <c r="CV91" s="47" t="str">
        <f t="shared" si="91"/>
        <v/>
      </c>
      <c r="CW91" s="47" t="str">
        <f t="shared" si="92"/>
        <v/>
      </c>
      <c r="CX91" s="214" t="str">
        <f t="shared" si="93"/>
        <v/>
      </c>
      <c r="CY91" s="45" t="str">
        <f t="shared" si="94"/>
        <v/>
      </c>
      <c r="CZ91" s="47" t="str">
        <f t="shared" si="95"/>
        <v/>
      </c>
      <c r="DA91" s="47" t="str">
        <f t="shared" si="96"/>
        <v/>
      </c>
      <c r="DB91" s="47" t="str">
        <f t="shared" si="97"/>
        <v/>
      </c>
      <c r="DC91" s="47" t="str">
        <f t="shared" si="98"/>
        <v/>
      </c>
      <c r="DD91" s="47" t="str">
        <f t="shared" si="99"/>
        <v/>
      </c>
      <c r="DE91" s="48" t="str">
        <f t="shared" si="100"/>
        <v/>
      </c>
      <c r="DF91" s="83">
        <f t="shared" si="102"/>
        <v>0</v>
      </c>
    </row>
    <row r="92" spans="1:110" ht="21" hidden="1" customHeight="1">
      <c r="A92" s="82">
        <v>83</v>
      </c>
      <c r="B92" s="461"/>
      <c r="C92" s="358"/>
      <c r="D92" s="358"/>
      <c r="E92" s="358"/>
      <c r="F92" s="358"/>
      <c r="G92" s="358"/>
      <c r="H92" s="462"/>
      <c r="I92" s="462"/>
      <c r="J92" s="462"/>
      <c r="K92" s="462"/>
      <c r="L92" s="462"/>
      <c r="M92" s="462"/>
      <c r="N92" s="462"/>
      <c r="O92" s="462"/>
      <c r="P92" s="462"/>
      <c r="Q92" s="462"/>
      <c r="R92" s="462"/>
      <c r="S92" s="463"/>
      <c r="T92" s="156"/>
      <c r="U92" s="223"/>
      <c r="V92" s="223"/>
      <c r="W92" s="223"/>
      <c r="X92" s="223"/>
      <c r="Y92" s="223"/>
      <c r="Z92" s="224"/>
      <c r="AA92" s="156"/>
      <c r="AB92" s="223"/>
      <c r="AC92" s="223"/>
      <c r="AD92" s="223"/>
      <c r="AE92" s="223"/>
      <c r="AF92" s="223"/>
      <c r="AG92" s="224"/>
      <c r="AH92" s="156"/>
      <c r="AI92" s="223"/>
      <c r="AJ92" s="223"/>
      <c r="AK92" s="223"/>
      <c r="AL92" s="223"/>
      <c r="AM92" s="223"/>
      <c r="AN92" s="224"/>
      <c r="AO92" s="156"/>
      <c r="AP92" s="223"/>
      <c r="AQ92" s="223"/>
      <c r="AR92" s="223"/>
      <c r="AS92" s="223"/>
      <c r="AT92" s="223"/>
      <c r="AU92" s="224"/>
      <c r="AV92" s="362">
        <f t="shared" si="67"/>
        <v>0</v>
      </c>
      <c r="AW92" s="362"/>
      <c r="AX92" s="363"/>
      <c r="AY92" s="364">
        <f t="shared" si="68"/>
        <v>0</v>
      </c>
      <c r="AZ92" s="362"/>
      <c r="BA92" s="363"/>
      <c r="BB92" s="365">
        <f t="shared" si="69"/>
        <v>0</v>
      </c>
      <c r="BC92" s="366" t="str">
        <f t="shared" si="103"/>
        <v/>
      </c>
      <c r="BD92" s="367" t="str">
        <f t="shared" si="103"/>
        <v/>
      </c>
      <c r="BE92" s="166"/>
      <c r="BG92" s="67" t="str">
        <f t="shared" si="101"/>
        <v/>
      </c>
      <c r="BH92" s="82">
        <v>83</v>
      </c>
      <c r="BI92" s="167"/>
      <c r="BJ92" s="123" t="s">
        <v>88</v>
      </c>
      <c r="BK92" s="168"/>
      <c r="BL92" s="169" t="s">
        <v>81</v>
      </c>
      <c r="BM92" s="170"/>
      <c r="BN92" s="123" t="s">
        <v>88</v>
      </c>
      <c r="BO92" s="168"/>
      <c r="BP92" s="167"/>
      <c r="BQ92" s="123" t="s">
        <v>88</v>
      </c>
      <c r="BR92" s="168"/>
      <c r="BS92" s="169" t="s">
        <v>81</v>
      </c>
      <c r="BT92" s="170"/>
      <c r="BU92" s="123" t="s">
        <v>88</v>
      </c>
      <c r="BV92" s="168"/>
      <c r="BW92" s="167"/>
      <c r="BX92" s="123" t="s">
        <v>88</v>
      </c>
      <c r="BY92" s="171"/>
      <c r="BZ92" s="238" t="str">
        <f t="shared" si="71"/>
        <v/>
      </c>
      <c r="CA92" s="81" t="str">
        <f t="shared" si="72"/>
        <v/>
      </c>
      <c r="CC92" s="82">
        <v>83</v>
      </c>
      <c r="CD92" s="45" t="str">
        <f t="shared" si="73"/>
        <v/>
      </c>
      <c r="CE92" s="47" t="str">
        <f t="shared" si="74"/>
        <v/>
      </c>
      <c r="CF92" s="47" t="str">
        <f t="shared" si="75"/>
        <v/>
      </c>
      <c r="CG92" s="47" t="str">
        <f t="shared" si="76"/>
        <v/>
      </c>
      <c r="CH92" s="47" t="str">
        <f t="shared" si="77"/>
        <v/>
      </c>
      <c r="CI92" s="47" t="str">
        <f t="shared" si="78"/>
        <v/>
      </c>
      <c r="CJ92" s="214" t="str">
        <f t="shared" si="79"/>
        <v/>
      </c>
      <c r="CK92" s="45" t="str">
        <f t="shared" si="80"/>
        <v/>
      </c>
      <c r="CL92" s="47" t="str">
        <f t="shared" si="81"/>
        <v/>
      </c>
      <c r="CM92" s="47" t="str">
        <f t="shared" si="82"/>
        <v/>
      </c>
      <c r="CN92" s="47" t="str">
        <f t="shared" si="83"/>
        <v/>
      </c>
      <c r="CO92" s="47" t="str">
        <f t="shared" si="84"/>
        <v/>
      </c>
      <c r="CP92" s="47" t="str">
        <f t="shared" si="85"/>
        <v/>
      </c>
      <c r="CQ92" s="48" t="str">
        <f t="shared" si="86"/>
        <v/>
      </c>
      <c r="CR92" s="38" t="str">
        <f t="shared" si="87"/>
        <v/>
      </c>
      <c r="CS92" s="47" t="str">
        <f t="shared" si="88"/>
        <v/>
      </c>
      <c r="CT92" s="47" t="str">
        <f t="shared" si="89"/>
        <v/>
      </c>
      <c r="CU92" s="47" t="str">
        <f t="shared" si="90"/>
        <v/>
      </c>
      <c r="CV92" s="47" t="str">
        <f t="shared" si="91"/>
        <v/>
      </c>
      <c r="CW92" s="47" t="str">
        <f t="shared" si="92"/>
        <v/>
      </c>
      <c r="CX92" s="214" t="str">
        <f t="shared" si="93"/>
        <v/>
      </c>
      <c r="CY92" s="45" t="str">
        <f t="shared" si="94"/>
        <v/>
      </c>
      <c r="CZ92" s="47" t="str">
        <f t="shared" si="95"/>
        <v/>
      </c>
      <c r="DA92" s="47" t="str">
        <f t="shared" si="96"/>
        <v/>
      </c>
      <c r="DB92" s="47" t="str">
        <f t="shared" si="97"/>
        <v/>
      </c>
      <c r="DC92" s="47" t="str">
        <f t="shared" si="98"/>
        <v/>
      </c>
      <c r="DD92" s="47" t="str">
        <f t="shared" si="99"/>
        <v/>
      </c>
      <c r="DE92" s="48" t="str">
        <f t="shared" si="100"/>
        <v/>
      </c>
      <c r="DF92" s="83">
        <f t="shared" si="102"/>
        <v>0</v>
      </c>
    </row>
    <row r="93" spans="1:110" ht="21" hidden="1" customHeight="1">
      <c r="A93" s="82">
        <v>84</v>
      </c>
      <c r="B93" s="461"/>
      <c r="C93" s="358"/>
      <c r="D93" s="358"/>
      <c r="E93" s="358"/>
      <c r="F93" s="358"/>
      <c r="G93" s="358"/>
      <c r="H93" s="462"/>
      <c r="I93" s="462"/>
      <c r="J93" s="462"/>
      <c r="K93" s="462"/>
      <c r="L93" s="462"/>
      <c r="M93" s="462"/>
      <c r="N93" s="462"/>
      <c r="O93" s="462"/>
      <c r="P93" s="462"/>
      <c r="Q93" s="462"/>
      <c r="R93" s="462"/>
      <c r="S93" s="463"/>
      <c r="T93" s="156"/>
      <c r="U93" s="223"/>
      <c r="V93" s="223"/>
      <c r="W93" s="223"/>
      <c r="X93" s="223"/>
      <c r="Y93" s="223"/>
      <c r="Z93" s="224"/>
      <c r="AA93" s="156"/>
      <c r="AB93" s="223"/>
      <c r="AC93" s="223"/>
      <c r="AD93" s="223"/>
      <c r="AE93" s="223"/>
      <c r="AF93" s="223"/>
      <c r="AG93" s="224"/>
      <c r="AH93" s="156"/>
      <c r="AI93" s="223"/>
      <c r="AJ93" s="223"/>
      <c r="AK93" s="223"/>
      <c r="AL93" s="223"/>
      <c r="AM93" s="223"/>
      <c r="AN93" s="224"/>
      <c r="AO93" s="156"/>
      <c r="AP93" s="223"/>
      <c r="AQ93" s="223"/>
      <c r="AR93" s="223"/>
      <c r="AS93" s="223"/>
      <c r="AT93" s="223"/>
      <c r="AU93" s="224"/>
      <c r="AV93" s="362">
        <f t="shared" si="67"/>
        <v>0</v>
      </c>
      <c r="AW93" s="362"/>
      <c r="AX93" s="363"/>
      <c r="AY93" s="364">
        <f t="shared" si="68"/>
        <v>0</v>
      </c>
      <c r="AZ93" s="362"/>
      <c r="BA93" s="363"/>
      <c r="BB93" s="365">
        <f t="shared" si="69"/>
        <v>0</v>
      </c>
      <c r="BC93" s="366" t="str">
        <f t="shared" si="103"/>
        <v/>
      </c>
      <c r="BD93" s="367" t="str">
        <f t="shared" si="103"/>
        <v/>
      </c>
      <c r="BE93" s="166"/>
      <c r="BG93" s="67" t="str">
        <f t="shared" si="101"/>
        <v/>
      </c>
      <c r="BH93" s="82">
        <v>84</v>
      </c>
      <c r="BI93" s="167"/>
      <c r="BJ93" s="123" t="s">
        <v>88</v>
      </c>
      <c r="BK93" s="168"/>
      <c r="BL93" s="169" t="s">
        <v>81</v>
      </c>
      <c r="BM93" s="170"/>
      <c r="BN93" s="123" t="s">
        <v>88</v>
      </c>
      <c r="BO93" s="168"/>
      <c r="BP93" s="167"/>
      <c r="BQ93" s="123" t="s">
        <v>88</v>
      </c>
      <c r="BR93" s="168"/>
      <c r="BS93" s="169" t="s">
        <v>81</v>
      </c>
      <c r="BT93" s="170"/>
      <c r="BU93" s="123" t="s">
        <v>88</v>
      </c>
      <c r="BV93" s="168"/>
      <c r="BW93" s="167"/>
      <c r="BX93" s="123" t="s">
        <v>88</v>
      </c>
      <c r="BY93" s="171"/>
      <c r="BZ93" s="238" t="str">
        <f t="shared" si="71"/>
        <v/>
      </c>
      <c r="CA93" s="81" t="str">
        <f t="shared" si="72"/>
        <v/>
      </c>
      <c r="CC93" s="82">
        <v>84</v>
      </c>
      <c r="CD93" s="45" t="str">
        <f t="shared" si="73"/>
        <v/>
      </c>
      <c r="CE93" s="47" t="str">
        <f t="shared" si="74"/>
        <v/>
      </c>
      <c r="CF93" s="47" t="str">
        <f t="shared" si="75"/>
        <v/>
      </c>
      <c r="CG93" s="47" t="str">
        <f t="shared" si="76"/>
        <v/>
      </c>
      <c r="CH93" s="47" t="str">
        <f t="shared" si="77"/>
        <v/>
      </c>
      <c r="CI93" s="47" t="str">
        <f t="shared" si="78"/>
        <v/>
      </c>
      <c r="CJ93" s="214" t="str">
        <f t="shared" si="79"/>
        <v/>
      </c>
      <c r="CK93" s="45" t="str">
        <f t="shared" si="80"/>
        <v/>
      </c>
      <c r="CL93" s="47" t="str">
        <f t="shared" si="81"/>
        <v/>
      </c>
      <c r="CM93" s="47" t="str">
        <f t="shared" si="82"/>
        <v/>
      </c>
      <c r="CN93" s="47" t="str">
        <f t="shared" si="83"/>
        <v/>
      </c>
      <c r="CO93" s="47" t="str">
        <f t="shared" si="84"/>
        <v/>
      </c>
      <c r="CP93" s="47" t="str">
        <f t="shared" si="85"/>
        <v/>
      </c>
      <c r="CQ93" s="48" t="str">
        <f t="shared" si="86"/>
        <v/>
      </c>
      <c r="CR93" s="38" t="str">
        <f t="shared" si="87"/>
        <v/>
      </c>
      <c r="CS93" s="47" t="str">
        <f t="shared" si="88"/>
        <v/>
      </c>
      <c r="CT93" s="47" t="str">
        <f t="shared" si="89"/>
        <v/>
      </c>
      <c r="CU93" s="47" t="str">
        <f t="shared" si="90"/>
        <v/>
      </c>
      <c r="CV93" s="47" t="str">
        <f t="shared" si="91"/>
        <v/>
      </c>
      <c r="CW93" s="47" t="str">
        <f t="shared" si="92"/>
        <v/>
      </c>
      <c r="CX93" s="214" t="str">
        <f t="shared" si="93"/>
        <v/>
      </c>
      <c r="CY93" s="45" t="str">
        <f t="shared" si="94"/>
        <v/>
      </c>
      <c r="CZ93" s="47" t="str">
        <f t="shared" si="95"/>
        <v/>
      </c>
      <c r="DA93" s="47" t="str">
        <f t="shared" si="96"/>
        <v/>
      </c>
      <c r="DB93" s="47" t="str">
        <f t="shared" si="97"/>
        <v/>
      </c>
      <c r="DC93" s="47" t="str">
        <f t="shared" si="98"/>
        <v/>
      </c>
      <c r="DD93" s="47" t="str">
        <f t="shared" si="99"/>
        <v/>
      </c>
      <c r="DE93" s="48" t="str">
        <f t="shared" si="100"/>
        <v/>
      </c>
      <c r="DF93" s="83">
        <f t="shared" si="102"/>
        <v>0</v>
      </c>
    </row>
    <row r="94" spans="1:110" ht="21" hidden="1" customHeight="1">
      <c r="A94" s="82">
        <v>85</v>
      </c>
      <c r="B94" s="461"/>
      <c r="C94" s="358"/>
      <c r="D94" s="358"/>
      <c r="E94" s="358"/>
      <c r="F94" s="358"/>
      <c r="G94" s="358"/>
      <c r="H94" s="462"/>
      <c r="I94" s="462"/>
      <c r="J94" s="462"/>
      <c r="K94" s="462"/>
      <c r="L94" s="462"/>
      <c r="M94" s="462"/>
      <c r="N94" s="462"/>
      <c r="O94" s="462"/>
      <c r="P94" s="462"/>
      <c r="Q94" s="462"/>
      <c r="R94" s="462"/>
      <c r="S94" s="463"/>
      <c r="T94" s="156"/>
      <c r="U94" s="223"/>
      <c r="V94" s="223"/>
      <c r="W94" s="223"/>
      <c r="X94" s="223"/>
      <c r="Y94" s="223"/>
      <c r="Z94" s="224"/>
      <c r="AA94" s="156"/>
      <c r="AB94" s="223"/>
      <c r="AC94" s="223"/>
      <c r="AD94" s="223"/>
      <c r="AE94" s="223"/>
      <c r="AF94" s="223"/>
      <c r="AG94" s="224"/>
      <c r="AH94" s="156"/>
      <c r="AI94" s="223"/>
      <c r="AJ94" s="223"/>
      <c r="AK94" s="223"/>
      <c r="AL94" s="223"/>
      <c r="AM94" s="223"/>
      <c r="AN94" s="224"/>
      <c r="AO94" s="156"/>
      <c r="AP94" s="223"/>
      <c r="AQ94" s="223"/>
      <c r="AR94" s="223"/>
      <c r="AS94" s="223"/>
      <c r="AT94" s="223"/>
      <c r="AU94" s="224"/>
      <c r="AV94" s="362">
        <f t="shared" si="67"/>
        <v>0</v>
      </c>
      <c r="AW94" s="362"/>
      <c r="AX94" s="363"/>
      <c r="AY94" s="364">
        <f t="shared" si="68"/>
        <v>0</v>
      </c>
      <c r="AZ94" s="362"/>
      <c r="BA94" s="363"/>
      <c r="BB94" s="365">
        <f t="shared" si="69"/>
        <v>0</v>
      </c>
      <c r="BC94" s="366" t="str">
        <f t="shared" si="103"/>
        <v/>
      </c>
      <c r="BD94" s="367" t="str">
        <f t="shared" si="103"/>
        <v/>
      </c>
      <c r="BE94" s="166"/>
      <c r="BG94" s="67" t="str">
        <f t="shared" si="101"/>
        <v/>
      </c>
      <c r="BH94" s="82">
        <v>85</v>
      </c>
      <c r="BI94" s="167"/>
      <c r="BJ94" s="123" t="s">
        <v>88</v>
      </c>
      <c r="BK94" s="168"/>
      <c r="BL94" s="169" t="s">
        <v>81</v>
      </c>
      <c r="BM94" s="170"/>
      <c r="BN94" s="123" t="s">
        <v>88</v>
      </c>
      <c r="BO94" s="168"/>
      <c r="BP94" s="167"/>
      <c r="BQ94" s="123" t="s">
        <v>88</v>
      </c>
      <c r="BR94" s="168"/>
      <c r="BS94" s="169" t="s">
        <v>81</v>
      </c>
      <c r="BT94" s="170"/>
      <c r="BU94" s="123" t="s">
        <v>88</v>
      </c>
      <c r="BV94" s="168"/>
      <c r="BW94" s="167"/>
      <c r="BX94" s="123" t="s">
        <v>88</v>
      </c>
      <c r="BY94" s="171"/>
      <c r="BZ94" s="238" t="str">
        <f t="shared" si="71"/>
        <v/>
      </c>
      <c r="CA94" s="81" t="str">
        <f t="shared" si="72"/>
        <v/>
      </c>
      <c r="CC94" s="82">
        <v>85</v>
      </c>
      <c r="CD94" s="45" t="str">
        <f t="shared" si="73"/>
        <v/>
      </c>
      <c r="CE94" s="47" t="str">
        <f t="shared" si="74"/>
        <v/>
      </c>
      <c r="CF94" s="47" t="str">
        <f t="shared" si="75"/>
        <v/>
      </c>
      <c r="CG94" s="47" t="str">
        <f t="shared" si="76"/>
        <v/>
      </c>
      <c r="CH94" s="47" t="str">
        <f t="shared" si="77"/>
        <v/>
      </c>
      <c r="CI94" s="47" t="str">
        <f t="shared" si="78"/>
        <v/>
      </c>
      <c r="CJ94" s="214" t="str">
        <f t="shared" si="79"/>
        <v/>
      </c>
      <c r="CK94" s="45" t="str">
        <f t="shared" si="80"/>
        <v/>
      </c>
      <c r="CL94" s="47" t="str">
        <f t="shared" si="81"/>
        <v/>
      </c>
      <c r="CM94" s="47" t="str">
        <f t="shared" si="82"/>
        <v/>
      </c>
      <c r="CN94" s="47" t="str">
        <f t="shared" si="83"/>
        <v/>
      </c>
      <c r="CO94" s="47" t="str">
        <f t="shared" si="84"/>
        <v/>
      </c>
      <c r="CP94" s="47" t="str">
        <f t="shared" si="85"/>
        <v/>
      </c>
      <c r="CQ94" s="48" t="str">
        <f t="shared" si="86"/>
        <v/>
      </c>
      <c r="CR94" s="38" t="str">
        <f t="shared" si="87"/>
        <v/>
      </c>
      <c r="CS94" s="47" t="str">
        <f t="shared" si="88"/>
        <v/>
      </c>
      <c r="CT94" s="47" t="str">
        <f t="shared" si="89"/>
        <v/>
      </c>
      <c r="CU94" s="47" t="str">
        <f t="shared" si="90"/>
        <v/>
      </c>
      <c r="CV94" s="47" t="str">
        <f t="shared" si="91"/>
        <v/>
      </c>
      <c r="CW94" s="47" t="str">
        <f t="shared" si="92"/>
        <v/>
      </c>
      <c r="CX94" s="214" t="str">
        <f t="shared" si="93"/>
        <v/>
      </c>
      <c r="CY94" s="45" t="str">
        <f t="shared" si="94"/>
        <v/>
      </c>
      <c r="CZ94" s="47" t="str">
        <f t="shared" si="95"/>
        <v/>
      </c>
      <c r="DA94" s="47" t="str">
        <f t="shared" si="96"/>
        <v/>
      </c>
      <c r="DB94" s="47" t="str">
        <f t="shared" si="97"/>
        <v/>
      </c>
      <c r="DC94" s="47" t="str">
        <f t="shared" si="98"/>
        <v/>
      </c>
      <c r="DD94" s="47" t="str">
        <f t="shared" si="99"/>
        <v/>
      </c>
      <c r="DE94" s="48" t="str">
        <f t="shared" si="100"/>
        <v/>
      </c>
      <c r="DF94" s="83">
        <f t="shared" si="102"/>
        <v>0</v>
      </c>
    </row>
    <row r="95" spans="1:110" ht="21" hidden="1" customHeight="1">
      <c r="A95" s="82">
        <v>86</v>
      </c>
      <c r="B95" s="461"/>
      <c r="C95" s="358"/>
      <c r="D95" s="358"/>
      <c r="E95" s="358"/>
      <c r="F95" s="358"/>
      <c r="G95" s="358"/>
      <c r="H95" s="462"/>
      <c r="I95" s="462"/>
      <c r="J95" s="462"/>
      <c r="K95" s="462"/>
      <c r="L95" s="462"/>
      <c r="M95" s="462"/>
      <c r="N95" s="462"/>
      <c r="O95" s="462"/>
      <c r="P95" s="462"/>
      <c r="Q95" s="462"/>
      <c r="R95" s="462"/>
      <c r="S95" s="463"/>
      <c r="T95" s="156"/>
      <c r="U95" s="223"/>
      <c r="V95" s="223"/>
      <c r="W95" s="223"/>
      <c r="X95" s="223"/>
      <c r="Y95" s="223"/>
      <c r="Z95" s="224"/>
      <c r="AA95" s="156"/>
      <c r="AB95" s="223"/>
      <c r="AC95" s="223"/>
      <c r="AD95" s="223"/>
      <c r="AE95" s="223"/>
      <c r="AF95" s="223"/>
      <c r="AG95" s="224"/>
      <c r="AH95" s="156"/>
      <c r="AI95" s="223"/>
      <c r="AJ95" s="223"/>
      <c r="AK95" s="223"/>
      <c r="AL95" s="223"/>
      <c r="AM95" s="223"/>
      <c r="AN95" s="224"/>
      <c r="AO95" s="156"/>
      <c r="AP95" s="223"/>
      <c r="AQ95" s="223"/>
      <c r="AR95" s="223"/>
      <c r="AS95" s="223"/>
      <c r="AT95" s="223"/>
      <c r="AU95" s="224"/>
      <c r="AV95" s="362">
        <f t="shared" si="67"/>
        <v>0</v>
      </c>
      <c r="AW95" s="362"/>
      <c r="AX95" s="363"/>
      <c r="AY95" s="364">
        <f t="shared" si="68"/>
        <v>0</v>
      </c>
      <c r="AZ95" s="362"/>
      <c r="BA95" s="363"/>
      <c r="BB95" s="365">
        <f t="shared" si="69"/>
        <v>0</v>
      </c>
      <c r="BC95" s="366" t="str">
        <f t="shared" si="103"/>
        <v/>
      </c>
      <c r="BD95" s="367" t="str">
        <f t="shared" si="103"/>
        <v/>
      </c>
      <c r="BE95" s="166"/>
      <c r="BG95" s="67" t="str">
        <f t="shared" si="101"/>
        <v/>
      </c>
      <c r="BH95" s="82">
        <v>86</v>
      </c>
      <c r="BI95" s="167"/>
      <c r="BJ95" s="123" t="s">
        <v>88</v>
      </c>
      <c r="BK95" s="168"/>
      <c r="BL95" s="169" t="s">
        <v>81</v>
      </c>
      <c r="BM95" s="170"/>
      <c r="BN95" s="123" t="s">
        <v>88</v>
      </c>
      <c r="BO95" s="168"/>
      <c r="BP95" s="167"/>
      <c r="BQ95" s="123" t="s">
        <v>88</v>
      </c>
      <c r="BR95" s="168"/>
      <c r="BS95" s="169" t="s">
        <v>81</v>
      </c>
      <c r="BT95" s="170"/>
      <c r="BU95" s="123" t="s">
        <v>88</v>
      </c>
      <c r="BV95" s="168"/>
      <c r="BW95" s="167"/>
      <c r="BX95" s="123" t="s">
        <v>88</v>
      </c>
      <c r="BY95" s="171"/>
      <c r="BZ95" s="238" t="str">
        <f t="shared" si="71"/>
        <v/>
      </c>
      <c r="CA95" s="81" t="str">
        <f t="shared" si="72"/>
        <v/>
      </c>
      <c r="CC95" s="82">
        <v>86</v>
      </c>
      <c r="CD95" s="45" t="str">
        <f t="shared" si="73"/>
        <v/>
      </c>
      <c r="CE95" s="47" t="str">
        <f t="shared" si="74"/>
        <v/>
      </c>
      <c r="CF95" s="47" t="str">
        <f t="shared" si="75"/>
        <v/>
      </c>
      <c r="CG95" s="47" t="str">
        <f t="shared" si="76"/>
        <v/>
      </c>
      <c r="CH95" s="47" t="str">
        <f t="shared" si="77"/>
        <v/>
      </c>
      <c r="CI95" s="47" t="str">
        <f t="shared" si="78"/>
        <v/>
      </c>
      <c r="CJ95" s="214" t="str">
        <f t="shared" si="79"/>
        <v/>
      </c>
      <c r="CK95" s="45" t="str">
        <f t="shared" si="80"/>
        <v/>
      </c>
      <c r="CL95" s="47" t="str">
        <f t="shared" si="81"/>
        <v/>
      </c>
      <c r="CM95" s="47" t="str">
        <f t="shared" si="82"/>
        <v/>
      </c>
      <c r="CN95" s="47" t="str">
        <f t="shared" si="83"/>
        <v/>
      </c>
      <c r="CO95" s="47" t="str">
        <f t="shared" si="84"/>
        <v/>
      </c>
      <c r="CP95" s="47" t="str">
        <f t="shared" si="85"/>
        <v/>
      </c>
      <c r="CQ95" s="48" t="str">
        <f t="shared" si="86"/>
        <v/>
      </c>
      <c r="CR95" s="38" t="str">
        <f t="shared" si="87"/>
        <v/>
      </c>
      <c r="CS95" s="47" t="str">
        <f t="shared" si="88"/>
        <v/>
      </c>
      <c r="CT95" s="47" t="str">
        <f t="shared" si="89"/>
        <v/>
      </c>
      <c r="CU95" s="47" t="str">
        <f t="shared" si="90"/>
        <v/>
      </c>
      <c r="CV95" s="47" t="str">
        <f t="shared" si="91"/>
        <v/>
      </c>
      <c r="CW95" s="47" t="str">
        <f t="shared" si="92"/>
        <v/>
      </c>
      <c r="CX95" s="214" t="str">
        <f t="shared" si="93"/>
        <v/>
      </c>
      <c r="CY95" s="45" t="str">
        <f t="shared" si="94"/>
        <v/>
      </c>
      <c r="CZ95" s="47" t="str">
        <f t="shared" si="95"/>
        <v/>
      </c>
      <c r="DA95" s="47" t="str">
        <f t="shared" si="96"/>
        <v/>
      </c>
      <c r="DB95" s="47" t="str">
        <f t="shared" si="97"/>
        <v/>
      </c>
      <c r="DC95" s="47" t="str">
        <f t="shared" si="98"/>
        <v/>
      </c>
      <c r="DD95" s="47" t="str">
        <f t="shared" si="99"/>
        <v/>
      </c>
      <c r="DE95" s="48" t="str">
        <f t="shared" si="100"/>
        <v/>
      </c>
      <c r="DF95" s="83">
        <f t="shared" si="102"/>
        <v>0</v>
      </c>
    </row>
    <row r="96" spans="1:110" ht="21" hidden="1" customHeight="1">
      <c r="A96" s="82">
        <v>87</v>
      </c>
      <c r="B96" s="461"/>
      <c r="C96" s="358"/>
      <c r="D96" s="358"/>
      <c r="E96" s="358"/>
      <c r="F96" s="358"/>
      <c r="G96" s="358"/>
      <c r="H96" s="462"/>
      <c r="I96" s="462"/>
      <c r="J96" s="462"/>
      <c r="K96" s="462"/>
      <c r="L96" s="462"/>
      <c r="M96" s="462"/>
      <c r="N96" s="462"/>
      <c r="O96" s="462"/>
      <c r="P96" s="462"/>
      <c r="Q96" s="462"/>
      <c r="R96" s="462"/>
      <c r="S96" s="463"/>
      <c r="T96" s="156"/>
      <c r="U96" s="223"/>
      <c r="V96" s="223"/>
      <c r="W96" s="223"/>
      <c r="X96" s="223"/>
      <c r="Y96" s="223"/>
      <c r="Z96" s="224"/>
      <c r="AA96" s="156"/>
      <c r="AB96" s="223"/>
      <c r="AC96" s="223"/>
      <c r="AD96" s="223"/>
      <c r="AE96" s="223"/>
      <c r="AF96" s="223"/>
      <c r="AG96" s="224"/>
      <c r="AH96" s="156"/>
      <c r="AI96" s="223"/>
      <c r="AJ96" s="223"/>
      <c r="AK96" s="223"/>
      <c r="AL96" s="223"/>
      <c r="AM96" s="223"/>
      <c r="AN96" s="224"/>
      <c r="AO96" s="156"/>
      <c r="AP96" s="223"/>
      <c r="AQ96" s="223"/>
      <c r="AR96" s="223"/>
      <c r="AS96" s="223"/>
      <c r="AT96" s="223"/>
      <c r="AU96" s="224"/>
      <c r="AV96" s="362">
        <f t="shared" si="67"/>
        <v>0</v>
      </c>
      <c r="AW96" s="362"/>
      <c r="AX96" s="363"/>
      <c r="AY96" s="364">
        <f t="shared" si="68"/>
        <v>0</v>
      </c>
      <c r="AZ96" s="362"/>
      <c r="BA96" s="363"/>
      <c r="BB96" s="365">
        <f t="shared" si="69"/>
        <v>0</v>
      </c>
      <c r="BC96" s="366" t="str">
        <f t="shared" si="103"/>
        <v/>
      </c>
      <c r="BD96" s="367" t="str">
        <f t="shared" si="103"/>
        <v/>
      </c>
      <c r="BE96" s="166"/>
      <c r="BG96" s="67" t="str">
        <f t="shared" si="101"/>
        <v/>
      </c>
      <c r="BH96" s="82">
        <v>87</v>
      </c>
      <c r="BI96" s="167"/>
      <c r="BJ96" s="123" t="s">
        <v>88</v>
      </c>
      <c r="BK96" s="168"/>
      <c r="BL96" s="169" t="s">
        <v>81</v>
      </c>
      <c r="BM96" s="170"/>
      <c r="BN96" s="123" t="s">
        <v>88</v>
      </c>
      <c r="BO96" s="168"/>
      <c r="BP96" s="167"/>
      <c r="BQ96" s="123" t="s">
        <v>88</v>
      </c>
      <c r="BR96" s="168"/>
      <c r="BS96" s="169" t="s">
        <v>81</v>
      </c>
      <c r="BT96" s="170"/>
      <c r="BU96" s="123" t="s">
        <v>88</v>
      </c>
      <c r="BV96" s="168"/>
      <c r="BW96" s="167"/>
      <c r="BX96" s="123" t="s">
        <v>88</v>
      </c>
      <c r="BY96" s="171"/>
      <c r="BZ96" s="238" t="str">
        <f t="shared" si="71"/>
        <v/>
      </c>
      <c r="CA96" s="81" t="str">
        <f t="shared" si="72"/>
        <v/>
      </c>
      <c r="CC96" s="82">
        <v>87</v>
      </c>
      <c r="CD96" s="45" t="str">
        <f t="shared" si="73"/>
        <v/>
      </c>
      <c r="CE96" s="47" t="str">
        <f t="shared" si="74"/>
        <v/>
      </c>
      <c r="CF96" s="47" t="str">
        <f t="shared" si="75"/>
        <v/>
      </c>
      <c r="CG96" s="47" t="str">
        <f t="shared" si="76"/>
        <v/>
      </c>
      <c r="CH96" s="47" t="str">
        <f t="shared" si="77"/>
        <v/>
      </c>
      <c r="CI96" s="47" t="str">
        <f t="shared" si="78"/>
        <v/>
      </c>
      <c r="CJ96" s="214" t="str">
        <f t="shared" si="79"/>
        <v/>
      </c>
      <c r="CK96" s="45" t="str">
        <f t="shared" si="80"/>
        <v/>
      </c>
      <c r="CL96" s="47" t="str">
        <f t="shared" si="81"/>
        <v/>
      </c>
      <c r="CM96" s="47" t="str">
        <f t="shared" si="82"/>
        <v/>
      </c>
      <c r="CN96" s="47" t="str">
        <f t="shared" si="83"/>
        <v/>
      </c>
      <c r="CO96" s="47" t="str">
        <f t="shared" si="84"/>
        <v/>
      </c>
      <c r="CP96" s="47" t="str">
        <f t="shared" si="85"/>
        <v/>
      </c>
      <c r="CQ96" s="48" t="str">
        <f t="shared" si="86"/>
        <v/>
      </c>
      <c r="CR96" s="38" t="str">
        <f t="shared" si="87"/>
        <v/>
      </c>
      <c r="CS96" s="47" t="str">
        <f t="shared" si="88"/>
        <v/>
      </c>
      <c r="CT96" s="47" t="str">
        <f t="shared" si="89"/>
        <v/>
      </c>
      <c r="CU96" s="47" t="str">
        <f t="shared" si="90"/>
        <v/>
      </c>
      <c r="CV96" s="47" t="str">
        <f t="shared" si="91"/>
        <v/>
      </c>
      <c r="CW96" s="47" t="str">
        <f t="shared" si="92"/>
        <v/>
      </c>
      <c r="CX96" s="214" t="str">
        <f t="shared" si="93"/>
        <v/>
      </c>
      <c r="CY96" s="45" t="str">
        <f t="shared" si="94"/>
        <v/>
      </c>
      <c r="CZ96" s="47" t="str">
        <f t="shared" si="95"/>
        <v/>
      </c>
      <c r="DA96" s="47" t="str">
        <f t="shared" si="96"/>
        <v/>
      </c>
      <c r="DB96" s="47" t="str">
        <f t="shared" si="97"/>
        <v/>
      </c>
      <c r="DC96" s="47" t="str">
        <f t="shared" si="98"/>
        <v/>
      </c>
      <c r="DD96" s="47" t="str">
        <f t="shared" si="99"/>
        <v/>
      </c>
      <c r="DE96" s="48" t="str">
        <f t="shared" si="100"/>
        <v/>
      </c>
      <c r="DF96" s="83">
        <f t="shared" si="102"/>
        <v>0</v>
      </c>
    </row>
    <row r="97" spans="1:110" ht="21" hidden="1" customHeight="1">
      <c r="A97" s="82">
        <v>88</v>
      </c>
      <c r="B97" s="461"/>
      <c r="C97" s="358"/>
      <c r="D97" s="358"/>
      <c r="E97" s="358"/>
      <c r="F97" s="358"/>
      <c r="G97" s="358"/>
      <c r="H97" s="462"/>
      <c r="I97" s="462"/>
      <c r="J97" s="462"/>
      <c r="K97" s="462"/>
      <c r="L97" s="462"/>
      <c r="M97" s="462"/>
      <c r="N97" s="462"/>
      <c r="O97" s="462"/>
      <c r="P97" s="462"/>
      <c r="Q97" s="462"/>
      <c r="R97" s="462"/>
      <c r="S97" s="463"/>
      <c r="T97" s="156"/>
      <c r="U97" s="223"/>
      <c r="V97" s="223"/>
      <c r="W97" s="223"/>
      <c r="X97" s="223"/>
      <c r="Y97" s="223"/>
      <c r="Z97" s="224"/>
      <c r="AA97" s="156"/>
      <c r="AB97" s="223"/>
      <c r="AC97" s="223"/>
      <c r="AD97" s="223"/>
      <c r="AE97" s="223"/>
      <c r="AF97" s="223"/>
      <c r="AG97" s="224"/>
      <c r="AH97" s="156"/>
      <c r="AI97" s="223"/>
      <c r="AJ97" s="223"/>
      <c r="AK97" s="223"/>
      <c r="AL97" s="223"/>
      <c r="AM97" s="223"/>
      <c r="AN97" s="224"/>
      <c r="AO97" s="156"/>
      <c r="AP97" s="223"/>
      <c r="AQ97" s="223"/>
      <c r="AR97" s="223"/>
      <c r="AS97" s="223"/>
      <c r="AT97" s="223"/>
      <c r="AU97" s="224"/>
      <c r="AV97" s="362">
        <f t="shared" si="67"/>
        <v>0</v>
      </c>
      <c r="AW97" s="362"/>
      <c r="AX97" s="363"/>
      <c r="AY97" s="364">
        <f t="shared" si="68"/>
        <v>0</v>
      </c>
      <c r="AZ97" s="362"/>
      <c r="BA97" s="363"/>
      <c r="BB97" s="365">
        <f t="shared" si="69"/>
        <v>0</v>
      </c>
      <c r="BC97" s="366" t="str">
        <f t="shared" si="103"/>
        <v/>
      </c>
      <c r="BD97" s="367" t="str">
        <f t="shared" si="103"/>
        <v/>
      </c>
      <c r="BE97" s="166"/>
      <c r="BG97" s="67" t="str">
        <f t="shared" si="101"/>
        <v/>
      </c>
      <c r="BH97" s="82">
        <v>88</v>
      </c>
      <c r="BI97" s="167"/>
      <c r="BJ97" s="123" t="s">
        <v>88</v>
      </c>
      <c r="BK97" s="168"/>
      <c r="BL97" s="169" t="s">
        <v>81</v>
      </c>
      <c r="BM97" s="170"/>
      <c r="BN97" s="123" t="s">
        <v>88</v>
      </c>
      <c r="BO97" s="168"/>
      <c r="BP97" s="167"/>
      <c r="BQ97" s="123" t="s">
        <v>88</v>
      </c>
      <c r="BR97" s="168"/>
      <c r="BS97" s="169" t="s">
        <v>81</v>
      </c>
      <c r="BT97" s="170"/>
      <c r="BU97" s="123" t="s">
        <v>88</v>
      </c>
      <c r="BV97" s="168"/>
      <c r="BW97" s="167"/>
      <c r="BX97" s="123" t="s">
        <v>88</v>
      </c>
      <c r="BY97" s="171"/>
      <c r="BZ97" s="238" t="str">
        <f t="shared" si="71"/>
        <v/>
      </c>
      <c r="CA97" s="81" t="str">
        <f t="shared" si="72"/>
        <v/>
      </c>
      <c r="CC97" s="82">
        <v>88</v>
      </c>
      <c r="CD97" s="45" t="str">
        <f t="shared" si="73"/>
        <v/>
      </c>
      <c r="CE97" s="47" t="str">
        <f t="shared" si="74"/>
        <v/>
      </c>
      <c r="CF97" s="47" t="str">
        <f t="shared" si="75"/>
        <v/>
      </c>
      <c r="CG97" s="47" t="str">
        <f t="shared" si="76"/>
        <v/>
      </c>
      <c r="CH97" s="47" t="str">
        <f t="shared" si="77"/>
        <v/>
      </c>
      <c r="CI97" s="47" t="str">
        <f t="shared" si="78"/>
        <v/>
      </c>
      <c r="CJ97" s="214" t="str">
        <f t="shared" si="79"/>
        <v/>
      </c>
      <c r="CK97" s="45" t="str">
        <f t="shared" si="80"/>
        <v/>
      </c>
      <c r="CL97" s="47" t="str">
        <f t="shared" si="81"/>
        <v/>
      </c>
      <c r="CM97" s="47" t="str">
        <f t="shared" si="82"/>
        <v/>
      </c>
      <c r="CN97" s="47" t="str">
        <f t="shared" si="83"/>
        <v/>
      </c>
      <c r="CO97" s="47" t="str">
        <f t="shared" si="84"/>
        <v/>
      </c>
      <c r="CP97" s="47" t="str">
        <f t="shared" si="85"/>
        <v/>
      </c>
      <c r="CQ97" s="48" t="str">
        <f t="shared" si="86"/>
        <v/>
      </c>
      <c r="CR97" s="38" t="str">
        <f t="shared" si="87"/>
        <v/>
      </c>
      <c r="CS97" s="47" t="str">
        <f t="shared" si="88"/>
        <v/>
      </c>
      <c r="CT97" s="47" t="str">
        <f t="shared" si="89"/>
        <v/>
      </c>
      <c r="CU97" s="47" t="str">
        <f t="shared" si="90"/>
        <v/>
      </c>
      <c r="CV97" s="47" t="str">
        <f t="shared" si="91"/>
        <v/>
      </c>
      <c r="CW97" s="47" t="str">
        <f t="shared" si="92"/>
        <v/>
      </c>
      <c r="CX97" s="214" t="str">
        <f t="shared" si="93"/>
        <v/>
      </c>
      <c r="CY97" s="45" t="str">
        <f t="shared" si="94"/>
        <v/>
      </c>
      <c r="CZ97" s="47" t="str">
        <f t="shared" si="95"/>
        <v/>
      </c>
      <c r="DA97" s="47" t="str">
        <f t="shared" si="96"/>
        <v/>
      </c>
      <c r="DB97" s="47" t="str">
        <f t="shared" si="97"/>
        <v/>
      </c>
      <c r="DC97" s="47" t="str">
        <f t="shared" si="98"/>
        <v/>
      </c>
      <c r="DD97" s="47" t="str">
        <f t="shared" si="99"/>
        <v/>
      </c>
      <c r="DE97" s="48" t="str">
        <f t="shared" si="100"/>
        <v/>
      </c>
      <c r="DF97" s="83">
        <f t="shared" si="102"/>
        <v>0</v>
      </c>
    </row>
    <row r="98" spans="1:110" ht="21" hidden="1" customHeight="1">
      <c r="A98" s="82">
        <v>89</v>
      </c>
      <c r="B98" s="461"/>
      <c r="C98" s="358"/>
      <c r="D98" s="358"/>
      <c r="E98" s="358"/>
      <c r="F98" s="358"/>
      <c r="G98" s="358"/>
      <c r="H98" s="462"/>
      <c r="I98" s="462"/>
      <c r="J98" s="462"/>
      <c r="K98" s="462"/>
      <c r="L98" s="462"/>
      <c r="M98" s="462"/>
      <c r="N98" s="462"/>
      <c r="O98" s="462"/>
      <c r="P98" s="462"/>
      <c r="Q98" s="462"/>
      <c r="R98" s="462"/>
      <c r="S98" s="463"/>
      <c r="T98" s="156"/>
      <c r="U98" s="223"/>
      <c r="V98" s="223"/>
      <c r="W98" s="223"/>
      <c r="X98" s="223"/>
      <c r="Y98" s="223"/>
      <c r="Z98" s="224"/>
      <c r="AA98" s="156"/>
      <c r="AB98" s="223"/>
      <c r="AC98" s="223"/>
      <c r="AD98" s="223"/>
      <c r="AE98" s="223"/>
      <c r="AF98" s="223"/>
      <c r="AG98" s="224"/>
      <c r="AH98" s="156"/>
      <c r="AI98" s="223"/>
      <c r="AJ98" s="223"/>
      <c r="AK98" s="223"/>
      <c r="AL98" s="223"/>
      <c r="AM98" s="223"/>
      <c r="AN98" s="224"/>
      <c r="AO98" s="156"/>
      <c r="AP98" s="223"/>
      <c r="AQ98" s="223"/>
      <c r="AR98" s="223"/>
      <c r="AS98" s="223"/>
      <c r="AT98" s="223"/>
      <c r="AU98" s="224"/>
      <c r="AV98" s="362">
        <f t="shared" si="67"/>
        <v>0</v>
      </c>
      <c r="AW98" s="362"/>
      <c r="AX98" s="363"/>
      <c r="AY98" s="364">
        <f t="shared" si="68"/>
        <v>0</v>
      </c>
      <c r="AZ98" s="362"/>
      <c r="BA98" s="363"/>
      <c r="BB98" s="365">
        <f t="shared" si="69"/>
        <v>0</v>
      </c>
      <c r="BC98" s="366" t="str">
        <f t="shared" si="103"/>
        <v/>
      </c>
      <c r="BD98" s="367" t="str">
        <f t="shared" si="103"/>
        <v/>
      </c>
      <c r="BE98" s="166"/>
      <c r="BG98" s="67" t="str">
        <f t="shared" si="101"/>
        <v/>
      </c>
      <c r="BH98" s="82">
        <v>89</v>
      </c>
      <c r="BI98" s="167"/>
      <c r="BJ98" s="123" t="s">
        <v>88</v>
      </c>
      <c r="BK98" s="168"/>
      <c r="BL98" s="169" t="s">
        <v>81</v>
      </c>
      <c r="BM98" s="170"/>
      <c r="BN98" s="123" t="s">
        <v>88</v>
      </c>
      <c r="BO98" s="168"/>
      <c r="BP98" s="167"/>
      <c r="BQ98" s="123" t="s">
        <v>88</v>
      </c>
      <c r="BR98" s="168"/>
      <c r="BS98" s="169" t="s">
        <v>81</v>
      </c>
      <c r="BT98" s="170"/>
      <c r="BU98" s="123" t="s">
        <v>88</v>
      </c>
      <c r="BV98" s="168"/>
      <c r="BW98" s="167"/>
      <c r="BX98" s="123" t="s">
        <v>88</v>
      </c>
      <c r="BY98" s="171"/>
      <c r="BZ98" s="238" t="str">
        <f t="shared" si="71"/>
        <v/>
      </c>
      <c r="CA98" s="81" t="str">
        <f t="shared" si="72"/>
        <v/>
      </c>
      <c r="CC98" s="82">
        <v>89</v>
      </c>
      <c r="CD98" s="45" t="str">
        <f t="shared" si="73"/>
        <v/>
      </c>
      <c r="CE98" s="47" t="str">
        <f t="shared" si="74"/>
        <v/>
      </c>
      <c r="CF98" s="47" t="str">
        <f t="shared" si="75"/>
        <v/>
      </c>
      <c r="CG98" s="47" t="str">
        <f t="shared" si="76"/>
        <v/>
      </c>
      <c r="CH98" s="47" t="str">
        <f t="shared" si="77"/>
        <v/>
      </c>
      <c r="CI98" s="47" t="str">
        <f t="shared" si="78"/>
        <v/>
      </c>
      <c r="CJ98" s="214" t="str">
        <f t="shared" si="79"/>
        <v/>
      </c>
      <c r="CK98" s="45" t="str">
        <f t="shared" si="80"/>
        <v/>
      </c>
      <c r="CL98" s="47" t="str">
        <f t="shared" si="81"/>
        <v/>
      </c>
      <c r="CM98" s="47" t="str">
        <f t="shared" si="82"/>
        <v/>
      </c>
      <c r="CN98" s="47" t="str">
        <f t="shared" si="83"/>
        <v/>
      </c>
      <c r="CO98" s="47" t="str">
        <f t="shared" si="84"/>
        <v/>
      </c>
      <c r="CP98" s="47" t="str">
        <f t="shared" si="85"/>
        <v/>
      </c>
      <c r="CQ98" s="48" t="str">
        <f t="shared" si="86"/>
        <v/>
      </c>
      <c r="CR98" s="38" t="str">
        <f t="shared" si="87"/>
        <v/>
      </c>
      <c r="CS98" s="47" t="str">
        <f t="shared" si="88"/>
        <v/>
      </c>
      <c r="CT98" s="47" t="str">
        <f t="shared" si="89"/>
        <v/>
      </c>
      <c r="CU98" s="47" t="str">
        <f t="shared" si="90"/>
        <v/>
      </c>
      <c r="CV98" s="47" t="str">
        <f t="shared" si="91"/>
        <v/>
      </c>
      <c r="CW98" s="47" t="str">
        <f t="shared" si="92"/>
        <v/>
      </c>
      <c r="CX98" s="214" t="str">
        <f t="shared" si="93"/>
        <v/>
      </c>
      <c r="CY98" s="45" t="str">
        <f t="shared" si="94"/>
        <v/>
      </c>
      <c r="CZ98" s="47" t="str">
        <f t="shared" si="95"/>
        <v/>
      </c>
      <c r="DA98" s="47" t="str">
        <f t="shared" si="96"/>
        <v/>
      </c>
      <c r="DB98" s="47" t="str">
        <f t="shared" si="97"/>
        <v/>
      </c>
      <c r="DC98" s="47" t="str">
        <f t="shared" si="98"/>
        <v/>
      </c>
      <c r="DD98" s="47" t="str">
        <f t="shared" si="99"/>
        <v/>
      </c>
      <c r="DE98" s="48" t="str">
        <f t="shared" si="100"/>
        <v/>
      </c>
      <c r="DF98" s="83">
        <f t="shared" si="102"/>
        <v>0</v>
      </c>
    </row>
    <row r="99" spans="1:110" ht="21" hidden="1" customHeight="1">
      <c r="A99" s="82">
        <v>90</v>
      </c>
      <c r="B99" s="461"/>
      <c r="C99" s="358"/>
      <c r="D99" s="358"/>
      <c r="E99" s="358"/>
      <c r="F99" s="358"/>
      <c r="G99" s="358"/>
      <c r="H99" s="462"/>
      <c r="I99" s="462"/>
      <c r="J99" s="462"/>
      <c r="K99" s="462"/>
      <c r="L99" s="462"/>
      <c r="M99" s="462"/>
      <c r="N99" s="462"/>
      <c r="O99" s="462"/>
      <c r="P99" s="462"/>
      <c r="Q99" s="462"/>
      <c r="R99" s="462"/>
      <c r="S99" s="463"/>
      <c r="T99" s="156"/>
      <c r="U99" s="223"/>
      <c r="V99" s="223"/>
      <c r="W99" s="223"/>
      <c r="X99" s="223"/>
      <c r="Y99" s="223"/>
      <c r="Z99" s="224"/>
      <c r="AA99" s="156"/>
      <c r="AB99" s="223"/>
      <c r="AC99" s="223"/>
      <c r="AD99" s="223"/>
      <c r="AE99" s="223"/>
      <c r="AF99" s="223"/>
      <c r="AG99" s="224"/>
      <c r="AH99" s="156"/>
      <c r="AI99" s="223"/>
      <c r="AJ99" s="223"/>
      <c r="AK99" s="223"/>
      <c r="AL99" s="223"/>
      <c r="AM99" s="223"/>
      <c r="AN99" s="224"/>
      <c r="AO99" s="156"/>
      <c r="AP99" s="223"/>
      <c r="AQ99" s="223"/>
      <c r="AR99" s="223"/>
      <c r="AS99" s="223"/>
      <c r="AT99" s="223"/>
      <c r="AU99" s="224"/>
      <c r="AV99" s="362">
        <f t="shared" si="67"/>
        <v>0</v>
      </c>
      <c r="AW99" s="362"/>
      <c r="AX99" s="363"/>
      <c r="AY99" s="364">
        <f t="shared" si="68"/>
        <v>0</v>
      </c>
      <c r="AZ99" s="362"/>
      <c r="BA99" s="363"/>
      <c r="BB99" s="365">
        <f t="shared" si="69"/>
        <v>0</v>
      </c>
      <c r="BC99" s="366" t="str">
        <f t="shared" si="103"/>
        <v/>
      </c>
      <c r="BD99" s="367" t="str">
        <f t="shared" si="103"/>
        <v/>
      </c>
      <c r="BE99" s="166"/>
      <c r="BG99" s="67" t="str">
        <f t="shared" si="101"/>
        <v/>
      </c>
      <c r="BH99" s="82">
        <v>90</v>
      </c>
      <c r="BI99" s="167"/>
      <c r="BJ99" s="123" t="s">
        <v>88</v>
      </c>
      <c r="BK99" s="168"/>
      <c r="BL99" s="169" t="s">
        <v>81</v>
      </c>
      <c r="BM99" s="170"/>
      <c r="BN99" s="123" t="s">
        <v>88</v>
      </c>
      <c r="BO99" s="168"/>
      <c r="BP99" s="167"/>
      <c r="BQ99" s="123" t="s">
        <v>88</v>
      </c>
      <c r="BR99" s="168"/>
      <c r="BS99" s="169" t="s">
        <v>81</v>
      </c>
      <c r="BT99" s="170"/>
      <c r="BU99" s="123" t="s">
        <v>88</v>
      </c>
      <c r="BV99" s="168"/>
      <c r="BW99" s="167"/>
      <c r="BX99" s="123" t="s">
        <v>88</v>
      </c>
      <c r="BY99" s="171"/>
      <c r="BZ99" s="238" t="str">
        <f t="shared" si="71"/>
        <v/>
      </c>
      <c r="CA99" s="81" t="str">
        <f t="shared" si="72"/>
        <v/>
      </c>
      <c r="CC99" s="82">
        <v>90</v>
      </c>
      <c r="CD99" s="45" t="str">
        <f t="shared" si="73"/>
        <v/>
      </c>
      <c r="CE99" s="47" t="str">
        <f t="shared" si="74"/>
        <v/>
      </c>
      <c r="CF99" s="47" t="str">
        <f t="shared" si="75"/>
        <v/>
      </c>
      <c r="CG99" s="47" t="str">
        <f t="shared" si="76"/>
        <v/>
      </c>
      <c r="CH99" s="47" t="str">
        <f t="shared" si="77"/>
        <v/>
      </c>
      <c r="CI99" s="47" t="str">
        <f t="shared" si="78"/>
        <v/>
      </c>
      <c r="CJ99" s="214" t="str">
        <f t="shared" si="79"/>
        <v/>
      </c>
      <c r="CK99" s="45" t="str">
        <f t="shared" si="80"/>
        <v/>
      </c>
      <c r="CL99" s="47" t="str">
        <f t="shared" si="81"/>
        <v/>
      </c>
      <c r="CM99" s="47" t="str">
        <f t="shared" si="82"/>
        <v/>
      </c>
      <c r="CN99" s="47" t="str">
        <f t="shared" si="83"/>
        <v/>
      </c>
      <c r="CO99" s="47" t="str">
        <f t="shared" si="84"/>
        <v/>
      </c>
      <c r="CP99" s="47" t="str">
        <f t="shared" si="85"/>
        <v/>
      </c>
      <c r="CQ99" s="48" t="str">
        <f t="shared" si="86"/>
        <v/>
      </c>
      <c r="CR99" s="38" t="str">
        <f t="shared" si="87"/>
        <v/>
      </c>
      <c r="CS99" s="47" t="str">
        <f t="shared" si="88"/>
        <v/>
      </c>
      <c r="CT99" s="47" t="str">
        <f t="shared" si="89"/>
        <v/>
      </c>
      <c r="CU99" s="47" t="str">
        <f t="shared" si="90"/>
        <v/>
      </c>
      <c r="CV99" s="47" t="str">
        <f t="shared" si="91"/>
        <v/>
      </c>
      <c r="CW99" s="47" t="str">
        <f t="shared" si="92"/>
        <v/>
      </c>
      <c r="CX99" s="214" t="str">
        <f t="shared" si="93"/>
        <v/>
      </c>
      <c r="CY99" s="45" t="str">
        <f t="shared" si="94"/>
        <v/>
      </c>
      <c r="CZ99" s="47" t="str">
        <f t="shared" si="95"/>
        <v/>
      </c>
      <c r="DA99" s="47" t="str">
        <f t="shared" si="96"/>
        <v/>
      </c>
      <c r="DB99" s="47" t="str">
        <f t="shared" si="97"/>
        <v/>
      </c>
      <c r="DC99" s="47" t="str">
        <f t="shared" si="98"/>
        <v/>
      </c>
      <c r="DD99" s="47" t="str">
        <f t="shared" si="99"/>
        <v/>
      </c>
      <c r="DE99" s="48" t="str">
        <f t="shared" si="100"/>
        <v/>
      </c>
      <c r="DF99" s="83">
        <f t="shared" si="102"/>
        <v>0</v>
      </c>
    </row>
    <row r="100" spans="1:110" ht="21" hidden="1" customHeight="1">
      <c r="A100" s="82">
        <v>91</v>
      </c>
      <c r="B100" s="461"/>
      <c r="C100" s="358"/>
      <c r="D100" s="358"/>
      <c r="E100" s="358"/>
      <c r="F100" s="358"/>
      <c r="G100" s="358"/>
      <c r="H100" s="462"/>
      <c r="I100" s="462"/>
      <c r="J100" s="462"/>
      <c r="K100" s="462"/>
      <c r="L100" s="462"/>
      <c r="M100" s="462"/>
      <c r="N100" s="462"/>
      <c r="O100" s="462"/>
      <c r="P100" s="462"/>
      <c r="Q100" s="462"/>
      <c r="R100" s="462"/>
      <c r="S100" s="463"/>
      <c r="T100" s="156"/>
      <c r="U100" s="223"/>
      <c r="V100" s="223"/>
      <c r="W100" s="223"/>
      <c r="X100" s="223"/>
      <c r="Y100" s="223"/>
      <c r="Z100" s="224"/>
      <c r="AA100" s="156"/>
      <c r="AB100" s="223"/>
      <c r="AC100" s="223"/>
      <c r="AD100" s="223"/>
      <c r="AE100" s="223"/>
      <c r="AF100" s="223"/>
      <c r="AG100" s="224"/>
      <c r="AH100" s="156"/>
      <c r="AI100" s="223"/>
      <c r="AJ100" s="223"/>
      <c r="AK100" s="223"/>
      <c r="AL100" s="223"/>
      <c r="AM100" s="223"/>
      <c r="AN100" s="224"/>
      <c r="AO100" s="156"/>
      <c r="AP100" s="223"/>
      <c r="AQ100" s="223"/>
      <c r="AR100" s="223"/>
      <c r="AS100" s="223"/>
      <c r="AT100" s="223"/>
      <c r="AU100" s="224"/>
      <c r="AV100" s="362">
        <f t="shared" si="67"/>
        <v>0</v>
      </c>
      <c r="AW100" s="362"/>
      <c r="AX100" s="363"/>
      <c r="AY100" s="364">
        <f t="shared" si="68"/>
        <v>0</v>
      </c>
      <c r="AZ100" s="362"/>
      <c r="BA100" s="363"/>
      <c r="BB100" s="365">
        <f t="shared" si="69"/>
        <v>0</v>
      </c>
      <c r="BC100" s="366" t="str">
        <f t="shared" si="103"/>
        <v/>
      </c>
      <c r="BD100" s="367" t="str">
        <f t="shared" si="103"/>
        <v/>
      </c>
      <c r="BE100" s="166"/>
      <c r="BG100" s="67" t="str">
        <f t="shared" si="101"/>
        <v/>
      </c>
      <c r="BH100" s="82">
        <v>91</v>
      </c>
      <c r="BI100" s="167"/>
      <c r="BJ100" s="123" t="s">
        <v>88</v>
      </c>
      <c r="BK100" s="168"/>
      <c r="BL100" s="169" t="s">
        <v>81</v>
      </c>
      <c r="BM100" s="170"/>
      <c r="BN100" s="123" t="s">
        <v>88</v>
      </c>
      <c r="BO100" s="168"/>
      <c r="BP100" s="167"/>
      <c r="BQ100" s="123" t="s">
        <v>88</v>
      </c>
      <c r="BR100" s="168"/>
      <c r="BS100" s="169" t="s">
        <v>81</v>
      </c>
      <c r="BT100" s="170"/>
      <c r="BU100" s="123" t="s">
        <v>88</v>
      </c>
      <c r="BV100" s="168"/>
      <c r="BW100" s="167"/>
      <c r="BX100" s="123" t="s">
        <v>88</v>
      </c>
      <c r="BY100" s="171"/>
      <c r="BZ100" s="238" t="str">
        <f t="shared" si="71"/>
        <v/>
      </c>
      <c r="CA100" s="81" t="str">
        <f t="shared" si="72"/>
        <v/>
      </c>
      <c r="CC100" s="82">
        <v>91</v>
      </c>
      <c r="CD100" s="45" t="str">
        <f t="shared" si="73"/>
        <v/>
      </c>
      <c r="CE100" s="47" t="str">
        <f t="shared" si="74"/>
        <v/>
      </c>
      <c r="CF100" s="47" t="str">
        <f t="shared" si="75"/>
        <v/>
      </c>
      <c r="CG100" s="47" t="str">
        <f t="shared" si="76"/>
        <v/>
      </c>
      <c r="CH100" s="47" t="str">
        <f t="shared" si="77"/>
        <v/>
      </c>
      <c r="CI100" s="47" t="str">
        <f t="shared" si="78"/>
        <v/>
      </c>
      <c r="CJ100" s="214" t="str">
        <f t="shared" si="79"/>
        <v/>
      </c>
      <c r="CK100" s="45" t="str">
        <f t="shared" si="80"/>
        <v/>
      </c>
      <c r="CL100" s="47" t="str">
        <f t="shared" si="81"/>
        <v/>
      </c>
      <c r="CM100" s="47" t="str">
        <f t="shared" si="82"/>
        <v/>
      </c>
      <c r="CN100" s="47" t="str">
        <f t="shared" si="83"/>
        <v/>
      </c>
      <c r="CO100" s="47" t="str">
        <f t="shared" si="84"/>
        <v/>
      </c>
      <c r="CP100" s="47" t="str">
        <f t="shared" si="85"/>
        <v/>
      </c>
      <c r="CQ100" s="48" t="str">
        <f t="shared" si="86"/>
        <v/>
      </c>
      <c r="CR100" s="38" t="str">
        <f t="shared" si="87"/>
        <v/>
      </c>
      <c r="CS100" s="47" t="str">
        <f t="shared" si="88"/>
        <v/>
      </c>
      <c r="CT100" s="47" t="str">
        <f t="shared" si="89"/>
        <v/>
      </c>
      <c r="CU100" s="47" t="str">
        <f t="shared" si="90"/>
        <v/>
      </c>
      <c r="CV100" s="47" t="str">
        <f t="shared" si="91"/>
        <v/>
      </c>
      <c r="CW100" s="47" t="str">
        <f t="shared" si="92"/>
        <v/>
      </c>
      <c r="CX100" s="214" t="str">
        <f t="shared" si="93"/>
        <v/>
      </c>
      <c r="CY100" s="45" t="str">
        <f t="shared" si="94"/>
        <v/>
      </c>
      <c r="CZ100" s="47" t="str">
        <f t="shared" si="95"/>
        <v/>
      </c>
      <c r="DA100" s="47" t="str">
        <f t="shared" si="96"/>
        <v/>
      </c>
      <c r="DB100" s="47" t="str">
        <f t="shared" si="97"/>
        <v/>
      </c>
      <c r="DC100" s="47" t="str">
        <f t="shared" si="98"/>
        <v/>
      </c>
      <c r="DD100" s="47" t="str">
        <f t="shared" si="99"/>
        <v/>
      </c>
      <c r="DE100" s="48" t="str">
        <f t="shared" si="100"/>
        <v/>
      </c>
      <c r="DF100" s="83">
        <f t="shared" si="102"/>
        <v>0</v>
      </c>
    </row>
    <row r="101" spans="1:110" ht="21" hidden="1" customHeight="1">
      <c r="A101" s="82">
        <v>92</v>
      </c>
      <c r="B101" s="461"/>
      <c r="C101" s="358"/>
      <c r="D101" s="358"/>
      <c r="E101" s="358"/>
      <c r="F101" s="358"/>
      <c r="G101" s="358"/>
      <c r="H101" s="462"/>
      <c r="I101" s="462"/>
      <c r="J101" s="462"/>
      <c r="K101" s="462"/>
      <c r="L101" s="462"/>
      <c r="M101" s="462"/>
      <c r="N101" s="462"/>
      <c r="O101" s="462"/>
      <c r="P101" s="462"/>
      <c r="Q101" s="462"/>
      <c r="R101" s="462"/>
      <c r="S101" s="463"/>
      <c r="T101" s="156"/>
      <c r="U101" s="223"/>
      <c r="V101" s="223"/>
      <c r="W101" s="223"/>
      <c r="X101" s="223"/>
      <c r="Y101" s="223"/>
      <c r="Z101" s="224"/>
      <c r="AA101" s="156"/>
      <c r="AB101" s="223"/>
      <c r="AC101" s="223"/>
      <c r="AD101" s="223"/>
      <c r="AE101" s="223"/>
      <c r="AF101" s="223"/>
      <c r="AG101" s="224"/>
      <c r="AH101" s="156"/>
      <c r="AI101" s="223"/>
      <c r="AJ101" s="223"/>
      <c r="AK101" s="223"/>
      <c r="AL101" s="223"/>
      <c r="AM101" s="223"/>
      <c r="AN101" s="224"/>
      <c r="AO101" s="156"/>
      <c r="AP101" s="223"/>
      <c r="AQ101" s="223"/>
      <c r="AR101" s="223"/>
      <c r="AS101" s="223"/>
      <c r="AT101" s="223"/>
      <c r="AU101" s="224"/>
      <c r="AV101" s="362">
        <f t="shared" si="67"/>
        <v>0</v>
      </c>
      <c r="AW101" s="362"/>
      <c r="AX101" s="363"/>
      <c r="AY101" s="364">
        <f t="shared" si="68"/>
        <v>0</v>
      </c>
      <c r="AZ101" s="362"/>
      <c r="BA101" s="363"/>
      <c r="BB101" s="365">
        <f t="shared" si="69"/>
        <v>0</v>
      </c>
      <c r="BC101" s="366" t="str">
        <f t="shared" si="103"/>
        <v/>
      </c>
      <c r="BD101" s="367" t="str">
        <f t="shared" si="103"/>
        <v/>
      </c>
      <c r="BE101" s="166"/>
      <c r="BG101" s="67" t="str">
        <f t="shared" si="101"/>
        <v/>
      </c>
      <c r="BH101" s="82">
        <v>92</v>
      </c>
      <c r="BI101" s="167"/>
      <c r="BJ101" s="123" t="s">
        <v>88</v>
      </c>
      <c r="BK101" s="168"/>
      <c r="BL101" s="169" t="s">
        <v>81</v>
      </c>
      <c r="BM101" s="170"/>
      <c r="BN101" s="123" t="s">
        <v>88</v>
      </c>
      <c r="BO101" s="168"/>
      <c r="BP101" s="167"/>
      <c r="BQ101" s="123" t="s">
        <v>88</v>
      </c>
      <c r="BR101" s="168"/>
      <c r="BS101" s="169" t="s">
        <v>81</v>
      </c>
      <c r="BT101" s="170"/>
      <c r="BU101" s="123" t="s">
        <v>88</v>
      </c>
      <c r="BV101" s="168"/>
      <c r="BW101" s="167"/>
      <c r="BX101" s="123" t="s">
        <v>88</v>
      </c>
      <c r="BY101" s="171"/>
      <c r="BZ101" s="238" t="str">
        <f t="shared" si="71"/>
        <v/>
      </c>
      <c r="CA101" s="81" t="str">
        <f t="shared" si="72"/>
        <v/>
      </c>
      <c r="CC101" s="82">
        <v>92</v>
      </c>
      <c r="CD101" s="45" t="str">
        <f t="shared" si="73"/>
        <v/>
      </c>
      <c r="CE101" s="47" t="str">
        <f t="shared" si="74"/>
        <v/>
      </c>
      <c r="CF101" s="47" t="str">
        <f t="shared" si="75"/>
        <v/>
      </c>
      <c r="CG101" s="47" t="str">
        <f t="shared" si="76"/>
        <v/>
      </c>
      <c r="CH101" s="47" t="str">
        <f t="shared" si="77"/>
        <v/>
      </c>
      <c r="CI101" s="47" t="str">
        <f t="shared" si="78"/>
        <v/>
      </c>
      <c r="CJ101" s="214" t="str">
        <f t="shared" si="79"/>
        <v/>
      </c>
      <c r="CK101" s="45" t="str">
        <f t="shared" si="80"/>
        <v/>
      </c>
      <c r="CL101" s="47" t="str">
        <f t="shared" si="81"/>
        <v/>
      </c>
      <c r="CM101" s="47" t="str">
        <f t="shared" si="82"/>
        <v/>
      </c>
      <c r="CN101" s="47" t="str">
        <f t="shared" si="83"/>
        <v/>
      </c>
      <c r="CO101" s="47" t="str">
        <f t="shared" si="84"/>
        <v/>
      </c>
      <c r="CP101" s="47" t="str">
        <f t="shared" si="85"/>
        <v/>
      </c>
      <c r="CQ101" s="48" t="str">
        <f t="shared" si="86"/>
        <v/>
      </c>
      <c r="CR101" s="38" t="str">
        <f t="shared" si="87"/>
        <v/>
      </c>
      <c r="CS101" s="47" t="str">
        <f t="shared" si="88"/>
        <v/>
      </c>
      <c r="CT101" s="47" t="str">
        <f t="shared" si="89"/>
        <v/>
      </c>
      <c r="CU101" s="47" t="str">
        <f t="shared" si="90"/>
        <v/>
      </c>
      <c r="CV101" s="47" t="str">
        <f t="shared" si="91"/>
        <v/>
      </c>
      <c r="CW101" s="47" t="str">
        <f t="shared" si="92"/>
        <v/>
      </c>
      <c r="CX101" s="214" t="str">
        <f t="shared" si="93"/>
        <v/>
      </c>
      <c r="CY101" s="45" t="str">
        <f t="shared" si="94"/>
        <v/>
      </c>
      <c r="CZ101" s="47" t="str">
        <f t="shared" si="95"/>
        <v/>
      </c>
      <c r="DA101" s="47" t="str">
        <f t="shared" si="96"/>
        <v/>
      </c>
      <c r="DB101" s="47" t="str">
        <f t="shared" si="97"/>
        <v/>
      </c>
      <c r="DC101" s="47" t="str">
        <f t="shared" si="98"/>
        <v/>
      </c>
      <c r="DD101" s="47" t="str">
        <f t="shared" si="99"/>
        <v/>
      </c>
      <c r="DE101" s="48" t="str">
        <f t="shared" si="100"/>
        <v/>
      </c>
      <c r="DF101" s="83">
        <f t="shared" si="102"/>
        <v>0</v>
      </c>
    </row>
    <row r="102" spans="1:110" ht="21" hidden="1" customHeight="1">
      <c r="A102" s="82">
        <v>93</v>
      </c>
      <c r="B102" s="461"/>
      <c r="C102" s="358"/>
      <c r="D102" s="358"/>
      <c r="E102" s="358"/>
      <c r="F102" s="358"/>
      <c r="G102" s="358"/>
      <c r="H102" s="462"/>
      <c r="I102" s="462"/>
      <c r="J102" s="462"/>
      <c r="K102" s="462"/>
      <c r="L102" s="462"/>
      <c r="M102" s="462"/>
      <c r="N102" s="462"/>
      <c r="O102" s="462"/>
      <c r="P102" s="462"/>
      <c r="Q102" s="462"/>
      <c r="R102" s="462"/>
      <c r="S102" s="463"/>
      <c r="T102" s="156"/>
      <c r="U102" s="223"/>
      <c r="V102" s="223"/>
      <c r="W102" s="223"/>
      <c r="X102" s="223"/>
      <c r="Y102" s="223"/>
      <c r="Z102" s="224"/>
      <c r="AA102" s="156"/>
      <c r="AB102" s="223"/>
      <c r="AC102" s="223"/>
      <c r="AD102" s="223"/>
      <c r="AE102" s="223"/>
      <c r="AF102" s="223"/>
      <c r="AG102" s="224"/>
      <c r="AH102" s="156"/>
      <c r="AI102" s="223"/>
      <c r="AJ102" s="223"/>
      <c r="AK102" s="223"/>
      <c r="AL102" s="223"/>
      <c r="AM102" s="223"/>
      <c r="AN102" s="224"/>
      <c r="AO102" s="156"/>
      <c r="AP102" s="223"/>
      <c r="AQ102" s="223"/>
      <c r="AR102" s="223"/>
      <c r="AS102" s="223"/>
      <c r="AT102" s="223"/>
      <c r="AU102" s="224"/>
      <c r="AV102" s="362">
        <f t="shared" si="67"/>
        <v>0</v>
      </c>
      <c r="AW102" s="362"/>
      <c r="AX102" s="363"/>
      <c r="AY102" s="364">
        <f t="shared" si="68"/>
        <v>0</v>
      </c>
      <c r="AZ102" s="362"/>
      <c r="BA102" s="363"/>
      <c r="BB102" s="365">
        <f t="shared" si="69"/>
        <v>0</v>
      </c>
      <c r="BC102" s="366" t="str">
        <f t="shared" si="103"/>
        <v/>
      </c>
      <c r="BD102" s="367" t="str">
        <f t="shared" si="103"/>
        <v/>
      </c>
      <c r="BE102" s="166"/>
      <c r="BG102" s="67" t="str">
        <f t="shared" si="101"/>
        <v/>
      </c>
      <c r="BH102" s="82">
        <v>93</v>
      </c>
      <c r="BI102" s="167"/>
      <c r="BJ102" s="123" t="s">
        <v>88</v>
      </c>
      <c r="BK102" s="168"/>
      <c r="BL102" s="169" t="s">
        <v>81</v>
      </c>
      <c r="BM102" s="170"/>
      <c r="BN102" s="123" t="s">
        <v>88</v>
      </c>
      <c r="BO102" s="168"/>
      <c r="BP102" s="167"/>
      <c r="BQ102" s="123" t="s">
        <v>88</v>
      </c>
      <c r="BR102" s="168"/>
      <c r="BS102" s="169" t="s">
        <v>81</v>
      </c>
      <c r="BT102" s="170"/>
      <c r="BU102" s="123" t="s">
        <v>88</v>
      </c>
      <c r="BV102" s="168"/>
      <c r="BW102" s="167"/>
      <c r="BX102" s="123" t="s">
        <v>88</v>
      </c>
      <c r="BY102" s="171"/>
      <c r="BZ102" s="238" t="str">
        <f t="shared" si="71"/>
        <v/>
      </c>
      <c r="CA102" s="81" t="str">
        <f t="shared" si="72"/>
        <v/>
      </c>
      <c r="CC102" s="82">
        <v>93</v>
      </c>
      <c r="CD102" s="45" t="str">
        <f t="shared" si="73"/>
        <v/>
      </c>
      <c r="CE102" s="47" t="str">
        <f t="shared" si="74"/>
        <v/>
      </c>
      <c r="CF102" s="47" t="str">
        <f t="shared" si="75"/>
        <v/>
      </c>
      <c r="CG102" s="47" t="str">
        <f t="shared" si="76"/>
        <v/>
      </c>
      <c r="CH102" s="47" t="str">
        <f t="shared" si="77"/>
        <v/>
      </c>
      <c r="CI102" s="47" t="str">
        <f t="shared" si="78"/>
        <v/>
      </c>
      <c r="CJ102" s="214" t="str">
        <f t="shared" si="79"/>
        <v/>
      </c>
      <c r="CK102" s="45" t="str">
        <f t="shared" si="80"/>
        <v/>
      </c>
      <c r="CL102" s="47" t="str">
        <f t="shared" si="81"/>
        <v/>
      </c>
      <c r="CM102" s="47" t="str">
        <f t="shared" si="82"/>
        <v/>
      </c>
      <c r="CN102" s="47" t="str">
        <f t="shared" si="83"/>
        <v/>
      </c>
      <c r="CO102" s="47" t="str">
        <f t="shared" si="84"/>
        <v/>
      </c>
      <c r="CP102" s="47" t="str">
        <f t="shared" si="85"/>
        <v/>
      </c>
      <c r="CQ102" s="48" t="str">
        <f t="shared" si="86"/>
        <v/>
      </c>
      <c r="CR102" s="38" t="str">
        <f t="shared" si="87"/>
        <v/>
      </c>
      <c r="CS102" s="47" t="str">
        <f t="shared" si="88"/>
        <v/>
      </c>
      <c r="CT102" s="47" t="str">
        <f t="shared" si="89"/>
        <v/>
      </c>
      <c r="CU102" s="47" t="str">
        <f t="shared" si="90"/>
        <v/>
      </c>
      <c r="CV102" s="47" t="str">
        <f t="shared" si="91"/>
        <v/>
      </c>
      <c r="CW102" s="47" t="str">
        <f t="shared" si="92"/>
        <v/>
      </c>
      <c r="CX102" s="214" t="str">
        <f t="shared" si="93"/>
        <v/>
      </c>
      <c r="CY102" s="45" t="str">
        <f t="shared" si="94"/>
        <v/>
      </c>
      <c r="CZ102" s="47" t="str">
        <f t="shared" si="95"/>
        <v/>
      </c>
      <c r="DA102" s="47" t="str">
        <f t="shared" si="96"/>
        <v/>
      </c>
      <c r="DB102" s="47" t="str">
        <f t="shared" si="97"/>
        <v/>
      </c>
      <c r="DC102" s="47" t="str">
        <f t="shared" si="98"/>
        <v/>
      </c>
      <c r="DD102" s="47" t="str">
        <f t="shared" si="99"/>
        <v/>
      </c>
      <c r="DE102" s="48" t="str">
        <f t="shared" si="100"/>
        <v/>
      </c>
      <c r="DF102" s="83">
        <f t="shared" si="102"/>
        <v>0</v>
      </c>
    </row>
    <row r="103" spans="1:110" ht="21" hidden="1" customHeight="1">
      <c r="A103" s="82">
        <v>94</v>
      </c>
      <c r="B103" s="461"/>
      <c r="C103" s="358"/>
      <c r="D103" s="358"/>
      <c r="E103" s="358"/>
      <c r="F103" s="358"/>
      <c r="G103" s="358"/>
      <c r="H103" s="462"/>
      <c r="I103" s="462"/>
      <c r="J103" s="462"/>
      <c r="K103" s="462"/>
      <c r="L103" s="462"/>
      <c r="M103" s="462"/>
      <c r="N103" s="462"/>
      <c r="O103" s="462"/>
      <c r="P103" s="462"/>
      <c r="Q103" s="462"/>
      <c r="R103" s="462"/>
      <c r="S103" s="463"/>
      <c r="T103" s="156"/>
      <c r="U103" s="223"/>
      <c r="V103" s="223"/>
      <c r="W103" s="223"/>
      <c r="X103" s="223"/>
      <c r="Y103" s="223"/>
      <c r="Z103" s="224"/>
      <c r="AA103" s="156"/>
      <c r="AB103" s="223"/>
      <c r="AC103" s="223"/>
      <c r="AD103" s="223"/>
      <c r="AE103" s="223"/>
      <c r="AF103" s="223"/>
      <c r="AG103" s="224"/>
      <c r="AH103" s="156"/>
      <c r="AI103" s="223"/>
      <c r="AJ103" s="223"/>
      <c r="AK103" s="223"/>
      <c r="AL103" s="223"/>
      <c r="AM103" s="223"/>
      <c r="AN103" s="224"/>
      <c r="AO103" s="156"/>
      <c r="AP103" s="223"/>
      <c r="AQ103" s="223"/>
      <c r="AR103" s="223"/>
      <c r="AS103" s="223"/>
      <c r="AT103" s="223"/>
      <c r="AU103" s="224"/>
      <c r="AV103" s="362">
        <f t="shared" si="67"/>
        <v>0</v>
      </c>
      <c r="AW103" s="362"/>
      <c r="AX103" s="363"/>
      <c r="AY103" s="364">
        <f t="shared" si="68"/>
        <v>0</v>
      </c>
      <c r="AZ103" s="362"/>
      <c r="BA103" s="363"/>
      <c r="BB103" s="365">
        <f t="shared" si="69"/>
        <v>0</v>
      </c>
      <c r="BC103" s="366" t="str">
        <f t="shared" si="103"/>
        <v/>
      </c>
      <c r="BD103" s="367" t="str">
        <f t="shared" si="103"/>
        <v/>
      </c>
      <c r="BE103" s="166"/>
      <c r="BG103" s="67" t="str">
        <f t="shared" si="101"/>
        <v/>
      </c>
      <c r="BH103" s="82">
        <v>94</v>
      </c>
      <c r="BI103" s="167"/>
      <c r="BJ103" s="123" t="s">
        <v>88</v>
      </c>
      <c r="BK103" s="168"/>
      <c r="BL103" s="169" t="s">
        <v>81</v>
      </c>
      <c r="BM103" s="170"/>
      <c r="BN103" s="123" t="s">
        <v>88</v>
      </c>
      <c r="BO103" s="168"/>
      <c r="BP103" s="167"/>
      <c r="BQ103" s="123" t="s">
        <v>88</v>
      </c>
      <c r="BR103" s="168"/>
      <c r="BS103" s="169" t="s">
        <v>81</v>
      </c>
      <c r="BT103" s="170"/>
      <c r="BU103" s="123" t="s">
        <v>88</v>
      </c>
      <c r="BV103" s="168"/>
      <c r="BW103" s="167"/>
      <c r="BX103" s="123" t="s">
        <v>88</v>
      </c>
      <c r="BY103" s="171"/>
      <c r="BZ103" s="238" t="str">
        <f t="shared" si="71"/>
        <v/>
      </c>
      <c r="CA103" s="81" t="str">
        <f t="shared" si="72"/>
        <v/>
      </c>
      <c r="CC103" s="82">
        <v>94</v>
      </c>
      <c r="CD103" s="45" t="str">
        <f t="shared" si="73"/>
        <v/>
      </c>
      <c r="CE103" s="47" t="str">
        <f t="shared" si="74"/>
        <v/>
      </c>
      <c r="CF103" s="47" t="str">
        <f t="shared" si="75"/>
        <v/>
      </c>
      <c r="CG103" s="47" t="str">
        <f t="shared" si="76"/>
        <v/>
      </c>
      <c r="CH103" s="47" t="str">
        <f t="shared" si="77"/>
        <v/>
      </c>
      <c r="CI103" s="47" t="str">
        <f t="shared" si="78"/>
        <v/>
      </c>
      <c r="CJ103" s="214" t="str">
        <f t="shared" si="79"/>
        <v/>
      </c>
      <c r="CK103" s="45" t="str">
        <f t="shared" si="80"/>
        <v/>
      </c>
      <c r="CL103" s="47" t="str">
        <f t="shared" si="81"/>
        <v/>
      </c>
      <c r="CM103" s="47" t="str">
        <f t="shared" si="82"/>
        <v/>
      </c>
      <c r="CN103" s="47" t="str">
        <f t="shared" si="83"/>
        <v/>
      </c>
      <c r="CO103" s="47" t="str">
        <f t="shared" si="84"/>
        <v/>
      </c>
      <c r="CP103" s="47" t="str">
        <f t="shared" si="85"/>
        <v/>
      </c>
      <c r="CQ103" s="48" t="str">
        <f t="shared" si="86"/>
        <v/>
      </c>
      <c r="CR103" s="38" t="str">
        <f t="shared" si="87"/>
        <v/>
      </c>
      <c r="CS103" s="47" t="str">
        <f t="shared" si="88"/>
        <v/>
      </c>
      <c r="CT103" s="47" t="str">
        <f t="shared" si="89"/>
        <v/>
      </c>
      <c r="CU103" s="47" t="str">
        <f t="shared" si="90"/>
        <v/>
      </c>
      <c r="CV103" s="47" t="str">
        <f t="shared" si="91"/>
        <v/>
      </c>
      <c r="CW103" s="47" t="str">
        <f t="shared" si="92"/>
        <v/>
      </c>
      <c r="CX103" s="214" t="str">
        <f t="shared" si="93"/>
        <v/>
      </c>
      <c r="CY103" s="45" t="str">
        <f t="shared" si="94"/>
        <v/>
      </c>
      <c r="CZ103" s="47" t="str">
        <f t="shared" si="95"/>
        <v/>
      </c>
      <c r="DA103" s="47" t="str">
        <f t="shared" si="96"/>
        <v/>
      </c>
      <c r="DB103" s="47" t="str">
        <f t="shared" si="97"/>
        <v/>
      </c>
      <c r="DC103" s="47" t="str">
        <f t="shared" si="98"/>
        <v/>
      </c>
      <c r="DD103" s="47" t="str">
        <f t="shared" si="99"/>
        <v/>
      </c>
      <c r="DE103" s="48" t="str">
        <f t="shared" si="100"/>
        <v/>
      </c>
      <c r="DF103" s="83">
        <f t="shared" si="102"/>
        <v>0</v>
      </c>
    </row>
    <row r="104" spans="1:110" ht="21" hidden="1" customHeight="1">
      <c r="A104" s="82">
        <v>95</v>
      </c>
      <c r="B104" s="461"/>
      <c r="C104" s="358"/>
      <c r="D104" s="358"/>
      <c r="E104" s="358"/>
      <c r="F104" s="358"/>
      <c r="G104" s="358"/>
      <c r="H104" s="462"/>
      <c r="I104" s="462"/>
      <c r="J104" s="462"/>
      <c r="K104" s="462"/>
      <c r="L104" s="462"/>
      <c r="M104" s="462"/>
      <c r="N104" s="462"/>
      <c r="O104" s="462"/>
      <c r="P104" s="462"/>
      <c r="Q104" s="462"/>
      <c r="R104" s="462"/>
      <c r="S104" s="463"/>
      <c r="T104" s="156"/>
      <c r="U104" s="223"/>
      <c r="V104" s="223"/>
      <c r="W104" s="223"/>
      <c r="X104" s="223"/>
      <c r="Y104" s="223"/>
      <c r="Z104" s="224"/>
      <c r="AA104" s="156"/>
      <c r="AB104" s="223"/>
      <c r="AC104" s="223"/>
      <c r="AD104" s="223"/>
      <c r="AE104" s="223"/>
      <c r="AF104" s="223"/>
      <c r="AG104" s="224"/>
      <c r="AH104" s="156"/>
      <c r="AI104" s="223"/>
      <c r="AJ104" s="223"/>
      <c r="AK104" s="223"/>
      <c r="AL104" s="223"/>
      <c r="AM104" s="223"/>
      <c r="AN104" s="224"/>
      <c r="AO104" s="156"/>
      <c r="AP104" s="223"/>
      <c r="AQ104" s="223"/>
      <c r="AR104" s="223"/>
      <c r="AS104" s="223"/>
      <c r="AT104" s="223"/>
      <c r="AU104" s="224"/>
      <c r="AV104" s="362">
        <f t="shared" si="67"/>
        <v>0</v>
      </c>
      <c r="AW104" s="362"/>
      <c r="AX104" s="363"/>
      <c r="AY104" s="364">
        <f t="shared" si="68"/>
        <v>0</v>
      </c>
      <c r="AZ104" s="362"/>
      <c r="BA104" s="363"/>
      <c r="BB104" s="365">
        <f t="shared" si="69"/>
        <v>0</v>
      </c>
      <c r="BC104" s="366" t="str">
        <f t="shared" si="103"/>
        <v/>
      </c>
      <c r="BD104" s="367" t="str">
        <f t="shared" si="103"/>
        <v/>
      </c>
      <c r="BE104" s="166"/>
      <c r="BG104" s="67" t="str">
        <f t="shared" si="101"/>
        <v/>
      </c>
      <c r="BH104" s="82">
        <v>95</v>
      </c>
      <c r="BI104" s="167"/>
      <c r="BJ104" s="123" t="s">
        <v>88</v>
      </c>
      <c r="BK104" s="168"/>
      <c r="BL104" s="169" t="s">
        <v>81</v>
      </c>
      <c r="BM104" s="170"/>
      <c r="BN104" s="123" t="s">
        <v>88</v>
      </c>
      <c r="BO104" s="168"/>
      <c r="BP104" s="167"/>
      <c r="BQ104" s="123" t="s">
        <v>88</v>
      </c>
      <c r="BR104" s="168"/>
      <c r="BS104" s="169" t="s">
        <v>81</v>
      </c>
      <c r="BT104" s="170"/>
      <c r="BU104" s="123" t="s">
        <v>88</v>
      </c>
      <c r="BV104" s="168"/>
      <c r="BW104" s="167"/>
      <c r="BX104" s="123" t="s">
        <v>88</v>
      </c>
      <c r="BY104" s="171"/>
      <c r="BZ104" s="238" t="str">
        <f t="shared" si="71"/>
        <v/>
      </c>
      <c r="CA104" s="81" t="str">
        <f t="shared" si="72"/>
        <v/>
      </c>
      <c r="CC104" s="82">
        <v>95</v>
      </c>
      <c r="CD104" s="45" t="str">
        <f t="shared" si="73"/>
        <v/>
      </c>
      <c r="CE104" s="47" t="str">
        <f t="shared" si="74"/>
        <v/>
      </c>
      <c r="CF104" s="47" t="str">
        <f t="shared" si="75"/>
        <v/>
      </c>
      <c r="CG104" s="47" t="str">
        <f t="shared" si="76"/>
        <v/>
      </c>
      <c r="CH104" s="47" t="str">
        <f t="shared" si="77"/>
        <v/>
      </c>
      <c r="CI104" s="47" t="str">
        <f t="shared" si="78"/>
        <v/>
      </c>
      <c r="CJ104" s="214" t="str">
        <f t="shared" si="79"/>
        <v/>
      </c>
      <c r="CK104" s="45" t="str">
        <f t="shared" si="80"/>
        <v/>
      </c>
      <c r="CL104" s="47" t="str">
        <f t="shared" si="81"/>
        <v/>
      </c>
      <c r="CM104" s="47" t="str">
        <f t="shared" si="82"/>
        <v/>
      </c>
      <c r="CN104" s="47" t="str">
        <f t="shared" si="83"/>
        <v/>
      </c>
      <c r="CO104" s="47" t="str">
        <f t="shared" si="84"/>
        <v/>
      </c>
      <c r="CP104" s="47" t="str">
        <f t="shared" si="85"/>
        <v/>
      </c>
      <c r="CQ104" s="48" t="str">
        <f t="shared" si="86"/>
        <v/>
      </c>
      <c r="CR104" s="38" t="str">
        <f t="shared" si="87"/>
        <v/>
      </c>
      <c r="CS104" s="47" t="str">
        <f t="shared" si="88"/>
        <v/>
      </c>
      <c r="CT104" s="47" t="str">
        <f t="shared" si="89"/>
        <v/>
      </c>
      <c r="CU104" s="47" t="str">
        <f t="shared" si="90"/>
        <v/>
      </c>
      <c r="CV104" s="47" t="str">
        <f t="shared" si="91"/>
        <v/>
      </c>
      <c r="CW104" s="47" t="str">
        <f t="shared" si="92"/>
        <v/>
      </c>
      <c r="CX104" s="214" t="str">
        <f t="shared" si="93"/>
        <v/>
      </c>
      <c r="CY104" s="45" t="str">
        <f t="shared" si="94"/>
        <v/>
      </c>
      <c r="CZ104" s="47" t="str">
        <f t="shared" si="95"/>
        <v/>
      </c>
      <c r="DA104" s="47" t="str">
        <f t="shared" si="96"/>
        <v/>
      </c>
      <c r="DB104" s="47" t="str">
        <f t="shared" si="97"/>
        <v/>
      </c>
      <c r="DC104" s="47" t="str">
        <f t="shared" si="98"/>
        <v/>
      </c>
      <c r="DD104" s="47" t="str">
        <f t="shared" si="99"/>
        <v/>
      </c>
      <c r="DE104" s="48" t="str">
        <f t="shared" si="100"/>
        <v/>
      </c>
      <c r="DF104" s="83">
        <f t="shared" si="102"/>
        <v>0</v>
      </c>
    </row>
    <row r="105" spans="1:110" ht="21" hidden="1" customHeight="1">
      <c r="A105" s="82">
        <v>96</v>
      </c>
      <c r="B105" s="461"/>
      <c r="C105" s="358"/>
      <c r="D105" s="358"/>
      <c r="E105" s="358"/>
      <c r="F105" s="358"/>
      <c r="G105" s="358"/>
      <c r="H105" s="462"/>
      <c r="I105" s="462"/>
      <c r="J105" s="462"/>
      <c r="K105" s="462"/>
      <c r="L105" s="462"/>
      <c r="M105" s="462"/>
      <c r="N105" s="462"/>
      <c r="O105" s="462"/>
      <c r="P105" s="462"/>
      <c r="Q105" s="462"/>
      <c r="R105" s="462"/>
      <c r="S105" s="463"/>
      <c r="T105" s="156"/>
      <c r="U105" s="223"/>
      <c r="V105" s="223"/>
      <c r="W105" s="223"/>
      <c r="X105" s="223"/>
      <c r="Y105" s="223"/>
      <c r="Z105" s="224"/>
      <c r="AA105" s="156"/>
      <c r="AB105" s="223"/>
      <c r="AC105" s="223"/>
      <c r="AD105" s="223"/>
      <c r="AE105" s="223"/>
      <c r="AF105" s="223"/>
      <c r="AG105" s="224"/>
      <c r="AH105" s="156"/>
      <c r="AI105" s="223"/>
      <c r="AJ105" s="223"/>
      <c r="AK105" s="223"/>
      <c r="AL105" s="223"/>
      <c r="AM105" s="223"/>
      <c r="AN105" s="224"/>
      <c r="AO105" s="156"/>
      <c r="AP105" s="223"/>
      <c r="AQ105" s="223"/>
      <c r="AR105" s="223"/>
      <c r="AS105" s="223"/>
      <c r="AT105" s="223"/>
      <c r="AU105" s="224"/>
      <c r="AV105" s="362">
        <f t="shared" si="67"/>
        <v>0</v>
      </c>
      <c r="AW105" s="362"/>
      <c r="AX105" s="363"/>
      <c r="AY105" s="364">
        <f t="shared" si="68"/>
        <v>0</v>
      </c>
      <c r="AZ105" s="362"/>
      <c r="BA105" s="363"/>
      <c r="BB105" s="365">
        <f t="shared" si="69"/>
        <v>0</v>
      </c>
      <c r="BC105" s="366" t="str">
        <f t="shared" si="103"/>
        <v/>
      </c>
      <c r="BD105" s="367" t="str">
        <f t="shared" si="103"/>
        <v/>
      </c>
      <c r="BE105" s="166"/>
      <c r="BG105" s="67" t="str">
        <f t="shared" si="101"/>
        <v/>
      </c>
      <c r="BH105" s="82">
        <v>96</v>
      </c>
      <c r="BI105" s="167"/>
      <c r="BJ105" s="123" t="s">
        <v>88</v>
      </c>
      <c r="BK105" s="168"/>
      <c r="BL105" s="169" t="s">
        <v>81</v>
      </c>
      <c r="BM105" s="170"/>
      <c r="BN105" s="123" t="s">
        <v>88</v>
      </c>
      <c r="BO105" s="168"/>
      <c r="BP105" s="167"/>
      <c r="BQ105" s="123" t="s">
        <v>88</v>
      </c>
      <c r="BR105" s="168"/>
      <c r="BS105" s="169" t="s">
        <v>81</v>
      </c>
      <c r="BT105" s="170"/>
      <c r="BU105" s="123" t="s">
        <v>88</v>
      </c>
      <c r="BV105" s="168"/>
      <c r="BW105" s="167"/>
      <c r="BX105" s="123" t="s">
        <v>88</v>
      </c>
      <c r="BY105" s="171"/>
      <c r="BZ105" s="238" t="str">
        <f t="shared" si="71"/>
        <v/>
      </c>
      <c r="CA105" s="81" t="str">
        <f t="shared" si="72"/>
        <v/>
      </c>
      <c r="CC105" s="82">
        <v>96</v>
      </c>
      <c r="CD105" s="45" t="str">
        <f t="shared" si="73"/>
        <v/>
      </c>
      <c r="CE105" s="47" t="str">
        <f t="shared" si="74"/>
        <v/>
      </c>
      <c r="CF105" s="47" t="str">
        <f t="shared" si="75"/>
        <v/>
      </c>
      <c r="CG105" s="47" t="str">
        <f t="shared" si="76"/>
        <v/>
      </c>
      <c r="CH105" s="47" t="str">
        <f t="shared" si="77"/>
        <v/>
      </c>
      <c r="CI105" s="47" t="str">
        <f t="shared" si="78"/>
        <v/>
      </c>
      <c r="CJ105" s="214" t="str">
        <f t="shared" si="79"/>
        <v/>
      </c>
      <c r="CK105" s="45" t="str">
        <f t="shared" si="80"/>
        <v/>
      </c>
      <c r="CL105" s="47" t="str">
        <f t="shared" si="81"/>
        <v/>
      </c>
      <c r="CM105" s="47" t="str">
        <f t="shared" si="82"/>
        <v/>
      </c>
      <c r="CN105" s="47" t="str">
        <f t="shared" si="83"/>
        <v/>
      </c>
      <c r="CO105" s="47" t="str">
        <f t="shared" si="84"/>
        <v/>
      </c>
      <c r="CP105" s="47" t="str">
        <f t="shared" si="85"/>
        <v/>
      </c>
      <c r="CQ105" s="48" t="str">
        <f t="shared" si="86"/>
        <v/>
      </c>
      <c r="CR105" s="38" t="str">
        <f t="shared" si="87"/>
        <v/>
      </c>
      <c r="CS105" s="47" t="str">
        <f t="shared" si="88"/>
        <v/>
      </c>
      <c r="CT105" s="47" t="str">
        <f t="shared" si="89"/>
        <v/>
      </c>
      <c r="CU105" s="47" t="str">
        <f t="shared" si="90"/>
        <v/>
      </c>
      <c r="CV105" s="47" t="str">
        <f t="shared" si="91"/>
        <v/>
      </c>
      <c r="CW105" s="47" t="str">
        <f t="shared" si="92"/>
        <v/>
      </c>
      <c r="CX105" s="214" t="str">
        <f t="shared" si="93"/>
        <v/>
      </c>
      <c r="CY105" s="45" t="str">
        <f t="shared" si="94"/>
        <v/>
      </c>
      <c r="CZ105" s="47" t="str">
        <f t="shared" si="95"/>
        <v/>
      </c>
      <c r="DA105" s="47" t="str">
        <f t="shared" si="96"/>
        <v/>
      </c>
      <c r="DB105" s="47" t="str">
        <f t="shared" si="97"/>
        <v/>
      </c>
      <c r="DC105" s="47" t="str">
        <f t="shared" si="98"/>
        <v/>
      </c>
      <c r="DD105" s="47" t="str">
        <f t="shared" si="99"/>
        <v/>
      </c>
      <c r="DE105" s="48" t="str">
        <f t="shared" si="100"/>
        <v/>
      </c>
      <c r="DF105" s="83">
        <f t="shared" si="102"/>
        <v>0</v>
      </c>
    </row>
    <row r="106" spans="1:110" ht="21" hidden="1" customHeight="1">
      <c r="A106" s="82">
        <v>97</v>
      </c>
      <c r="B106" s="461"/>
      <c r="C106" s="358"/>
      <c r="D106" s="358"/>
      <c r="E106" s="358"/>
      <c r="F106" s="358"/>
      <c r="G106" s="358"/>
      <c r="H106" s="462"/>
      <c r="I106" s="462"/>
      <c r="J106" s="462"/>
      <c r="K106" s="462"/>
      <c r="L106" s="462"/>
      <c r="M106" s="462"/>
      <c r="N106" s="462"/>
      <c r="O106" s="462"/>
      <c r="P106" s="462"/>
      <c r="Q106" s="462"/>
      <c r="R106" s="462"/>
      <c r="S106" s="463"/>
      <c r="T106" s="156"/>
      <c r="U106" s="223"/>
      <c r="V106" s="223"/>
      <c r="W106" s="223"/>
      <c r="X106" s="223"/>
      <c r="Y106" s="223"/>
      <c r="Z106" s="224"/>
      <c r="AA106" s="156"/>
      <c r="AB106" s="223"/>
      <c r="AC106" s="223"/>
      <c r="AD106" s="223"/>
      <c r="AE106" s="223"/>
      <c r="AF106" s="223"/>
      <c r="AG106" s="224"/>
      <c r="AH106" s="156"/>
      <c r="AI106" s="223"/>
      <c r="AJ106" s="223"/>
      <c r="AK106" s="223"/>
      <c r="AL106" s="223"/>
      <c r="AM106" s="223"/>
      <c r="AN106" s="224"/>
      <c r="AO106" s="156"/>
      <c r="AP106" s="223"/>
      <c r="AQ106" s="223"/>
      <c r="AR106" s="223"/>
      <c r="AS106" s="223"/>
      <c r="AT106" s="223"/>
      <c r="AU106" s="224"/>
      <c r="AV106" s="362">
        <f t="shared" si="67"/>
        <v>0</v>
      </c>
      <c r="AW106" s="362"/>
      <c r="AX106" s="363"/>
      <c r="AY106" s="364">
        <f t="shared" si="68"/>
        <v>0</v>
      </c>
      <c r="AZ106" s="362"/>
      <c r="BA106" s="363"/>
      <c r="BB106" s="365">
        <f t="shared" si="69"/>
        <v>0</v>
      </c>
      <c r="BC106" s="366" t="str">
        <f t="shared" si="103"/>
        <v/>
      </c>
      <c r="BD106" s="367" t="str">
        <f t="shared" si="103"/>
        <v/>
      </c>
      <c r="BE106" s="166"/>
      <c r="BG106" s="67" t="str">
        <f t="shared" si="101"/>
        <v/>
      </c>
      <c r="BH106" s="82">
        <v>97</v>
      </c>
      <c r="BI106" s="167"/>
      <c r="BJ106" s="123" t="s">
        <v>88</v>
      </c>
      <c r="BK106" s="168"/>
      <c r="BL106" s="169" t="s">
        <v>81</v>
      </c>
      <c r="BM106" s="170"/>
      <c r="BN106" s="123" t="s">
        <v>88</v>
      </c>
      <c r="BO106" s="168"/>
      <c r="BP106" s="167"/>
      <c r="BQ106" s="123" t="s">
        <v>88</v>
      </c>
      <c r="BR106" s="168"/>
      <c r="BS106" s="169" t="s">
        <v>81</v>
      </c>
      <c r="BT106" s="170"/>
      <c r="BU106" s="123" t="s">
        <v>88</v>
      </c>
      <c r="BV106" s="168"/>
      <c r="BW106" s="167"/>
      <c r="BX106" s="123" t="s">
        <v>88</v>
      </c>
      <c r="BY106" s="171"/>
      <c r="BZ106" s="238" t="str">
        <f t="shared" si="71"/>
        <v/>
      </c>
      <c r="CA106" s="81" t="str">
        <f t="shared" si="72"/>
        <v/>
      </c>
      <c r="CC106" s="82">
        <v>97</v>
      </c>
      <c r="CD106" s="45" t="str">
        <f t="shared" si="73"/>
        <v/>
      </c>
      <c r="CE106" s="47" t="str">
        <f t="shared" si="74"/>
        <v/>
      </c>
      <c r="CF106" s="47" t="str">
        <f t="shared" si="75"/>
        <v/>
      </c>
      <c r="CG106" s="47" t="str">
        <f t="shared" si="76"/>
        <v/>
      </c>
      <c r="CH106" s="47" t="str">
        <f t="shared" si="77"/>
        <v/>
      </c>
      <c r="CI106" s="47" t="str">
        <f t="shared" si="78"/>
        <v/>
      </c>
      <c r="CJ106" s="214" t="str">
        <f t="shared" si="79"/>
        <v/>
      </c>
      <c r="CK106" s="45" t="str">
        <f t="shared" si="80"/>
        <v/>
      </c>
      <c r="CL106" s="47" t="str">
        <f t="shared" si="81"/>
        <v/>
      </c>
      <c r="CM106" s="47" t="str">
        <f t="shared" si="82"/>
        <v/>
      </c>
      <c r="CN106" s="47" t="str">
        <f t="shared" si="83"/>
        <v/>
      </c>
      <c r="CO106" s="47" t="str">
        <f t="shared" si="84"/>
        <v/>
      </c>
      <c r="CP106" s="47" t="str">
        <f t="shared" si="85"/>
        <v/>
      </c>
      <c r="CQ106" s="48" t="str">
        <f t="shared" si="86"/>
        <v/>
      </c>
      <c r="CR106" s="38" t="str">
        <f t="shared" si="87"/>
        <v/>
      </c>
      <c r="CS106" s="47" t="str">
        <f t="shared" si="88"/>
        <v/>
      </c>
      <c r="CT106" s="47" t="str">
        <f t="shared" si="89"/>
        <v/>
      </c>
      <c r="CU106" s="47" t="str">
        <f t="shared" si="90"/>
        <v/>
      </c>
      <c r="CV106" s="47" t="str">
        <f t="shared" si="91"/>
        <v/>
      </c>
      <c r="CW106" s="47" t="str">
        <f t="shared" si="92"/>
        <v/>
      </c>
      <c r="CX106" s="214" t="str">
        <f t="shared" si="93"/>
        <v/>
      </c>
      <c r="CY106" s="45" t="str">
        <f t="shared" si="94"/>
        <v/>
      </c>
      <c r="CZ106" s="47" t="str">
        <f t="shared" si="95"/>
        <v/>
      </c>
      <c r="DA106" s="47" t="str">
        <f t="shared" si="96"/>
        <v/>
      </c>
      <c r="DB106" s="47" t="str">
        <f t="shared" si="97"/>
        <v/>
      </c>
      <c r="DC106" s="47" t="str">
        <f t="shared" si="98"/>
        <v/>
      </c>
      <c r="DD106" s="47" t="str">
        <f t="shared" si="99"/>
        <v/>
      </c>
      <c r="DE106" s="48" t="str">
        <f t="shared" si="100"/>
        <v/>
      </c>
      <c r="DF106" s="83">
        <f t="shared" si="102"/>
        <v>0</v>
      </c>
    </row>
    <row r="107" spans="1:110" ht="21" hidden="1" customHeight="1">
      <c r="A107" s="82">
        <v>98</v>
      </c>
      <c r="B107" s="461"/>
      <c r="C107" s="358"/>
      <c r="D107" s="358"/>
      <c r="E107" s="358"/>
      <c r="F107" s="358"/>
      <c r="G107" s="358"/>
      <c r="H107" s="462"/>
      <c r="I107" s="462"/>
      <c r="J107" s="462"/>
      <c r="K107" s="462"/>
      <c r="L107" s="462"/>
      <c r="M107" s="462"/>
      <c r="N107" s="462"/>
      <c r="O107" s="462"/>
      <c r="P107" s="462"/>
      <c r="Q107" s="462"/>
      <c r="R107" s="462"/>
      <c r="S107" s="463"/>
      <c r="T107" s="156"/>
      <c r="U107" s="223"/>
      <c r="V107" s="223"/>
      <c r="W107" s="223"/>
      <c r="X107" s="223"/>
      <c r="Y107" s="223"/>
      <c r="Z107" s="224"/>
      <c r="AA107" s="156"/>
      <c r="AB107" s="223"/>
      <c r="AC107" s="223"/>
      <c r="AD107" s="223"/>
      <c r="AE107" s="223"/>
      <c r="AF107" s="223"/>
      <c r="AG107" s="224"/>
      <c r="AH107" s="156"/>
      <c r="AI107" s="223"/>
      <c r="AJ107" s="223"/>
      <c r="AK107" s="223"/>
      <c r="AL107" s="223"/>
      <c r="AM107" s="223"/>
      <c r="AN107" s="224"/>
      <c r="AO107" s="156"/>
      <c r="AP107" s="223"/>
      <c r="AQ107" s="223"/>
      <c r="AR107" s="223"/>
      <c r="AS107" s="223"/>
      <c r="AT107" s="223"/>
      <c r="AU107" s="224"/>
      <c r="AV107" s="362">
        <f t="shared" si="67"/>
        <v>0</v>
      </c>
      <c r="AW107" s="362"/>
      <c r="AX107" s="363"/>
      <c r="AY107" s="364">
        <f t="shared" si="68"/>
        <v>0</v>
      </c>
      <c r="AZ107" s="362"/>
      <c r="BA107" s="363"/>
      <c r="BB107" s="365">
        <f t="shared" si="69"/>
        <v>0</v>
      </c>
      <c r="BC107" s="366" t="str">
        <f t="shared" si="103"/>
        <v/>
      </c>
      <c r="BD107" s="367" t="str">
        <f t="shared" si="103"/>
        <v/>
      </c>
      <c r="BE107" s="166"/>
      <c r="BG107" s="67" t="str">
        <f t="shared" si="101"/>
        <v/>
      </c>
      <c r="BH107" s="82">
        <v>98</v>
      </c>
      <c r="BI107" s="167"/>
      <c r="BJ107" s="123" t="s">
        <v>88</v>
      </c>
      <c r="BK107" s="168"/>
      <c r="BL107" s="169" t="s">
        <v>81</v>
      </c>
      <c r="BM107" s="170"/>
      <c r="BN107" s="123" t="s">
        <v>88</v>
      </c>
      <c r="BO107" s="168"/>
      <c r="BP107" s="167"/>
      <c r="BQ107" s="123" t="s">
        <v>88</v>
      </c>
      <c r="BR107" s="168"/>
      <c r="BS107" s="169" t="s">
        <v>81</v>
      </c>
      <c r="BT107" s="170"/>
      <c r="BU107" s="123" t="s">
        <v>88</v>
      </c>
      <c r="BV107" s="168"/>
      <c r="BW107" s="167"/>
      <c r="BX107" s="123" t="s">
        <v>88</v>
      </c>
      <c r="BY107" s="171"/>
      <c r="BZ107" s="238" t="str">
        <f t="shared" si="71"/>
        <v/>
      </c>
      <c r="CA107" s="81" t="str">
        <f t="shared" si="72"/>
        <v/>
      </c>
      <c r="CC107" s="82">
        <v>98</v>
      </c>
      <c r="CD107" s="45" t="str">
        <f t="shared" si="73"/>
        <v/>
      </c>
      <c r="CE107" s="47" t="str">
        <f t="shared" si="74"/>
        <v/>
      </c>
      <c r="CF107" s="47" t="str">
        <f t="shared" si="75"/>
        <v/>
      </c>
      <c r="CG107" s="47" t="str">
        <f t="shared" si="76"/>
        <v/>
      </c>
      <c r="CH107" s="47" t="str">
        <f t="shared" si="77"/>
        <v/>
      </c>
      <c r="CI107" s="47" t="str">
        <f t="shared" si="78"/>
        <v/>
      </c>
      <c r="CJ107" s="214" t="str">
        <f t="shared" si="79"/>
        <v/>
      </c>
      <c r="CK107" s="45" t="str">
        <f t="shared" si="80"/>
        <v/>
      </c>
      <c r="CL107" s="47" t="str">
        <f t="shared" si="81"/>
        <v/>
      </c>
      <c r="CM107" s="47" t="str">
        <f t="shared" si="82"/>
        <v/>
      </c>
      <c r="CN107" s="47" t="str">
        <f t="shared" si="83"/>
        <v/>
      </c>
      <c r="CO107" s="47" t="str">
        <f t="shared" si="84"/>
        <v/>
      </c>
      <c r="CP107" s="47" t="str">
        <f t="shared" si="85"/>
        <v/>
      </c>
      <c r="CQ107" s="48" t="str">
        <f t="shared" si="86"/>
        <v/>
      </c>
      <c r="CR107" s="38" t="str">
        <f t="shared" si="87"/>
        <v/>
      </c>
      <c r="CS107" s="47" t="str">
        <f t="shared" si="88"/>
        <v/>
      </c>
      <c r="CT107" s="47" t="str">
        <f t="shared" si="89"/>
        <v/>
      </c>
      <c r="CU107" s="47" t="str">
        <f t="shared" si="90"/>
        <v/>
      </c>
      <c r="CV107" s="47" t="str">
        <f t="shared" si="91"/>
        <v/>
      </c>
      <c r="CW107" s="47" t="str">
        <f t="shared" si="92"/>
        <v/>
      </c>
      <c r="CX107" s="214" t="str">
        <f t="shared" si="93"/>
        <v/>
      </c>
      <c r="CY107" s="45" t="str">
        <f t="shared" si="94"/>
        <v/>
      </c>
      <c r="CZ107" s="47" t="str">
        <f t="shared" si="95"/>
        <v/>
      </c>
      <c r="DA107" s="47" t="str">
        <f t="shared" si="96"/>
        <v/>
      </c>
      <c r="DB107" s="47" t="str">
        <f t="shared" si="97"/>
        <v/>
      </c>
      <c r="DC107" s="47" t="str">
        <f t="shared" si="98"/>
        <v/>
      </c>
      <c r="DD107" s="47" t="str">
        <f t="shared" si="99"/>
        <v/>
      </c>
      <c r="DE107" s="48" t="str">
        <f t="shared" si="100"/>
        <v/>
      </c>
      <c r="DF107" s="83">
        <f t="shared" si="102"/>
        <v>0</v>
      </c>
    </row>
    <row r="108" spans="1:110" ht="21" hidden="1" customHeight="1" thickBot="1">
      <c r="A108" s="82">
        <v>99</v>
      </c>
      <c r="B108" s="532"/>
      <c r="C108" s="533"/>
      <c r="D108" s="533"/>
      <c r="E108" s="533"/>
      <c r="F108" s="533"/>
      <c r="G108" s="534"/>
      <c r="H108" s="535"/>
      <c r="I108" s="536"/>
      <c r="J108" s="536"/>
      <c r="K108" s="536"/>
      <c r="L108" s="537"/>
      <c r="M108" s="462"/>
      <c r="N108" s="462"/>
      <c r="O108" s="462"/>
      <c r="P108" s="462"/>
      <c r="Q108" s="462"/>
      <c r="R108" s="462"/>
      <c r="S108" s="463"/>
      <c r="T108" s="156"/>
      <c r="U108" s="223"/>
      <c r="V108" s="223"/>
      <c r="W108" s="223"/>
      <c r="X108" s="223"/>
      <c r="Y108" s="223"/>
      <c r="Z108" s="224"/>
      <c r="AA108" s="156"/>
      <c r="AB108" s="223"/>
      <c r="AC108" s="223"/>
      <c r="AD108" s="223"/>
      <c r="AE108" s="223"/>
      <c r="AF108" s="223"/>
      <c r="AG108" s="224"/>
      <c r="AH108" s="156"/>
      <c r="AI108" s="223"/>
      <c r="AJ108" s="223"/>
      <c r="AK108" s="223"/>
      <c r="AL108" s="223"/>
      <c r="AM108" s="223"/>
      <c r="AN108" s="224"/>
      <c r="AO108" s="156"/>
      <c r="AP108" s="223"/>
      <c r="AQ108" s="223"/>
      <c r="AR108" s="223"/>
      <c r="AS108" s="223"/>
      <c r="AT108" s="223"/>
      <c r="AU108" s="224"/>
      <c r="AV108" s="362">
        <f>DF108</f>
        <v>0</v>
      </c>
      <c r="AW108" s="362"/>
      <c r="AX108" s="363"/>
      <c r="AY108" s="364">
        <f>ROUNDDOWN(AV108/4,1)</f>
        <v>0</v>
      </c>
      <c r="AZ108" s="362"/>
      <c r="BA108" s="363"/>
      <c r="BB108" s="365">
        <f>IF($AV$110="","0.0",ROUNDDOWN(AY108/$AV$110,1))</f>
        <v>0</v>
      </c>
      <c r="BC108" s="366" t="str">
        <f t="shared" si="103"/>
        <v/>
      </c>
      <c r="BD108" s="367" t="str">
        <f t="shared" si="103"/>
        <v/>
      </c>
      <c r="BE108" s="177"/>
      <c r="BG108" s="67" t="str">
        <f t="shared" si="101"/>
        <v/>
      </c>
      <c r="BH108" s="172">
        <v>99</v>
      </c>
      <c r="BI108" s="160"/>
      <c r="BJ108" s="126" t="s">
        <v>88</v>
      </c>
      <c r="BK108" s="162"/>
      <c r="BL108" s="173" t="s">
        <v>81</v>
      </c>
      <c r="BM108" s="163"/>
      <c r="BN108" s="126" t="s">
        <v>88</v>
      </c>
      <c r="BO108" s="162"/>
      <c r="BP108" s="160"/>
      <c r="BQ108" s="126" t="s">
        <v>88</v>
      </c>
      <c r="BR108" s="162"/>
      <c r="BS108" s="173" t="s">
        <v>81</v>
      </c>
      <c r="BT108" s="163"/>
      <c r="BU108" s="126" t="s">
        <v>88</v>
      </c>
      <c r="BV108" s="162"/>
      <c r="BW108" s="160"/>
      <c r="BX108" s="126" t="s">
        <v>88</v>
      </c>
      <c r="BY108" s="164"/>
      <c r="BZ108" s="239" t="str">
        <f t="shared" si="71"/>
        <v/>
      </c>
      <c r="CA108" s="84" t="str">
        <f t="shared" si="72"/>
        <v/>
      </c>
      <c r="CC108" s="82">
        <v>99</v>
      </c>
      <c r="CD108" s="242" t="str">
        <f t="shared" si="73"/>
        <v/>
      </c>
      <c r="CE108" s="243" t="str">
        <f t="shared" si="74"/>
        <v/>
      </c>
      <c r="CF108" s="243" t="str">
        <f t="shared" si="75"/>
        <v/>
      </c>
      <c r="CG108" s="243" t="str">
        <f t="shared" si="76"/>
        <v/>
      </c>
      <c r="CH108" s="243" t="str">
        <f t="shared" si="77"/>
        <v/>
      </c>
      <c r="CI108" s="243" t="str">
        <f t="shared" si="78"/>
        <v/>
      </c>
      <c r="CJ108" s="245" t="str">
        <f t="shared" si="79"/>
        <v/>
      </c>
      <c r="CK108" s="242" t="str">
        <f t="shared" si="80"/>
        <v/>
      </c>
      <c r="CL108" s="243" t="str">
        <f t="shared" si="81"/>
        <v/>
      </c>
      <c r="CM108" s="243" t="str">
        <f t="shared" si="82"/>
        <v/>
      </c>
      <c r="CN108" s="243" t="str">
        <f t="shared" si="83"/>
        <v/>
      </c>
      <c r="CO108" s="243" t="str">
        <f t="shared" si="84"/>
        <v/>
      </c>
      <c r="CP108" s="243" t="str">
        <f t="shared" si="85"/>
        <v/>
      </c>
      <c r="CQ108" s="244" t="str">
        <f t="shared" si="86"/>
        <v/>
      </c>
      <c r="CR108" s="246" t="str">
        <f t="shared" si="87"/>
        <v/>
      </c>
      <c r="CS108" s="243" t="str">
        <f t="shared" si="88"/>
        <v/>
      </c>
      <c r="CT108" s="243" t="str">
        <f t="shared" si="89"/>
        <v/>
      </c>
      <c r="CU108" s="243" t="str">
        <f t="shared" si="90"/>
        <v/>
      </c>
      <c r="CV108" s="243" t="str">
        <f t="shared" si="91"/>
        <v/>
      </c>
      <c r="CW108" s="243" t="str">
        <f t="shared" si="92"/>
        <v/>
      </c>
      <c r="CX108" s="245" t="str">
        <f t="shared" si="93"/>
        <v/>
      </c>
      <c r="CY108" s="242" t="str">
        <f t="shared" si="94"/>
        <v/>
      </c>
      <c r="CZ108" s="243" t="str">
        <f t="shared" si="95"/>
        <v/>
      </c>
      <c r="DA108" s="243" t="str">
        <f t="shared" si="96"/>
        <v/>
      </c>
      <c r="DB108" s="243" t="str">
        <f t="shared" si="97"/>
        <v/>
      </c>
      <c r="DC108" s="243" t="str">
        <f t="shared" si="98"/>
        <v/>
      </c>
      <c r="DD108" s="243" t="str">
        <f t="shared" si="99"/>
        <v/>
      </c>
      <c r="DE108" s="244" t="str">
        <f t="shared" si="100"/>
        <v/>
      </c>
      <c r="DF108" s="83">
        <f t="shared" si="102"/>
        <v>0</v>
      </c>
    </row>
    <row r="109" spans="1:110" ht="21" customHeight="1" thickBot="1">
      <c r="A109" s="338" t="s">
        <v>6</v>
      </c>
      <c r="B109" s="339"/>
      <c r="C109" s="339"/>
      <c r="D109" s="339"/>
      <c r="E109" s="339"/>
      <c r="F109" s="339"/>
      <c r="G109" s="339"/>
      <c r="H109" s="339"/>
      <c r="I109" s="339"/>
      <c r="J109" s="339"/>
      <c r="K109" s="339"/>
      <c r="L109" s="339"/>
      <c r="M109" s="339"/>
      <c r="N109" s="339"/>
      <c r="O109" s="339"/>
      <c r="P109" s="339"/>
      <c r="Q109" s="339"/>
      <c r="R109" s="339"/>
      <c r="S109" s="340"/>
      <c r="T109" s="54">
        <f>CD109</f>
        <v>24</v>
      </c>
      <c r="U109" s="18">
        <f t="shared" ref="U109:AU109" si="104">CE109</f>
        <v>34</v>
      </c>
      <c r="V109" s="18">
        <f t="shared" si="104"/>
        <v>24</v>
      </c>
      <c r="W109" s="18">
        <f t="shared" si="104"/>
        <v>36</v>
      </c>
      <c r="X109" s="18">
        <f t="shared" si="104"/>
        <v>29</v>
      </c>
      <c r="Y109" s="18">
        <f t="shared" si="104"/>
        <v>7</v>
      </c>
      <c r="Z109" s="20">
        <f t="shared" si="104"/>
        <v>7</v>
      </c>
      <c r="AA109" s="17">
        <f t="shared" si="104"/>
        <v>24</v>
      </c>
      <c r="AB109" s="18">
        <f t="shared" si="104"/>
        <v>36</v>
      </c>
      <c r="AC109" s="18">
        <f t="shared" si="104"/>
        <v>24</v>
      </c>
      <c r="AD109" s="18">
        <f t="shared" si="104"/>
        <v>34</v>
      </c>
      <c r="AE109" s="18">
        <f t="shared" si="104"/>
        <v>24</v>
      </c>
      <c r="AF109" s="18">
        <f t="shared" si="104"/>
        <v>12</v>
      </c>
      <c r="AG109" s="20">
        <f t="shared" si="104"/>
        <v>7</v>
      </c>
      <c r="AH109" s="17">
        <f t="shared" si="104"/>
        <v>24</v>
      </c>
      <c r="AI109" s="18">
        <f t="shared" si="104"/>
        <v>29</v>
      </c>
      <c r="AJ109" s="18">
        <f t="shared" si="104"/>
        <v>31</v>
      </c>
      <c r="AK109" s="18">
        <f t="shared" si="104"/>
        <v>34</v>
      </c>
      <c r="AL109" s="18">
        <f t="shared" si="104"/>
        <v>29</v>
      </c>
      <c r="AM109" s="18">
        <f t="shared" si="104"/>
        <v>7</v>
      </c>
      <c r="AN109" s="20">
        <f t="shared" si="104"/>
        <v>7</v>
      </c>
      <c r="AO109" s="17">
        <f t="shared" si="104"/>
        <v>24</v>
      </c>
      <c r="AP109" s="18">
        <f t="shared" si="104"/>
        <v>29</v>
      </c>
      <c r="AQ109" s="18">
        <f t="shared" si="104"/>
        <v>29</v>
      </c>
      <c r="AR109" s="18">
        <f t="shared" si="104"/>
        <v>34</v>
      </c>
      <c r="AS109" s="18">
        <f t="shared" si="104"/>
        <v>29</v>
      </c>
      <c r="AT109" s="18">
        <f t="shared" si="104"/>
        <v>7</v>
      </c>
      <c r="AU109" s="20">
        <f t="shared" si="104"/>
        <v>7</v>
      </c>
      <c r="AV109" s="349">
        <f>SUM(AV10:AX108)</f>
        <v>642</v>
      </c>
      <c r="AW109" s="349"/>
      <c r="AX109" s="350"/>
      <c r="AY109" s="349">
        <f>SUM(AY10:BA108)</f>
        <v>160.4</v>
      </c>
      <c r="AZ109" s="349"/>
      <c r="BA109" s="350"/>
      <c r="BB109" s="351">
        <f>IF($AV$110="","0.0",ROUNDDOWN(AY109/$AV$110,1))</f>
        <v>4</v>
      </c>
      <c r="BC109" s="349" t="str">
        <f t="shared" si="103"/>
        <v/>
      </c>
      <c r="BD109" s="352" t="str">
        <f t="shared" si="103"/>
        <v/>
      </c>
      <c r="BE109" s="178"/>
      <c r="BH109" s="147"/>
      <c r="BI109" s="147"/>
      <c r="BJ109" s="147"/>
      <c r="BK109" s="147"/>
      <c r="BL109" s="147"/>
      <c r="BM109" s="147"/>
      <c r="BN109" s="147"/>
      <c r="BO109" s="147"/>
      <c r="BP109" s="147"/>
      <c r="BQ109" s="147"/>
      <c r="BR109" s="147"/>
      <c r="BS109" s="147"/>
      <c r="BT109" s="147"/>
      <c r="BU109" s="147"/>
      <c r="BV109" s="147"/>
      <c r="BW109" s="147"/>
      <c r="BX109" s="147"/>
      <c r="BY109" s="147"/>
      <c r="BZ109" s="147"/>
      <c r="CA109" s="147"/>
      <c r="CC109" s="55" t="s">
        <v>141</v>
      </c>
      <c r="CD109" s="56">
        <f>SUM(CD10:CD108)</f>
        <v>24</v>
      </c>
      <c r="CE109" s="57">
        <f t="shared" ref="CE109:DE109" si="105">SUM(CE10:CE108)</f>
        <v>34</v>
      </c>
      <c r="CF109" s="57">
        <f t="shared" si="105"/>
        <v>24</v>
      </c>
      <c r="CG109" s="57">
        <f t="shared" si="105"/>
        <v>36</v>
      </c>
      <c r="CH109" s="57">
        <f t="shared" si="105"/>
        <v>29</v>
      </c>
      <c r="CI109" s="57">
        <f t="shared" si="105"/>
        <v>7</v>
      </c>
      <c r="CJ109" s="220">
        <f t="shared" si="105"/>
        <v>7</v>
      </c>
      <c r="CK109" s="59">
        <f t="shared" si="105"/>
        <v>24</v>
      </c>
      <c r="CL109" s="57">
        <f t="shared" si="105"/>
        <v>36</v>
      </c>
      <c r="CM109" s="57">
        <f t="shared" si="105"/>
        <v>24</v>
      </c>
      <c r="CN109" s="57">
        <f t="shared" si="105"/>
        <v>34</v>
      </c>
      <c r="CO109" s="57">
        <f t="shared" si="105"/>
        <v>24</v>
      </c>
      <c r="CP109" s="57">
        <f t="shared" si="105"/>
        <v>12</v>
      </c>
      <c r="CQ109" s="58">
        <f t="shared" si="105"/>
        <v>7</v>
      </c>
      <c r="CR109" s="219">
        <f t="shared" si="105"/>
        <v>24</v>
      </c>
      <c r="CS109" s="57">
        <f t="shared" si="105"/>
        <v>29</v>
      </c>
      <c r="CT109" s="57">
        <f t="shared" si="105"/>
        <v>31</v>
      </c>
      <c r="CU109" s="57">
        <f t="shared" si="105"/>
        <v>34</v>
      </c>
      <c r="CV109" s="57">
        <f t="shared" si="105"/>
        <v>29</v>
      </c>
      <c r="CW109" s="57">
        <f t="shared" si="105"/>
        <v>7</v>
      </c>
      <c r="CX109" s="220">
        <f t="shared" si="105"/>
        <v>7</v>
      </c>
      <c r="CY109" s="59">
        <f t="shared" si="105"/>
        <v>24</v>
      </c>
      <c r="CZ109" s="57">
        <f t="shared" si="105"/>
        <v>29</v>
      </c>
      <c r="DA109" s="57">
        <f t="shared" si="105"/>
        <v>29</v>
      </c>
      <c r="DB109" s="57">
        <f t="shared" si="105"/>
        <v>34</v>
      </c>
      <c r="DC109" s="57">
        <f t="shared" si="105"/>
        <v>29</v>
      </c>
      <c r="DD109" s="57">
        <f t="shared" si="105"/>
        <v>7</v>
      </c>
      <c r="DE109" s="58">
        <f t="shared" si="105"/>
        <v>7</v>
      </c>
      <c r="DF109" s="86">
        <f>SUM(CD109:DE109)</f>
        <v>642</v>
      </c>
    </row>
    <row r="110" spans="1:110" ht="21" customHeight="1" thickBot="1">
      <c r="A110" s="338" t="s">
        <v>142</v>
      </c>
      <c r="B110" s="339"/>
      <c r="C110" s="339"/>
      <c r="D110" s="339"/>
      <c r="E110" s="339"/>
      <c r="F110" s="339"/>
      <c r="G110" s="339"/>
      <c r="H110" s="339"/>
      <c r="I110" s="339"/>
      <c r="J110" s="339"/>
      <c r="K110" s="339"/>
      <c r="L110" s="339"/>
      <c r="M110" s="339"/>
      <c r="N110" s="339"/>
      <c r="O110" s="339"/>
      <c r="P110" s="339"/>
      <c r="Q110" s="339"/>
      <c r="R110" s="339"/>
      <c r="S110" s="33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80"/>
      <c r="AV110" s="538">
        <v>40</v>
      </c>
      <c r="AW110" s="539"/>
      <c r="AX110" s="539"/>
      <c r="AY110" s="539"/>
      <c r="AZ110" s="539"/>
      <c r="BA110" s="539"/>
      <c r="BB110" s="539"/>
      <c r="BC110" s="539"/>
      <c r="BD110" s="540"/>
      <c r="BE110" s="178"/>
    </row>
    <row r="111" spans="1:110" ht="21" hidden="1" customHeight="1" thickBot="1">
      <c r="A111" s="338" t="s">
        <v>143</v>
      </c>
      <c r="B111" s="339"/>
      <c r="C111" s="339"/>
      <c r="D111" s="339"/>
      <c r="E111" s="339"/>
      <c r="F111" s="339"/>
      <c r="G111" s="339"/>
      <c r="H111" s="339"/>
      <c r="I111" s="339"/>
      <c r="J111" s="339"/>
      <c r="K111" s="339"/>
      <c r="L111" s="339"/>
      <c r="M111" s="339"/>
      <c r="N111" s="339"/>
      <c r="O111" s="339"/>
      <c r="P111" s="339"/>
      <c r="Q111" s="339"/>
      <c r="R111" s="339"/>
      <c r="S111" s="340"/>
      <c r="T111" s="87"/>
      <c r="U111" s="88"/>
      <c r="V111" s="88"/>
      <c r="W111" s="88"/>
      <c r="X111" s="88"/>
      <c r="Y111" s="88"/>
      <c r="Z111" s="66"/>
      <c r="AA111" s="87"/>
      <c r="AB111" s="88"/>
      <c r="AC111" s="88"/>
      <c r="AD111" s="88"/>
      <c r="AE111" s="88"/>
      <c r="AF111" s="88"/>
      <c r="AG111" s="66"/>
      <c r="AH111" s="87"/>
      <c r="AI111" s="88"/>
      <c r="AJ111" s="88"/>
      <c r="AK111" s="88"/>
      <c r="AL111" s="88"/>
      <c r="AM111" s="88"/>
      <c r="AN111" s="66"/>
      <c r="AO111" s="87"/>
      <c r="AP111" s="88"/>
      <c r="AQ111" s="88"/>
      <c r="AR111" s="88"/>
      <c r="AS111" s="88"/>
      <c r="AT111" s="88"/>
      <c r="AU111" s="66"/>
      <c r="AV111" s="454">
        <f>SUM(T111:AU111)</f>
        <v>0</v>
      </c>
      <c r="AW111" s="342"/>
      <c r="AX111" s="343"/>
      <c r="AY111" s="344"/>
      <c r="AZ111" s="345"/>
      <c r="BA111" s="346"/>
      <c r="BB111" s="344"/>
      <c r="BC111" s="345"/>
      <c r="BD111" s="347"/>
      <c r="BE111" s="178"/>
    </row>
    <row r="112" spans="1:110" ht="21" hidden="1" customHeight="1" thickBot="1">
      <c r="A112" s="338" t="s">
        <v>186</v>
      </c>
      <c r="B112" s="339"/>
      <c r="C112" s="339"/>
      <c r="D112" s="339"/>
      <c r="E112" s="339"/>
      <c r="F112" s="339"/>
      <c r="G112" s="339"/>
      <c r="H112" s="339"/>
      <c r="I112" s="339"/>
      <c r="J112" s="339"/>
      <c r="K112" s="339"/>
      <c r="L112" s="339"/>
      <c r="M112" s="339"/>
      <c r="N112" s="339"/>
      <c r="O112" s="339"/>
      <c r="P112" s="339"/>
      <c r="Q112" s="339"/>
      <c r="R112" s="339"/>
      <c r="S112" s="33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80"/>
      <c r="AV112" s="455"/>
      <c r="AW112" s="456"/>
      <c r="AX112" s="456"/>
      <c r="AY112" s="456"/>
      <c r="AZ112" s="456"/>
      <c r="BA112" s="457"/>
      <c r="BB112" s="182" t="s">
        <v>74</v>
      </c>
      <c r="BC112" s="183"/>
      <c r="BD112" s="183"/>
      <c r="BE112" s="184"/>
    </row>
    <row r="113" spans="1:110">
      <c r="A113" s="541" t="s">
        <v>258</v>
      </c>
      <c r="B113" s="541"/>
      <c r="C113" s="541"/>
      <c r="D113" s="541"/>
      <c r="E113" s="541"/>
      <c r="F113" s="541"/>
      <c r="G113" s="541"/>
      <c r="H113" s="541"/>
      <c r="I113" s="541"/>
      <c r="J113" s="541"/>
      <c r="K113" s="541"/>
      <c r="L113" s="541"/>
      <c r="M113" s="541"/>
      <c r="N113" s="541"/>
      <c r="O113" s="541"/>
      <c r="P113" s="541"/>
      <c r="Q113" s="541"/>
      <c r="R113" s="541"/>
      <c r="S113" s="541"/>
      <c r="T113" s="541"/>
      <c r="U113" s="541"/>
      <c r="V113" s="541"/>
      <c r="W113" s="541"/>
      <c r="X113" s="541"/>
      <c r="Y113" s="541"/>
      <c r="Z113" s="541"/>
      <c r="AA113" s="541"/>
      <c r="AB113" s="541"/>
      <c r="AC113" s="541"/>
      <c r="AD113" s="541"/>
      <c r="AE113" s="541"/>
      <c r="AF113" s="541"/>
      <c r="AG113" s="541"/>
      <c r="AH113" s="541"/>
      <c r="AI113" s="541"/>
      <c r="AJ113" s="541"/>
      <c r="AK113" s="541"/>
      <c r="AL113" s="541"/>
      <c r="AM113" s="541"/>
      <c r="AN113" s="541"/>
      <c r="AO113" s="541"/>
      <c r="AP113" s="541"/>
      <c r="AQ113" s="541"/>
      <c r="AR113" s="541"/>
      <c r="AS113" s="541"/>
      <c r="AT113" s="541"/>
      <c r="AU113" s="541"/>
      <c r="AV113" s="541"/>
      <c r="AW113" s="541"/>
      <c r="AX113" s="541"/>
      <c r="AY113" s="541"/>
      <c r="AZ113" s="541"/>
      <c r="BA113" s="541"/>
      <c r="BB113" s="541"/>
      <c r="BC113" s="541"/>
      <c r="BD113" s="541"/>
      <c r="BE113" s="541"/>
      <c r="CV113" s="68"/>
      <c r="DF113" s="67"/>
    </row>
    <row r="114" spans="1:110">
      <c r="A114" s="341"/>
      <c r="B114" s="341"/>
      <c r="C114" s="341"/>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41"/>
      <c r="AE114" s="341"/>
      <c r="AF114" s="341"/>
      <c r="AG114" s="341"/>
      <c r="AH114" s="341"/>
      <c r="AI114" s="341"/>
      <c r="AJ114" s="341"/>
      <c r="AK114" s="341"/>
      <c r="AL114" s="341"/>
      <c r="AM114" s="341"/>
      <c r="AN114" s="341"/>
      <c r="AO114" s="341"/>
      <c r="AP114" s="341"/>
      <c r="AQ114" s="341"/>
      <c r="AR114" s="341"/>
      <c r="AS114" s="341"/>
      <c r="AT114" s="341"/>
      <c r="AU114" s="341"/>
      <c r="AV114" s="341"/>
      <c r="AW114" s="341"/>
      <c r="AX114" s="341"/>
      <c r="AY114" s="341"/>
      <c r="AZ114" s="341"/>
      <c r="BA114" s="341"/>
      <c r="BB114" s="341"/>
      <c r="BC114" s="341"/>
      <c r="BD114" s="341"/>
      <c r="BE114" s="341"/>
      <c r="CV114" s="68"/>
      <c r="DF114" s="67"/>
    </row>
    <row r="115" spans="1:110">
      <c r="A115" s="452" t="s">
        <v>188</v>
      </c>
      <c r="B115" s="452"/>
      <c r="C115" s="452"/>
      <c r="D115" s="452"/>
      <c r="E115" s="452"/>
      <c r="F115" s="452"/>
      <c r="G115" s="452"/>
      <c r="H115" s="452"/>
      <c r="I115" s="452"/>
      <c r="J115" s="452"/>
      <c r="K115" s="452"/>
      <c r="L115" s="452"/>
      <c r="M115" s="452"/>
      <c r="N115" s="452"/>
      <c r="O115" s="452"/>
      <c r="P115" s="452"/>
      <c r="Q115" s="452"/>
      <c r="R115" s="452"/>
      <c r="S115" s="452"/>
      <c r="T115" s="452"/>
      <c r="U115" s="452"/>
      <c r="V115" s="452"/>
      <c r="W115" s="452"/>
      <c r="X115" s="452"/>
      <c r="Y115" s="452"/>
      <c r="Z115" s="452"/>
      <c r="AA115" s="452"/>
      <c r="AB115" s="452"/>
      <c r="AC115" s="452"/>
      <c r="AD115" s="452"/>
      <c r="AE115" s="452"/>
      <c r="AF115" s="452"/>
      <c r="AG115" s="452"/>
      <c r="AH115" s="452"/>
      <c r="AI115" s="452"/>
      <c r="AJ115" s="452"/>
      <c r="AK115" s="452"/>
      <c r="AL115" s="452"/>
      <c r="AM115" s="452"/>
      <c r="AN115" s="452"/>
      <c r="AO115" s="452"/>
      <c r="AP115" s="452"/>
      <c r="AQ115" s="452"/>
      <c r="AR115" s="452"/>
      <c r="AS115" s="452"/>
      <c r="AT115" s="452"/>
      <c r="AU115" s="452"/>
      <c r="AV115" s="452"/>
      <c r="AW115" s="452"/>
      <c r="AX115" s="452"/>
      <c r="AY115" s="452"/>
      <c r="AZ115" s="452"/>
      <c r="BA115" s="452"/>
      <c r="BB115" s="452"/>
      <c r="BC115" s="452"/>
      <c r="BD115" s="452"/>
      <c r="BE115" s="452"/>
      <c r="CV115" s="68"/>
      <c r="DF115" s="67"/>
    </row>
    <row r="116" spans="1:110">
      <c r="A116" s="452" t="s">
        <v>190</v>
      </c>
      <c r="B116" s="452"/>
      <c r="C116" s="452"/>
      <c r="D116" s="452"/>
      <c r="E116" s="452"/>
      <c r="F116" s="452"/>
      <c r="G116" s="452"/>
      <c r="H116" s="452"/>
      <c r="I116" s="452"/>
      <c r="J116" s="452"/>
      <c r="K116" s="452"/>
      <c r="L116" s="452"/>
      <c r="M116" s="452"/>
      <c r="N116" s="452"/>
      <c r="O116" s="452"/>
      <c r="P116" s="452"/>
      <c r="Q116" s="452"/>
      <c r="R116" s="452"/>
      <c r="S116" s="452"/>
      <c r="T116" s="452"/>
      <c r="U116" s="452"/>
      <c r="V116" s="452"/>
      <c r="W116" s="452"/>
      <c r="X116" s="452"/>
      <c r="Y116" s="452"/>
      <c r="Z116" s="452"/>
      <c r="AA116" s="452"/>
      <c r="AB116" s="452"/>
      <c r="AC116" s="452"/>
      <c r="AD116" s="452"/>
      <c r="AE116" s="452"/>
      <c r="AF116" s="452"/>
      <c r="AG116" s="452"/>
      <c r="AH116" s="452"/>
      <c r="AI116" s="452"/>
      <c r="AJ116" s="452"/>
      <c r="AK116" s="452"/>
      <c r="AL116" s="452"/>
      <c r="AM116" s="452"/>
      <c r="AN116" s="452"/>
      <c r="AO116" s="452"/>
      <c r="AP116" s="452"/>
      <c r="AQ116" s="452"/>
      <c r="AR116" s="452"/>
      <c r="AS116" s="452"/>
      <c r="AT116" s="452"/>
      <c r="AU116" s="452"/>
      <c r="AV116" s="452"/>
      <c r="AW116" s="452"/>
      <c r="AX116" s="452"/>
      <c r="AY116" s="452"/>
      <c r="AZ116" s="452"/>
      <c r="BA116" s="452"/>
      <c r="BB116" s="452"/>
      <c r="BC116" s="452"/>
      <c r="BD116" s="452"/>
      <c r="BE116" s="452"/>
      <c r="CV116" s="68"/>
      <c r="DF116" s="67"/>
    </row>
    <row r="117" spans="1:110">
      <c r="A117" s="450" t="s">
        <v>192</v>
      </c>
      <c r="B117" s="450"/>
      <c r="C117" s="450"/>
      <c r="D117" s="450"/>
      <c r="E117" s="450"/>
      <c r="F117" s="450"/>
      <c r="G117" s="450"/>
      <c r="H117" s="450"/>
      <c r="I117" s="450"/>
      <c r="J117" s="450"/>
      <c r="K117" s="450"/>
      <c r="L117" s="450"/>
      <c r="M117" s="450"/>
      <c r="N117" s="450"/>
      <c r="O117" s="450"/>
      <c r="P117" s="450"/>
      <c r="Q117" s="450"/>
      <c r="R117" s="450"/>
      <c r="S117" s="450"/>
      <c r="T117" s="450"/>
      <c r="U117" s="450"/>
      <c r="V117" s="450"/>
      <c r="W117" s="450"/>
      <c r="X117" s="450"/>
      <c r="Y117" s="450"/>
      <c r="Z117" s="450"/>
      <c r="AA117" s="450"/>
      <c r="AB117" s="450"/>
      <c r="AC117" s="450"/>
      <c r="AD117" s="450"/>
      <c r="AE117" s="450"/>
      <c r="AF117" s="450"/>
      <c r="AG117" s="450"/>
      <c r="AH117" s="450"/>
      <c r="AI117" s="450"/>
      <c r="AJ117" s="450"/>
      <c r="AK117" s="450"/>
      <c r="AL117" s="450"/>
      <c r="AM117" s="450"/>
      <c r="AN117" s="450"/>
      <c r="AO117" s="450"/>
      <c r="AP117" s="450"/>
      <c r="AQ117" s="450"/>
      <c r="AR117" s="450"/>
      <c r="AS117" s="450"/>
      <c r="AT117" s="450"/>
      <c r="AU117" s="450"/>
      <c r="AV117" s="450"/>
      <c r="AW117" s="450"/>
      <c r="AX117" s="450"/>
      <c r="AY117" s="450"/>
      <c r="AZ117" s="450"/>
      <c r="BA117" s="450"/>
      <c r="BB117" s="450"/>
      <c r="BC117" s="450"/>
      <c r="BD117" s="450"/>
      <c r="BE117" s="450"/>
      <c r="CV117" s="68"/>
      <c r="DF117" s="67"/>
    </row>
    <row r="118" spans="1:110" ht="14.25" customHeight="1">
      <c r="A118" s="453" t="s">
        <v>249</v>
      </c>
      <c r="B118" s="453"/>
      <c r="C118" s="453"/>
      <c r="D118" s="453"/>
      <c r="E118" s="453"/>
      <c r="F118" s="453"/>
      <c r="G118" s="453"/>
      <c r="H118" s="453"/>
      <c r="I118" s="453"/>
      <c r="J118" s="453"/>
      <c r="K118" s="453"/>
      <c r="L118" s="453"/>
      <c r="M118" s="453"/>
      <c r="N118" s="453"/>
      <c r="O118" s="453"/>
      <c r="P118" s="453"/>
      <c r="Q118" s="453"/>
      <c r="R118" s="453"/>
      <c r="S118" s="453"/>
      <c r="T118" s="453"/>
      <c r="U118" s="453"/>
      <c r="V118" s="453"/>
      <c r="W118" s="453"/>
      <c r="X118" s="453"/>
      <c r="Y118" s="453"/>
      <c r="Z118" s="453"/>
      <c r="AA118" s="453"/>
      <c r="AB118" s="453"/>
      <c r="AC118" s="453"/>
      <c r="AD118" s="453"/>
      <c r="AE118" s="453"/>
      <c r="AF118" s="453"/>
      <c r="AG118" s="453"/>
      <c r="AH118" s="453"/>
      <c r="AI118" s="453"/>
      <c r="AJ118" s="453"/>
      <c r="AK118" s="453"/>
      <c r="AL118" s="453"/>
      <c r="AM118" s="453"/>
      <c r="AN118" s="453"/>
      <c r="AO118" s="453"/>
      <c r="AP118" s="453"/>
      <c r="AQ118" s="453"/>
      <c r="AR118" s="453"/>
      <c r="AS118" s="453"/>
      <c r="AT118" s="453"/>
      <c r="AU118" s="453"/>
      <c r="AV118" s="453"/>
      <c r="AW118" s="453"/>
      <c r="AX118" s="453"/>
      <c r="AY118" s="453"/>
      <c r="AZ118" s="453"/>
      <c r="BA118" s="453"/>
      <c r="BB118" s="453"/>
      <c r="BC118" s="453"/>
      <c r="BD118" s="453"/>
      <c r="BE118" s="453"/>
    </row>
    <row r="119" spans="1:110">
      <c r="A119" s="451" t="s">
        <v>194</v>
      </c>
      <c r="B119" s="451"/>
      <c r="C119" s="451"/>
      <c r="D119" s="451"/>
      <c r="E119" s="451"/>
      <c r="F119" s="451"/>
      <c r="G119" s="451"/>
      <c r="H119" s="451"/>
      <c r="I119" s="451"/>
      <c r="J119" s="451"/>
      <c r="K119" s="451"/>
      <c r="L119" s="451"/>
      <c r="M119" s="451"/>
      <c r="N119" s="451"/>
      <c r="O119" s="451"/>
      <c r="P119" s="451"/>
      <c r="Q119" s="451"/>
      <c r="R119" s="451"/>
      <c r="S119" s="451"/>
      <c r="T119" s="451"/>
      <c r="U119" s="451"/>
      <c r="V119" s="451"/>
      <c r="W119" s="451"/>
      <c r="X119" s="451"/>
      <c r="Y119" s="451"/>
      <c r="Z119" s="451"/>
      <c r="AA119" s="451"/>
      <c r="AB119" s="451"/>
      <c r="AC119" s="451"/>
      <c r="AD119" s="451"/>
      <c r="AE119" s="451"/>
      <c r="AF119" s="451"/>
      <c r="AG119" s="451"/>
      <c r="AH119" s="451"/>
      <c r="AI119" s="451"/>
      <c r="AJ119" s="451"/>
      <c r="AK119" s="451"/>
      <c r="AL119" s="451"/>
      <c r="AM119" s="451"/>
      <c r="AN119" s="451"/>
      <c r="AO119" s="451"/>
      <c r="AP119" s="451"/>
      <c r="AQ119" s="451"/>
      <c r="AR119" s="451"/>
      <c r="AS119" s="451"/>
      <c r="AT119" s="451"/>
      <c r="AU119" s="451"/>
      <c r="AV119" s="451"/>
      <c r="AW119" s="451"/>
      <c r="AX119" s="451"/>
      <c r="AY119" s="451"/>
      <c r="AZ119" s="451"/>
      <c r="BA119" s="451"/>
      <c r="BB119" s="451"/>
      <c r="BC119" s="451"/>
      <c r="BD119" s="451"/>
      <c r="BE119" s="451"/>
    </row>
    <row r="120" spans="1:110">
      <c r="A120" s="451"/>
      <c r="B120" s="451"/>
      <c r="C120" s="451"/>
      <c r="D120" s="451"/>
      <c r="E120" s="451"/>
      <c r="F120" s="451"/>
      <c r="G120" s="451"/>
      <c r="H120" s="451"/>
      <c r="I120" s="451"/>
      <c r="J120" s="451"/>
      <c r="K120" s="451"/>
      <c r="L120" s="451"/>
      <c r="M120" s="451"/>
      <c r="N120" s="451"/>
      <c r="O120" s="451"/>
      <c r="P120" s="451"/>
      <c r="Q120" s="451"/>
      <c r="R120" s="451"/>
      <c r="S120" s="451"/>
      <c r="T120" s="451"/>
      <c r="U120" s="451"/>
      <c r="V120" s="451"/>
      <c r="W120" s="451"/>
      <c r="X120" s="451"/>
      <c r="Y120" s="451"/>
      <c r="Z120" s="451"/>
      <c r="AA120" s="451"/>
      <c r="AB120" s="451"/>
      <c r="AC120" s="451"/>
      <c r="AD120" s="451"/>
      <c r="AE120" s="451"/>
      <c r="AF120" s="451"/>
      <c r="AG120" s="451"/>
      <c r="AH120" s="451"/>
      <c r="AI120" s="451"/>
      <c r="AJ120" s="451"/>
      <c r="AK120" s="451"/>
      <c r="AL120" s="451"/>
      <c r="AM120" s="451"/>
      <c r="AN120" s="451"/>
      <c r="AO120" s="451"/>
      <c r="AP120" s="451"/>
      <c r="AQ120" s="451"/>
      <c r="AR120" s="451"/>
      <c r="AS120" s="451"/>
      <c r="AT120" s="451"/>
      <c r="AU120" s="451"/>
      <c r="AV120" s="451"/>
      <c r="AW120" s="451"/>
      <c r="AX120" s="451"/>
      <c r="AY120" s="451"/>
      <c r="AZ120" s="451"/>
      <c r="BA120" s="451"/>
      <c r="BB120" s="451"/>
      <c r="BC120" s="451"/>
      <c r="BD120" s="451"/>
      <c r="BE120" s="451"/>
    </row>
    <row r="121" spans="1:110">
      <c r="A121" s="452" t="s">
        <v>195</v>
      </c>
      <c r="B121" s="452"/>
      <c r="C121" s="452"/>
      <c r="D121" s="452"/>
      <c r="E121" s="452"/>
      <c r="F121" s="452"/>
      <c r="G121" s="452"/>
      <c r="H121" s="452"/>
      <c r="I121" s="452"/>
      <c r="J121" s="452"/>
      <c r="K121" s="452"/>
      <c r="L121" s="452"/>
      <c r="M121" s="452"/>
      <c r="N121" s="452"/>
      <c r="O121" s="452"/>
      <c r="P121" s="452"/>
      <c r="Q121" s="452"/>
      <c r="R121" s="452"/>
      <c r="S121" s="452"/>
      <c r="T121" s="452"/>
      <c r="U121" s="452"/>
      <c r="V121" s="452"/>
      <c r="W121" s="452"/>
      <c r="X121" s="452"/>
      <c r="Y121" s="452"/>
      <c r="Z121" s="452"/>
      <c r="AA121" s="452"/>
      <c r="AB121" s="452"/>
      <c r="AC121" s="452"/>
      <c r="AD121" s="452"/>
      <c r="AE121" s="452"/>
      <c r="AF121" s="452"/>
      <c r="AG121" s="452"/>
      <c r="AH121" s="452"/>
      <c r="AI121" s="452"/>
      <c r="AJ121" s="452"/>
      <c r="AK121" s="452"/>
      <c r="AL121" s="452"/>
      <c r="AM121" s="452"/>
      <c r="AN121" s="452"/>
      <c r="AO121" s="452"/>
      <c r="AP121" s="452"/>
      <c r="AQ121" s="452"/>
      <c r="AR121" s="452"/>
      <c r="AS121" s="452"/>
      <c r="AT121" s="452"/>
      <c r="AU121" s="452"/>
      <c r="AV121" s="452"/>
      <c r="AW121" s="452"/>
      <c r="AX121" s="452"/>
      <c r="AY121" s="452"/>
      <c r="AZ121" s="452"/>
      <c r="BA121" s="452"/>
      <c r="BB121" s="452"/>
      <c r="BC121" s="452"/>
      <c r="BD121" s="452"/>
      <c r="BE121" s="452"/>
    </row>
    <row r="122" spans="1:110" ht="15" thickBot="1">
      <c r="A122" s="225"/>
      <c r="B122" s="225"/>
      <c r="C122" s="225"/>
      <c r="D122" s="225"/>
      <c r="E122" s="225"/>
      <c r="F122" s="225"/>
      <c r="G122" s="225"/>
      <c r="H122" s="225"/>
      <c r="I122" s="225"/>
      <c r="J122" s="225"/>
      <c r="K122" s="225"/>
      <c r="L122" s="225"/>
      <c r="M122" s="225"/>
      <c r="N122" s="225"/>
      <c r="O122" s="225"/>
      <c r="P122" s="225"/>
      <c r="Q122" s="225"/>
      <c r="R122" s="225"/>
      <c r="S122" s="225"/>
      <c r="T122" s="225"/>
      <c r="U122" s="225"/>
      <c r="V122" s="225"/>
      <c r="W122" s="225"/>
      <c r="X122" s="225"/>
      <c r="Y122" s="225"/>
      <c r="Z122" s="225"/>
      <c r="AA122" s="225"/>
      <c r="AB122" s="225"/>
      <c r="AC122" s="225"/>
      <c r="AD122" s="225"/>
      <c r="AE122" s="225"/>
      <c r="AF122" s="225"/>
      <c r="AG122" s="225"/>
      <c r="AH122" s="225"/>
      <c r="AI122" s="225"/>
      <c r="AJ122" s="225"/>
      <c r="AK122" s="225"/>
      <c r="AL122" s="225"/>
      <c r="AM122" s="225"/>
      <c r="AN122" s="225"/>
      <c r="AO122" s="225"/>
      <c r="AP122" s="225"/>
      <c r="AQ122" s="225"/>
      <c r="AR122" s="225"/>
      <c r="AS122" s="225"/>
      <c r="AT122" s="225"/>
      <c r="AU122" s="225"/>
      <c r="AV122" s="225"/>
      <c r="AW122" s="225"/>
      <c r="AX122" s="225"/>
      <c r="AY122" s="225"/>
      <c r="AZ122" s="225"/>
      <c r="BA122" s="225"/>
      <c r="BB122" s="225"/>
      <c r="BC122" s="225"/>
      <c r="BD122" s="225"/>
      <c r="BE122" s="225"/>
    </row>
    <row r="123" spans="1:110" ht="15" thickBot="1">
      <c r="A123" s="338" t="s">
        <v>145</v>
      </c>
      <c r="B123" s="339"/>
      <c r="C123" s="339"/>
      <c r="D123" s="339"/>
      <c r="E123" s="339"/>
      <c r="F123" s="339"/>
      <c r="G123" s="339"/>
      <c r="H123" s="339"/>
      <c r="I123" s="339"/>
      <c r="J123" s="340"/>
      <c r="K123" s="338" t="s">
        <v>146</v>
      </c>
      <c r="L123" s="339"/>
      <c r="M123" s="339"/>
      <c r="N123" s="339"/>
      <c r="O123" s="340"/>
      <c r="P123" s="338" t="s">
        <v>253</v>
      </c>
      <c r="Q123" s="339"/>
      <c r="R123" s="339"/>
      <c r="S123" s="339"/>
      <c r="T123" s="340"/>
      <c r="U123" s="338" t="s">
        <v>260</v>
      </c>
      <c r="V123" s="339"/>
      <c r="W123" s="339"/>
      <c r="X123" s="339"/>
      <c r="Y123" s="340"/>
      <c r="Z123" s="225"/>
      <c r="AA123" s="225"/>
      <c r="AB123" s="225"/>
      <c r="AC123" s="225"/>
      <c r="AD123" s="225"/>
      <c r="AE123" s="225"/>
      <c r="AF123" s="225"/>
      <c r="AG123" s="225"/>
      <c r="AH123" s="225"/>
      <c r="AI123" s="225"/>
      <c r="AJ123" s="225"/>
      <c r="AK123" s="225"/>
      <c r="AL123" s="225"/>
      <c r="AM123" s="225"/>
      <c r="AN123" s="225"/>
      <c r="AO123" s="225"/>
      <c r="AP123" s="225"/>
      <c r="AQ123" s="225"/>
      <c r="AR123" s="225"/>
      <c r="AS123" s="225"/>
      <c r="AT123" s="225"/>
      <c r="AU123" s="225"/>
      <c r="AV123" s="225"/>
      <c r="AW123" s="225"/>
      <c r="AX123" s="225"/>
      <c r="AY123" s="225"/>
      <c r="AZ123" s="225"/>
      <c r="BA123" s="225"/>
      <c r="BB123" s="225"/>
      <c r="BC123" s="225"/>
      <c r="BD123" s="225"/>
      <c r="BE123" s="225"/>
    </row>
    <row r="124" spans="1:110" ht="15" thickBot="1">
      <c r="A124" s="338" t="s">
        <v>54</v>
      </c>
      <c r="B124" s="339"/>
      <c r="C124" s="339"/>
      <c r="D124" s="339"/>
      <c r="E124" s="339"/>
      <c r="F124" s="339"/>
      <c r="G124" s="339"/>
      <c r="H124" s="339"/>
      <c r="I124" s="339"/>
      <c r="J124" s="340"/>
      <c r="K124" s="332">
        <f ca="1">IF($AV$110="",0,ROUNDDOWN((SUMIF($B$10:$G$108,A124,$AV$10:$AX$108))/$AV$110/4,1))</f>
        <v>0.1</v>
      </c>
      <c r="L124" s="333"/>
      <c r="M124" s="333"/>
      <c r="N124" s="333"/>
      <c r="O124" s="334"/>
      <c r="P124" s="507"/>
      <c r="Q124" s="508"/>
      <c r="R124" s="508"/>
      <c r="S124" s="508"/>
      <c r="T124" s="509"/>
      <c r="U124" s="507"/>
      <c r="V124" s="508"/>
      <c r="W124" s="508"/>
      <c r="X124" s="508"/>
      <c r="Y124" s="509"/>
      <c r="Z124" s="225"/>
      <c r="AA124" s="511" t="s">
        <v>265</v>
      </c>
      <c r="AB124" s="512"/>
      <c r="AC124" s="512"/>
      <c r="AD124" s="512"/>
      <c r="AE124" s="512"/>
      <c r="AF124" s="512"/>
      <c r="AG124" s="512"/>
      <c r="AH124" s="512"/>
      <c r="AI124" s="512"/>
      <c r="AJ124" s="513"/>
      <c r="AK124" s="510" t="s">
        <v>268</v>
      </c>
      <c r="AL124" s="510"/>
      <c r="AM124" s="510"/>
      <c r="AN124" s="510"/>
      <c r="AO124" s="510" t="s">
        <v>269</v>
      </c>
      <c r="AP124" s="510"/>
      <c r="AQ124" s="510"/>
      <c r="AR124" s="510"/>
      <c r="AS124" s="225"/>
      <c r="AT124" s="225"/>
      <c r="AU124" s="225"/>
      <c r="AV124" s="225"/>
      <c r="AW124" s="225"/>
      <c r="AX124" s="225"/>
      <c r="AY124" s="225"/>
      <c r="AZ124" s="225"/>
      <c r="BA124" s="225"/>
      <c r="BB124" s="225"/>
      <c r="BC124" s="225"/>
      <c r="BD124" s="225"/>
      <c r="BE124" s="225"/>
    </row>
    <row r="125" spans="1:110" ht="15" thickBot="1">
      <c r="A125" s="338" t="s">
        <v>189</v>
      </c>
      <c r="B125" s="339"/>
      <c r="C125" s="339"/>
      <c r="D125" s="339"/>
      <c r="E125" s="339"/>
      <c r="F125" s="339"/>
      <c r="G125" s="339"/>
      <c r="H125" s="339"/>
      <c r="I125" s="339"/>
      <c r="J125" s="340"/>
      <c r="K125" s="542">
        <f>COUNTIF(B10:G108,"サービス管理責任者")</f>
        <v>1</v>
      </c>
      <c r="L125" s="543"/>
      <c r="M125" s="543"/>
      <c r="N125" s="543"/>
      <c r="O125" s="544"/>
      <c r="P125" s="504">
        <f>ROUNDUP(I5/30,0)</f>
        <v>1</v>
      </c>
      <c r="Q125" s="505"/>
      <c r="R125" s="505"/>
      <c r="S125" s="505"/>
      <c r="T125" s="506"/>
      <c r="U125" s="504" t="str">
        <f>IF(K125&gt;=P125,"OK","NG")</f>
        <v>OK</v>
      </c>
      <c r="V125" s="505"/>
      <c r="W125" s="505"/>
      <c r="X125" s="505"/>
      <c r="Y125" s="506"/>
      <c r="AA125" s="514"/>
      <c r="AB125" s="515"/>
      <c r="AC125" s="515"/>
      <c r="AD125" s="515"/>
      <c r="AE125" s="515"/>
      <c r="AF125" s="515"/>
      <c r="AG125" s="515"/>
      <c r="AH125" s="515"/>
      <c r="AI125" s="515"/>
      <c r="AJ125" s="516"/>
      <c r="AK125" s="304" t="s">
        <v>266</v>
      </c>
      <c r="AL125" s="304"/>
      <c r="AM125" s="304" t="s">
        <v>267</v>
      </c>
      <c r="AN125" s="304"/>
      <c r="AO125" s="304" t="s">
        <v>266</v>
      </c>
      <c r="AP125" s="304"/>
      <c r="AQ125" s="304" t="s">
        <v>267</v>
      </c>
      <c r="AR125" s="304"/>
    </row>
    <row r="126" spans="1:110" ht="15" thickBot="1">
      <c r="A126" s="338" t="s">
        <v>191</v>
      </c>
      <c r="B126" s="339"/>
      <c r="C126" s="339"/>
      <c r="D126" s="339"/>
      <c r="E126" s="339"/>
      <c r="F126" s="339"/>
      <c r="G126" s="339"/>
      <c r="H126" s="339"/>
      <c r="I126" s="339"/>
      <c r="J126" s="340"/>
      <c r="K126" s="332">
        <f ca="1">IF($AV$110="",0,ROUNDDOWN((SUMIF($B$10:$G$108,A126,$AV$10:$AX$108))/$AV$110/4,1))</f>
        <v>1.6</v>
      </c>
      <c r="L126" s="333"/>
      <c r="M126" s="333"/>
      <c r="N126" s="333"/>
      <c r="O126" s="334"/>
      <c r="P126" s="501">
        <f>IF(AB5="","0.0",ROUNDUP(AB5/AU5,1))</f>
        <v>1.6</v>
      </c>
      <c r="Q126" s="502"/>
      <c r="R126" s="502"/>
      <c r="S126" s="502"/>
      <c r="T126" s="503"/>
      <c r="U126" s="504" t="str">
        <f ca="1">IF(K126&gt;=P126,"OK","NG")</f>
        <v>OK</v>
      </c>
      <c r="V126" s="505"/>
      <c r="W126" s="505"/>
      <c r="X126" s="505"/>
      <c r="Y126" s="506"/>
      <c r="AA126" s="517"/>
      <c r="AB126" s="304" t="s">
        <v>262</v>
      </c>
      <c r="AC126" s="304"/>
      <c r="AD126" s="304"/>
      <c r="AE126" s="304"/>
      <c r="AF126" s="304" t="s">
        <v>263</v>
      </c>
      <c r="AG126" s="304"/>
      <c r="AH126" s="304"/>
      <c r="AI126" s="304"/>
      <c r="AJ126" s="304"/>
      <c r="AK126" s="304">
        <f>COUNTIF($BG:$BG,"世話人常勤・専従")</f>
        <v>1</v>
      </c>
      <c r="AL126" s="304"/>
      <c r="AM126" s="304">
        <f>COUNTIF($BG:$BG,"世話人常勤・兼務")</f>
        <v>0</v>
      </c>
      <c r="AN126" s="304"/>
      <c r="AO126" s="304">
        <f>COUNTIF($BG:$BG,"生活支援員常勤・専従")</f>
        <v>1</v>
      </c>
      <c r="AP126" s="304"/>
      <c r="AQ126" s="304">
        <f>COUNTIF($BG:$BG,"生活支援員常勤・兼務")</f>
        <v>1</v>
      </c>
      <c r="AR126" s="304"/>
    </row>
    <row r="127" spans="1:110" ht="15" thickBot="1">
      <c r="A127" s="338" t="s">
        <v>193</v>
      </c>
      <c r="B127" s="339"/>
      <c r="C127" s="339"/>
      <c r="D127" s="339"/>
      <c r="E127" s="339"/>
      <c r="F127" s="339"/>
      <c r="G127" s="339"/>
      <c r="H127" s="339"/>
      <c r="I127" s="339"/>
      <c r="J127" s="340"/>
      <c r="K127" s="332">
        <f ca="1">IF($AV$110="",0,ROUNDDOWN((SUMIF($B$10:$G$108,A127,$AV$10:$AX$108))/$AV$110/4,1))</f>
        <v>1.5</v>
      </c>
      <c r="L127" s="333"/>
      <c r="M127" s="333"/>
      <c r="N127" s="333"/>
      <c r="O127" s="334"/>
      <c r="P127" s="501">
        <f>ROUNDUP(SUM($BE$128:$BE$131),1)</f>
        <v>1.5</v>
      </c>
      <c r="Q127" s="502"/>
      <c r="R127" s="502"/>
      <c r="S127" s="502"/>
      <c r="T127" s="503"/>
      <c r="U127" s="504" t="str">
        <f ca="1">IF(K127&gt;=P127,"OK","NG")</f>
        <v>OK</v>
      </c>
      <c r="V127" s="505"/>
      <c r="W127" s="505"/>
      <c r="X127" s="505"/>
      <c r="Y127" s="506"/>
      <c r="AA127" s="518"/>
      <c r="AB127" s="304"/>
      <c r="AC127" s="304"/>
      <c r="AD127" s="304"/>
      <c r="AE127" s="304"/>
      <c r="AF127" s="304" t="s">
        <v>264</v>
      </c>
      <c r="AG127" s="304"/>
      <c r="AH127" s="304"/>
      <c r="AI127" s="304"/>
      <c r="AJ127" s="304"/>
      <c r="AK127" s="304">
        <f>COUNTIF($BG:$BG,"世話人非常勤・専従")</f>
        <v>1</v>
      </c>
      <c r="AL127" s="304"/>
      <c r="AM127" s="304">
        <f>COUNTIF($BG:$BG,"世話人非常勤・兼務")</f>
        <v>1</v>
      </c>
      <c r="AN127" s="304"/>
      <c r="AO127" s="304">
        <f>COUNTIF($BG:$BG,"生活支援員非常勤・専従")</f>
        <v>0</v>
      </c>
      <c r="AP127" s="304"/>
      <c r="AQ127" s="304">
        <f>COUNTIF($BG:$BG,"生活支援員非常勤・兼務")</f>
        <v>1</v>
      </c>
      <c r="AR127" s="304"/>
    </row>
    <row r="128" spans="1:110" hidden="1">
      <c r="U128" s="241"/>
      <c r="BE128" s="241">
        <f>ROUNDDOWN($AZ$6/2.5,2)</f>
        <v>0.4</v>
      </c>
    </row>
    <row r="129" spans="57:57" hidden="1">
      <c r="BE129" s="241">
        <f>ROUNDDOWN($AR$6/4,2)</f>
        <v>0.5</v>
      </c>
    </row>
    <row r="130" spans="57:57" hidden="1">
      <c r="BE130" s="241">
        <f>ROUNDDOWN($AJ$6/6,2)</f>
        <v>0.33</v>
      </c>
    </row>
    <row r="131" spans="57:57" hidden="1">
      <c r="BE131" s="241">
        <f>ROUNDDOWN($AB$6/9,2)</f>
        <v>0.22</v>
      </c>
    </row>
    <row r="132" spans="57:57">
      <c r="BE132" s="241"/>
    </row>
  </sheetData>
  <sheetProtection sheet="1" objects="1" scenarios="1"/>
  <mergeCells count="714">
    <mergeCell ref="AF127:AJ127"/>
    <mergeCell ref="AK127:AL127"/>
    <mergeCell ref="AM127:AN127"/>
    <mergeCell ref="AO127:AP127"/>
    <mergeCell ref="AQ127:AR127"/>
    <mergeCell ref="A127:J127"/>
    <mergeCell ref="K127:O127"/>
    <mergeCell ref="P127:T127"/>
    <mergeCell ref="U123:Y123"/>
    <mergeCell ref="U124:Y124"/>
    <mergeCell ref="U125:Y125"/>
    <mergeCell ref="U126:Y126"/>
    <mergeCell ref="U127:Y127"/>
    <mergeCell ref="A125:J125"/>
    <mergeCell ref="K125:O125"/>
    <mergeCell ref="P125:T125"/>
    <mergeCell ref="A126:J126"/>
    <mergeCell ref="K126:O126"/>
    <mergeCell ref="P126:T126"/>
    <mergeCell ref="AA126:AA127"/>
    <mergeCell ref="AB126:AE127"/>
    <mergeCell ref="AF126:AJ126"/>
    <mergeCell ref="AK126:AL126"/>
    <mergeCell ref="AM126:AN126"/>
    <mergeCell ref="AO126:AP126"/>
    <mergeCell ref="AQ126:AR126"/>
    <mergeCell ref="A112:S112"/>
    <mergeCell ref="AV112:BA112"/>
    <mergeCell ref="P124:T124"/>
    <mergeCell ref="A113:BE114"/>
    <mergeCell ref="A115:BE115"/>
    <mergeCell ref="A116:BE116"/>
    <mergeCell ref="A117:BE117"/>
    <mergeCell ref="A118:BE118"/>
    <mergeCell ref="A119:BE120"/>
    <mergeCell ref="A121:BE121"/>
    <mergeCell ref="A123:J123"/>
    <mergeCell ref="K123:O123"/>
    <mergeCell ref="P123:T123"/>
    <mergeCell ref="A124:J124"/>
    <mergeCell ref="K124:O124"/>
    <mergeCell ref="AA124:AJ125"/>
    <mergeCell ref="AK124:AN124"/>
    <mergeCell ref="AO124:AR124"/>
    <mergeCell ref="AK125:AL125"/>
    <mergeCell ref="AM125:AN125"/>
    <mergeCell ref="AO125:AP125"/>
    <mergeCell ref="AQ125:AR125"/>
    <mergeCell ref="A109:S109"/>
    <mergeCell ref="AV109:AX109"/>
    <mergeCell ref="AY109:BA109"/>
    <mergeCell ref="BB109:BD109"/>
    <mergeCell ref="A110:S110"/>
    <mergeCell ref="AV110:BD110"/>
    <mergeCell ref="A111:S111"/>
    <mergeCell ref="AV111:AX111"/>
    <mergeCell ref="AY111:BA111"/>
    <mergeCell ref="BB111:BD111"/>
    <mergeCell ref="B107:G107"/>
    <mergeCell ref="H107:L107"/>
    <mergeCell ref="M107:S107"/>
    <mergeCell ref="AV107:AX107"/>
    <mergeCell ref="AY107:BA107"/>
    <mergeCell ref="BB107:BD107"/>
    <mergeCell ref="B108:G108"/>
    <mergeCell ref="H108:L108"/>
    <mergeCell ref="M108:S108"/>
    <mergeCell ref="AV108:AX108"/>
    <mergeCell ref="AY108:BA108"/>
    <mergeCell ref="BB108:BD108"/>
    <mergeCell ref="B105:G105"/>
    <mergeCell ref="H105:L105"/>
    <mergeCell ref="M105:S105"/>
    <mergeCell ref="AV105:AX105"/>
    <mergeCell ref="AY105:BA105"/>
    <mergeCell ref="BB105:BD105"/>
    <mergeCell ref="B106:G106"/>
    <mergeCell ref="H106:L106"/>
    <mergeCell ref="M106:S106"/>
    <mergeCell ref="AV106:AX106"/>
    <mergeCell ref="AY106:BA106"/>
    <mergeCell ref="BB106:BD106"/>
    <mergeCell ref="B103:G103"/>
    <mergeCell ref="H103:L103"/>
    <mergeCell ref="M103:S103"/>
    <mergeCell ref="AV103:AX103"/>
    <mergeCell ref="AY103:BA103"/>
    <mergeCell ref="BB103:BD103"/>
    <mergeCell ref="B104:G104"/>
    <mergeCell ref="H104:L104"/>
    <mergeCell ref="M104:S104"/>
    <mergeCell ref="AV104:AX104"/>
    <mergeCell ref="AY104:BA104"/>
    <mergeCell ref="BB104:BD104"/>
    <mergeCell ref="B101:G101"/>
    <mergeCell ref="H101:L101"/>
    <mergeCell ref="M101:S101"/>
    <mergeCell ref="AV101:AX101"/>
    <mergeCell ref="AY101:BA101"/>
    <mergeCell ref="BB101:BD101"/>
    <mergeCell ref="B102:G102"/>
    <mergeCell ref="H102:L102"/>
    <mergeCell ref="M102:S102"/>
    <mergeCell ref="AV102:AX102"/>
    <mergeCell ref="AY102:BA102"/>
    <mergeCell ref="BB102:BD102"/>
    <mergeCell ref="B99:G99"/>
    <mergeCell ref="H99:L99"/>
    <mergeCell ref="M99:S99"/>
    <mergeCell ref="AV99:AX99"/>
    <mergeCell ref="AY99:BA99"/>
    <mergeCell ref="BB99:BD99"/>
    <mergeCell ref="B100:G100"/>
    <mergeCell ref="H100:L100"/>
    <mergeCell ref="M100:S100"/>
    <mergeCell ref="AV100:AX100"/>
    <mergeCell ref="AY100:BA100"/>
    <mergeCell ref="BB100:BD100"/>
    <mergeCell ref="B97:G97"/>
    <mergeCell ref="H97:L97"/>
    <mergeCell ref="M97:S97"/>
    <mergeCell ref="AV97:AX97"/>
    <mergeCell ref="AY97:BA97"/>
    <mergeCell ref="BB97:BD97"/>
    <mergeCell ref="B98:G98"/>
    <mergeCell ref="H98:L98"/>
    <mergeCell ref="M98:S98"/>
    <mergeCell ref="AV98:AX98"/>
    <mergeCell ref="AY98:BA98"/>
    <mergeCell ref="BB98:BD98"/>
    <mergeCell ref="B95:G95"/>
    <mergeCell ref="H95:L95"/>
    <mergeCell ref="M95:S95"/>
    <mergeCell ref="AV95:AX95"/>
    <mergeCell ref="AY95:BA95"/>
    <mergeCell ref="BB95:BD95"/>
    <mergeCell ref="B96:G96"/>
    <mergeCell ref="H96:L96"/>
    <mergeCell ref="M96:S96"/>
    <mergeCell ref="AV96:AX96"/>
    <mergeCell ref="AY96:BA96"/>
    <mergeCell ref="BB96:BD96"/>
    <mergeCell ref="B93:G93"/>
    <mergeCell ref="H93:L93"/>
    <mergeCell ref="M93:S93"/>
    <mergeCell ref="AV93:AX93"/>
    <mergeCell ref="AY93:BA93"/>
    <mergeCell ref="BB93:BD93"/>
    <mergeCell ref="B94:G94"/>
    <mergeCell ref="H94:L94"/>
    <mergeCell ref="M94:S94"/>
    <mergeCell ref="AV94:AX94"/>
    <mergeCell ref="AY94:BA94"/>
    <mergeCell ref="BB94:BD94"/>
    <mergeCell ref="B91:G91"/>
    <mergeCell ref="H91:L91"/>
    <mergeCell ref="M91:S91"/>
    <mergeCell ref="AV91:AX91"/>
    <mergeCell ref="AY91:BA91"/>
    <mergeCell ref="BB91:BD91"/>
    <mergeCell ref="B92:G92"/>
    <mergeCell ref="H92:L92"/>
    <mergeCell ref="M92:S92"/>
    <mergeCell ref="AV92:AX92"/>
    <mergeCell ref="AY92:BA92"/>
    <mergeCell ref="BB92:BD92"/>
    <mergeCell ref="B89:G89"/>
    <mergeCell ref="H89:L89"/>
    <mergeCell ref="M89:S89"/>
    <mergeCell ref="AV89:AX89"/>
    <mergeCell ref="AY89:BA89"/>
    <mergeCell ref="BB89:BD89"/>
    <mergeCell ref="B90:G90"/>
    <mergeCell ref="H90:L90"/>
    <mergeCell ref="M90:S90"/>
    <mergeCell ref="AV90:AX90"/>
    <mergeCell ref="AY90:BA90"/>
    <mergeCell ref="BB90:BD90"/>
    <mergeCell ref="B87:G87"/>
    <mergeCell ref="H87:L87"/>
    <mergeCell ref="M87:S87"/>
    <mergeCell ref="AV87:AX87"/>
    <mergeCell ref="AY87:BA87"/>
    <mergeCell ref="BB87:BD87"/>
    <mergeCell ref="B88:G88"/>
    <mergeCell ref="H88:L88"/>
    <mergeCell ref="M88:S88"/>
    <mergeCell ref="AV88:AX88"/>
    <mergeCell ref="AY88:BA88"/>
    <mergeCell ref="BB88:BD88"/>
    <mergeCell ref="B85:G85"/>
    <mergeCell ref="H85:L85"/>
    <mergeCell ref="M85:S85"/>
    <mergeCell ref="AV85:AX85"/>
    <mergeCell ref="AY85:BA85"/>
    <mergeCell ref="BB85:BD85"/>
    <mergeCell ref="B86:G86"/>
    <mergeCell ref="H86:L86"/>
    <mergeCell ref="M86:S86"/>
    <mergeCell ref="AV86:AX86"/>
    <mergeCell ref="AY86:BA86"/>
    <mergeCell ref="BB86:BD86"/>
    <mergeCell ref="B83:G83"/>
    <mergeCell ref="H83:L83"/>
    <mergeCell ref="M83:S83"/>
    <mergeCell ref="AV83:AX83"/>
    <mergeCell ref="AY83:BA83"/>
    <mergeCell ref="BB83:BD83"/>
    <mergeCell ref="B84:G84"/>
    <mergeCell ref="H84:L84"/>
    <mergeCell ref="M84:S84"/>
    <mergeCell ref="AV84:AX84"/>
    <mergeCell ref="AY84:BA84"/>
    <mergeCell ref="BB84:BD84"/>
    <mergeCell ref="B81:G81"/>
    <mergeCell ref="H81:L81"/>
    <mergeCell ref="M81:S81"/>
    <mergeCell ref="AV81:AX81"/>
    <mergeCell ref="AY81:BA81"/>
    <mergeCell ref="BB81:BD81"/>
    <mergeCell ref="B82:G82"/>
    <mergeCell ref="H82:L82"/>
    <mergeCell ref="M82:S82"/>
    <mergeCell ref="AV82:AX82"/>
    <mergeCell ref="AY82:BA82"/>
    <mergeCell ref="BB82:BD82"/>
    <mergeCell ref="B79:G79"/>
    <mergeCell ref="H79:L79"/>
    <mergeCell ref="M79:S79"/>
    <mergeCell ref="AV79:AX79"/>
    <mergeCell ref="AY79:BA79"/>
    <mergeCell ref="BB79:BD79"/>
    <mergeCell ref="B80:G80"/>
    <mergeCell ref="H80:L80"/>
    <mergeCell ref="M80:S80"/>
    <mergeCell ref="AV80:AX80"/>
    <mergeCell ref="AY80:BA80"/>
    <mergeCell ref="BB80:BD80"/>
    <mergeCell ref="B77:G77"/>
    <mergeCell ref="H77:L77"/>
    <mergeCell ref="M77:S77"/>
    <mergeCell ref="AV77:AX77"/>
    <mergeCell ref="AY77:BA77"/>
    <mergeCell ref="BB77:BD77"/>
    <mergeCell ref="B78:G78"/>
    <mergeCell ref="H78:L78"/>
    <mergeCell ref="M78:S78"/>
    <mergeCell ref="AV78:AX78"/>
    <mergeCell ref="AY78:BA78"/>
    <mergeCell ref="BB78:BD78"/>
    <mergeCell ref="B75:G75"/>
    <mergeCell ref="H75:L75"/>
    <mergeCell ref="M75:S75"/>
    <mergeCell ref="AV75:AX75"/>
    <mergeCell ref="AY75:BA75"/>
    <mergeCell ref="BB75:BD75"/>
    <mergeCell ref="B76:G76"/>
    <mergeCell ref="H76:L76"/>
    <mergeCell ref="M76:S76"/>
    <mergeCell ref="AV76:AX76"/>
    <mergeCell ref="AY76:BA76"/>
    <mergeCell ref="BB76:BD76"/>
    <mergeCell ref="B73:G73"/>
    <mergeCell ref="H73:L73"/>
    <mergeCell ref="M73:S73"/>
    <mergeCell ref="AV73:AX73"/>
    <mergeCell ref="AY73:BA73"/>
    <mergeCell ref="BB73:BD73"/>
    <mergeCell ref="B74:G74"/>
    <mergeCell ref="H74:L74"/>
    <mergeCell ref="M74:S74"/>
    <mergeCell ref="AV74:AX74"/>
    <mergeCell ref="AY74:BA74"/>
    <mergeCell ref="BB74:BD74"/>
    <mergeCell ref="B71:G71"/>
    <mergeCell ref="H71:L71"/>
    <mergeCell ref="M71:S71"/>
    <mergeCell ref="AV71:AX71"/>
    <mergeCell ref="AY71:BA71"/>
    <mergeCell ref="BB71:BD71"/>
    <mergeCell ref="B72:G72"/>
    <mergeCell ref="H72:L72"/>
    <mergeCell ref="M72:S72"/>
    <mergeCell ref="AV72:AX72"/>
    <mergeCell ref="AY72:BA72"/>
    <mergeCell ref="BB72:BD72"/>
    <mergeCell ref="B69:G69"/>
    <mergeCell ref="H69:L69"/>
    <mergeCell ref="M69:S69"/>
    <mergeCell ref="AV69:AX69"/>
    <mergeCell ref="AY69:BA69"/>
    <mergeCell ref="BB69:BD69"/>
    <mergeCell ref="B70:G70"/>
    <mergeCell ref="H70:L70"/>
    <mergeCell ref="M70:S70"/>
    <mergeCell ref="AV70:AX70"/>
    <mergeCell ref="AY70:BA70"/>
    <mergeCell ref="BB70:BD70"/>
    <mergeCell ref="B67:G67"/>
    <mergeCell ref="H67:L67"/>
    <mergeCell ref="M67:S67"/>
    <mergeCell ref="AV67:AX67"/>
    <mergeCell ref="AY67:BA67"/>
    <mergeCell ref="BB67:BD67"/>
    <mergeCell ref="B68:G68"/>
    <mergeCell ref="H68:L68"/>
    <mergeCell ref="M68:S68"/>
    <mergeCell ref="AV68:AX68"/>
    <mergeCell ref="AY68:BA68"/>
    <mergeCell ref="BB68:BD68"/>
    <mergeCell ref="B65:G65"/>
    <mergeCell ref="H65:L65"/>
    <mergeCell ref="M65:S65"/>
    <mergeCell ref="AV65:AX65"/>
    <mergeCell ref="AY65:BA65"/>
    <mergeCell ref="BB65:BD65"/>
    <mergeCell ref="B66:G66"/>
    <mergeCell ref="H66:L66"/>
    <mergeCell ref="M66:S66"/>
    <mergeCell ref="AV66:AX66"/>
    <mergeCell ref="AY66:BA66"/>
    <mergeCell ref="BB66:BD66"/>
    <mergeCell ref="B63:G63"/>
    <mergeCell ref="H63:L63"/>
    <mergeCell ref="M63:S63"/>
    <mergeCell ref="AV63:AX63"/>
    <mergeCell ref="AY63:BA63"/>
    <mergeCell ref="BB63:BD63"/>
    <mergeCell ref="B64:G64"/>
    <mergeCell ref="H64:L64"/>
    <mergeCell ref="M64:S64"/>
    <mergeCell ref="AV64:AX64"/>
    <mergeCell ref="AY64:BA64"/>
    <mergeCell ref="BB64:BD64"/>
    <mergeCell ref="B61:G61"/>
    <mergeCell ref="H61:L61"/>
    <mergeCell ref="M61:S61"/>
    <mergeCell ref="AV61:AX61"/>
    <mergeCell ref="AY61:BA61"/>
    <mergeCell ref="BB61:BD61"/>
    <mergeCell ref="B62:G62"/>
    <mergeCell ref="H62:L62"/>
    <mergeCell ref="M62:S62"/>
    <mergeCell ref="AV62:AX62"/>
    <mergeCell ref="AY62:BA62"/>
    <mergeCell ref="BB62:BD62"/>
    <mergeCell ref="B59:G59"/>
    <mergeCell ref="H59:L59"/>
    <mergeCell ref="M59:S59"/>
    <mergeCell ref="AV59:AX59"/>
    <mergeCell ref="AY59:BA59"/>
    <mergeCell ref="BB59:BD59"/>
    <mergeCell ref="B60:G60"/>
    <mergeCell ref="H60:L60"/>
    <mergeCell ref="M60:S60"/>
    <mergeCell ref="AV60:AX60"/>
    <mergeCell ref="AY60:BA60"/>
    <mergeCell ref="BB60:BD60"/>
    <mergeCell ref="B57:G57"/>
    <mergeCell ref="H57:L57"/>
    <mergeCell ref="M57:S57"/>
    <mergeCell ref="AV57:AX57"/>
    <mergeCell ref="AY57:BA57"/>
    <mergeCell ref="BB57:BD57"/>
    <mergeCell ref="B58:G58"/>
    <mergeCell ref="H58:L58"/>
    <mergeCell ref="M58:S58"/>
    <mergeCell ref="AV58:AX58"/>
    <mergeCell ref="AY58:BA58"/>
    <mergeCell ref="BB58:BD58"/>
    <mergeCell ref="B55:G55"/>
    <mergeCell ref="H55:L55"/>
    <mergeCell ref="M55:S55"/>
    <mergeCell ref="AV55:AX55"/>
    <mergeCell ref="AY55:BA55"/>
    <mergeCell ref="BB55:BD55"/>
    <mergeCell ref="B56:G56"/>
    <mergeCell ref="H56:L56"/>
    <mergeCell ref="M56:S56"/>
    <mergeCell ref="AV56:AX56"/>
    <mergeCell ref="AY56:BA56"/>
    <mergeCell ref="BB56:BD56"/>
    <mergeCell ref="B53:G53"/>
    <mergeCell ref="H53:L53"/>
    <mergeCell ref="M53:S53"/>
    <mergeCell ref="AV53:AX53"/>
    <mergeCell ref="AY53:BA53"/>
    <mergeCell ref="BB53:BD53"/>
    <mergeCell ref="B54:G54"/>
    <mergeCell ref="H54:L54"/>
    <mergeCell ref="M54:S54"/>
    <mergeCell ref="AV54:AX54"/>
    <mergeCell ref="AY54:BA54"/>
    <mergeCell ref="BB54:BD54"/>
    <mergeCell ref="B51:G51"/>
    <mergeCell ref="H51:L51"/>
    <mergeCell ref="M51:S51"/>
    <mergeCell ref="AV51:AX51"/>
    <mergeCell ref="AY51:BA51"/>
    <mergeCell ref="BB51:BD51"/>
    <mergeCell ref="B52:G52"/>
    <mergeCell ref="H52:L52"/>
    <mergeCell ref="M52:S52"/>
    <mergeCell ref="AV52:AX52"/>
    <mergeCell ref="AY52:BA52"/>
    <mergeCell ref="BB52:BD52"/>
    <mergeCell ref="B49:G49"/>
    <mergeCell ref="H49:L49"/>
    <mergeCell ref="M49:S49"/>
    <mergeCell ref="AV49:AX49"/>
    <mergeCell ref="AY49:BA49"/>
    <mergeCell ref="BB49:BD49"/>
    <mergeCell ref="B50:G50"/>
    <mergeCell ref="H50:L50"/>
    <mergeCell ref="M50:S50"/>
    <mergeCell ref="AV50:AX50"/>
    <mergeCell ref="AY50:BA50"/>
    <mergeCell ref="BB50:BD50"/>
    <mergeCell ref="B47:G47"/>
    <mergeCell ref="H47:L47"/>
    <mergeCell ref="M47:S47"/>
    <mergeCell ref="AV47:AX47"/>
    <mergeCell ref="AY47:BA47"/>
    <mergeCell ref="BB47:BD47"/>
    <mergeCell ref="B48:G48"/>
    <mergeCell ref="H48:L48"/>
    <mergeCell ref="M48:S48"/>
    <mergeCell ref="AV48:AX48"/>
    <mergeCell ref="AY48:BA48"/>
    <mergeCell ref="BB48:BD48"/>
    <mergeCell ref="B45:G45"/>
    <mergeCell ref="H45:L45"/>
    <mergeCell ref="M45:S45"/>
    <mergeCell ref="AV45:AX45"/>
    <mergeCell ref="AY45:BA45"/>
    <mergeCell ref="BB45:BD45"/>
    <mergeCell ref="B46:G46"/>
    <mergeCell ref="H46:L46"/>
    <mergeCell ref="M46:S46"/>
    <mergeCell ref="AV46:AX46"/>
    <mergeCell ref="AY46:BA46"/>
    <mergeCell ref="BB46:BD46"/>
    <mergeCell ref="B43:G43"/>
    <mergeCell ref="H43:L43"/>
    <mergeCell ref="M43:S43"/>
    <mergeCell ref="AV43:AX43"/>
    <mergeCell ref="AY43:BA43"/>
    <mergeCell ref="BB43:BD43"/>
    <mergeCell ref="B44:G44"/>
    <mergeCell ref="H44:L44"/>
    <mergeCell ref="M44:S44"/>
    <mergeCell ref="AV44:AX44"/>
    <mergeCell ref="AY44:BA44"/>
    <mergeCell ref="BB44:BD44"/>
    <mergeCell ref="B41:G41"/>
    <mergeCell ref="H41:L41"/>
    <mergeCell ref="M41:S41"/>
    <mergeCell ref="AV41:AX41"/>
    <mergeCell ref="AY41:BA41"/>
    <mergeCell ref="BB41:BD41"/>
    <mergeCell ref="B42:G42"/>
    <mergeCell ref="H42:L42"/>
    <mergeCell ref="M42:S42"/>
    <mergeCell ref="AV42:AX42"/>
    <mergeCell ref="AY42:BA42"/>
    <mergeCell ref="BB42:BD42"/>
    <mergeCell ref="B39:G39"/>
    <mergeCell ref="H39:L39"/>
    <mergeCell ref="M39:S39"/>
    <mergeCell ref="AV39:AX39"/>
    <mergeCell ref="AY39:BA39"/>
    <mergeCell ref="BB39:BD39"/>
    <mergeCell ref="B40:G40"/>
    <mergeCell ref="H40:L40"/>
    <mergeCell ref="M40:S40"/>
    <mergeCell ref="AV40:AX40"/>
    <mergeCell ref="AY40:BA40"/>
    <mergeCell ref="BB40:BD40"/>
    <mergeCell ref="B37:G37"/>
    <mergeCell ref="H37:L37"/>
    <mergeCell ref="M37:S37"/>
    <mergeCell ref="AV37:AX37"/>
    <mergeCell ref="AY37:BA37"/>
    <mergeCell ref="BB37:BD37"/>
    <mergeCell ref="B38:G38"/>
    <mergeCell ref="H38:L38"/>
    <mergeCell ref="M38:S38"/>
    <mergeCell ref="AV38:AX38"/>
    <mergeCell ref="AY38:BA38"/>
    <mergeCell ref="BB38:BD38"/>
    <mergeCell ref="B35:G35"/>
    <mergeCell ref="H35:L35"/>
    <mergeCell ref="M35:S35"/>
    <mergeCell ref="AV35:AX35"/>
    <mergeCell ref="AY35:BA35"/>
    <mergeCell ref="BB35:BD35"/>
    <mergeCell ref="B36:G36"/>
    <mergeCell ref="H36:L36"/>
    <mergeCell ref="M36:S36"/>
    <mergeCell ref="AV36:AX36"/>
    <mergeCell ref="AY36:BA36"/>
    <mergeCell ref="BB36:BD36"/>
    <mergeCell ref="B33:G33"/>
    <mergeCell ref="H33:L33"/>
    <mergeCell ref="M33:S33"/>
    <mergeCell ref="AV33:AX33"/>
    <mergeCell ref="AY33:BA33"/>
    <mergeCell ref="BB33:BD33"/>
    <mergeCell ref="B34:G34"/>
    <mergeCell ref="H34:L34"/>
    <mergeCell ref="M34:S34"/>
    <mergeCell ref="AV34:AX34"/>
    <mergeCell ref="AY34:BA34"/>
    <mergeCell ref="BB34:BD34"/>
    <mergeCell ref="B31:G31"/>
    <mergeCell ref="H31:L31"/>
    <mergeCell ref="M31:S31"/>
    <mergeCell ref="AV31:AX31"/>
    <mergeCell ref="AY31:BA31"/>
    <mergeCell ref="BB31:BD31"/>
    <mergeCell ref="B32:G32"/>
    <mergeCell ref="H32:L32"/>
    <mergeCell ref="M32:S32"/>
    <mergeCell ref="AV32:AX32"/>
    <mergeCell ref="AY32:BA32"/>
    <mergeCell ref="BB32:BD32"/>
    <mergeCell ref="B29:G29"/>
    <mergeCell ref="H29:L29"/>
    <mergeCell ref="M29:S29"/>
    <mergeCell ref="AV29:AX29"/>
    <mergeCell ref="AY29:BA29"/>
    <mergeCell ref="BB29:BD29"/>
    <mergeCell ref="B30:G30"/>
    <mergeCell ref="H30:L30"/>
    <mergeCell ref="M30:S30"/>
    <mergeCell ref="AV30:AX30"/>
    <mergeCell ref="AY30:BA30"/>
    <mergeCell ref="BB30:BD30"/>
    <mergeCell ref="B27:G27"/>
    <mergeCell ref="H27:L27"/>
    <mergeCell ref="M27:S27"/>
    <mergeCell ref="AV27:AX27"/>
    <mergeCell ref="AY27:BA27"/>
    <mergeCell ref="BB27:BD27"/>
    <mergeCell ref="B28:G28"/>
    <mergeCell ref="H28:L28"/>
    <mergeCell ref="M28:S28"/>
    <mergeCell ref="AV28:AX28"/>
    <mergeCell ref="AY28:BA28"/>
    <mergeCell ref="BB28:BD28"/>
    <mergeCell ref="B25:G25"/>
    <mergeCell ref="H25:L25"/>
    <mergeCell ref="M25:S25"/>
    <mergeCell ref="AV25:AX25"/>
    <mergeCell ref="AY25:BA25"/>
    <mergeCell ref="BB25:BD25"/>
    <mergeCell ref="B26:G26"/>
    <mergeCell ref="H26:L26"/>
    <mergeCell ref="M26:S26"/>
    <mergeCell ref="AV26:AX26"/>
    <mergeCell ref="AY26:BA26"/>
    <mergeCell ref="BB26:BD26"/>
    <mergeCell ref="B23:G23"/>
    <mergeCell ref="H23:L23"/>
    <mergeCell ref="M23:S23"/>
    <mergeCell ref="AV23:AX23"/>
    <mergeCell ref="AY23:BA23"/>
    <mergeCell ref="BB23:BD23"/>
    <mergeCell ref="B24:G24"/>
    <mergeCell ref="H24:L24"/>
    <mergeCell ref="M24:S24"/>
    <mergeCell ref="AV24:AX24"/>
    <mergeCell ref="AY24:BA24"/>
    <mergeCell ref="BB24:BD24"/>
    <mergeCell ref="B21:G21"/>
    <mergeCell ref="H21:L21"/>
    <mergeCell ref="M21:S21"/>
    <mergeCell ref="AV21:AX21"/>
    <mergeCell ref="AY21:BA21"/>
    <mergeCell ref="BB21:BD21"/>
    <mergeCell ref="B22:G22"/>
    <mergeCell ref="H22:L22"/>
    <mergeCell ref="M22:S22"/>
    <mergeCell ref="AV22:AX22"/>
    <mergeCell ref="AY22:BA22"/>
    <mergeCell ref="BB22:BD22"/>
    <mergeCell ref="B19:G19"/>
    <mergeCell ref="H19:L19"/>
    <mergeCell ref="M19:S19"/>
    <mergeCell ref="AV19:AX19"/>
    <mergeCell ref="AY19:BA19"/>
    <mergeCell ref="BB19:BD19"/>
    <mergeCell ref="B20:G20"/>
    <mergeCell ref="H20:L20"/>
    <mergeCell ref="M20:S20"/>
    <mergeCell ref="AV20:AX20"/>
    <mergeCell ref="AY20:BA20"/>
    <mergeCell ref="BB20:BD20"/>
    <mergeCell ref="B17:G17"/>
    <mergeCell ref="H17:L17"/>
    <mergeCell ref="M17:S17"/>
    <mergeCell ref="AV17:AX17"/>
    <mergeCell ref="AY17:BA17"/>
    <mergeCell ref="BB17:BD17"/>
    <mergeCell ref="B18:G18"/>
    <mergeCell ref="H18:L18"/>
    <mergeCell ref="M18:S18"/>
    <mergeCell ref="AV18:AX18"/>
    <mergeCell ref="AY18:BA18"/>
    <mergeCell ref="BB18:BD18"/>
    <mergeCell ref="B15:G15"/>
    <mergeCell ref="H15:L15"/>
    <mergeCell ref="M15:S15"/>
    <mergeCell ref="AV15:AX15"/>
    <mergeCell ref="AY15:BA15"/>
    <mergeCell ref="BB15:BD15"/>
    <mergeCell ref="B16:G16"/>
    <mergeCell ref="H16:L16"/>
    <mergeCell ref="M16:S16"/>
    <mergeCell ref="AV16:AX16"/>
    <mergeCell ref="AY16:BA16"/>
    <mergeCell ref="BB16:BD16"/>
    <mergeCell ref="B13:G13"/>
    <mergeCell ref="H13:L13"/>
    <mergeCell ref="M13:S13"/>
    <mergeCell ref="AV13:AX13"/>
    <mergeCell ref="AY13:BA13"/>
    <mergeCell ref="BB13:BD13"/>
    <mergeCell ref="B14:G14"/>
    <mergeCell ref="H14:L14"/>
    <mergeCell ref="M14:S14"/>
    <mergeCell ref="AV14:AX14"/>
    <mergeCell ref="AY14:BA14"/>
    <mergeCell ref="BB14:BD14"/>
    <mergeCell ref="B11:G11"/>
    <mergeCell ref="H11:L11"/>
    <mergeCell ref="M11:S11"/>
    <mergeCell ref="AV11:AX11"/>
    <mergeCell ref="AY11:BA11"/>
    <mergeCell ref="BB11:BD11"/>
    <mergeCell ref="B12:G12"/>
    <mergeCell ref="H12:L12"/>
    <mergeCell ref="M12:S12"/>
    <mergeCell ref="AV12:AX12"/>
    <mergeCell ref="AY12:BA12"/>
    <mergeCell ref="BB12:BD12"/>
    <mergeCell ref="CY7:DE7"/>
    <mergeCell ref="DF7:DF9"/>
    <mergeCell ref="B10:G10"/>
    <mergeCell ref="H10:L10"/>
    <mergeCell ref="M10:S10"/>
    <mergeCell ref="AV10:AX10"/>
    <mergeCell ref="AY10:BA10"/>
    <mergeCell ref="BB10:BD10"/>
    <mergeCell ref="BT7:BV7"/>
    <mergeCell ref="BW7:BY7"/>
    <mergeCell ref="CC7:CC9"/>
    <mergeCell ref="CD7:CJ7"/>
    <mergeCell ref="CK7:CQ7"/>
    <mergeCell ref="CR7:CX7"/>
    <mergeCell ref="AY7:BA9"/>
    <mergeCell ref="BB7:BD9"/>
    <mergeCell ref="BE7:BE9"/>
    <mergeCell ref="BI7:BK7"/>
    <mergeCell ref="BM7:BO7"/>
    <mergeCell ref="BP7:BR7"/>
    <mergeCell ref="AU6:AV6"/>
    <mergeCell ref="AW6:AY6"/>
    <mergeCell ref="AZ6:BB6"/>
    <mergeCell ref="BC6:BD6"/>
    <mergeCell ref="A7:A9"/>
    <mergeCell ref="B7:G9"/>
    <mergeCell ref="H7:L9"/>
    <mergeCell ref="M7:S9"/>
    <mergeCell ref="T7:Z7"/>
    <mergeCell ref="AA7:AG7"/>
    <mergeCell ref="AH7:AN7"/>
    <mergeCell ref="AO7:AU7"/>
    <mergeCell ref="AV7:AX9"/>
    <mergeCell ref="A5:H5"/>
    <mergeCell ref="I5:M5"/>
    <mergeCell ref="T5:AA5"/>
    <mergeCell ref="AB5:AK5"/>
    <mergeCell ref="AL5:AT5"/>
    <mergeCell ref="AU5:AX5"/>
    <mergeCell ref="AY5:BE5"/>
    <mergeCell ref="BH5:CA6"/>
    <mergeCell ref="CC5:DF6"/>
    <mergeCell ref="A6:F6"/>
    <mergeCell ref="G6:K6"/>
    <mergeCell ref="L6:N6"/>
    <mergeCell ref="O6:P6"/>
    <mergeCell ref="Q6:S6"/>
    <mergeCell ref="T6:V6"/>
    <mergeCell ref="W6:X6"/>
    <mergeCell ref="Y6:AA6"/>
    <mergeCell ref="AB6:AD6"/>
    <mergeCell ref="AE6:AF6"/>
    <mergeCell ref="AG6:AI6"/>
    <mergeCell ref="AJ6:AL6"/>
    <mergeCell ref="AM6:AN6"/>
    <mergeCell ref="AO6:AQ6"/>
    <mergeCell ref="AR6:AT6"/>
    <mergeCell ref="AD2:AF2"/>
    <mergeCell ref="BH2:CA3"/>
    <mergeCell ref="CC2:CJ3"/>
    <mergeCell ref="CK2:CQ3"/>
    <mergeCell ref="CR2:CX3"/>
    <mergeCell ref="CY2:DF3"/>
    <mergeCell ref="A4:S4"/>
    <mergeCell ref="T4:AF4"/>
    <mergeCell ref="AG4:AN4"/>
    <mergeCell ref="AO4:BE4"/>
    <mergeCell ref="BH4:CA4"/>
  </mergeCells>
  <phoneticPr fontId="2"/>
  <conditionalFormatting sqref="U125:Y127">
    <cfRule type="containsText" dxfId="0" priority="1" stopIfTrue="1" operator="containsText" text="NG">
      <formula>NOT(ISERROR(SEARCH("NG",U125)))</formula>
    </cfRule>
  </conditionalFormatting>
  <pageMargins left="0.7" right="0.7" top="0.75" bottom="0.75" header="0.3" footer="0.3"/>
  <pageSetup paperSize="9" orientation="portrait" r:id="rId1"/>
  <colBreaks count="1" manualBreakCount="1">
    <brk id="79" max="1048575" man="1"/>
  </colBreaks>
  <ignoredErrors>
    <ignoredError sqref="K125" 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BE31"/>
  <sheetViews>
    <sheetView view="pageBreakPreview" zoomScale="80" zoomScaleNormal="112" zoomScaleSheetLayoutView="80" workbookViewId="0">
      <selection activeCell="A2" sqref="A2"/>
    </sheetView>
  </sheetViews>
  <sheetFormatPr defaultRowHeight="14.25"/>
  <cols>
    <col min="1" max="1" width="3.625" style="185" customWidth="1"/>
    <col min="2" max="5" width="2.625" style="143" customWidth="1"/>
    <col min="6" max="19" width="2.625" style="185" customWidth="1"/>
    <col min="20" max="47" width="2.875" style="185" customWidth="1"/>
    <col min="48" max="56" width="2.625" style="185" customWidth="1"/>
    <col min="57" max="57" width="15.625" style="185" customWidth="1"/>
    <col min="58" max="71" width="2.625" style="185" customWidth="1"/>
    <col min="72" max="16384" width="9" style="185"/>
  </cols>
  <sheetData>
    <row r="1" spans="1:57" ht="18.75" customHeight="1">
      <c r="B1" s="200"/>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8" t="s">
        <v>207</v>
      </c>
    </row>
    <row r="2" spans="1:57" ht="21" customHeight="1">
      <c r="A2" s="199" t="s">
        <v>196</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202"/>
      <c r="AB2" s="202"/>
      <c r="AC2" s="202"/>
      <c r="AD2" s="545" t="s">
        <v>160</v>
      </c>
      <c r="AE2" s="545"/>
      <c r="AF2" s="545"/>
      <c r="AG2" s="195"/>
      <c r="AH2" s="195" t="s">
        <v>161</v>
      </c>
      <c r="AI2" s="195"/>
      <c r="AJ2" s="195" t="s">
        <v>162</v>
      </c>
      <c r="AK2" s="195" t="s">
        <v>163</v>
      </c>
      <c r="AL2" s="199"/>
      <c r="AM2" s="199"/>
      <c r="AN2" s="199"/>
      <c r="AO2" s="199"/>
      <c r="AP2" s="199"/>
      <c r="AQ2" s="199"/>
      <c r="AR2" s="199"/>
      <c r="AS2" s="199"/>
      <c r="AT2" s="199"/>
      <c r="AU2" s="199"/>
      <c r="AV2" s="199"/>
      <c r="AW2" s="199"/>
      <c r="AX2" s="199"/>
      <c r="AY2" s="199"/>
      <c r="AZ2" s="199"/>
      <c r="BA2" s="199"/>
      <c r="BB2" s="199"/>
      <c r="BC2" s="199"/>
      <c r="BD2" s="199"/>
      <c r="BE2" s="199"/>
    </row>
    <row r="3" spans="1:57" ht="21" customHeight="1">
      <c r="A3" s="203"/>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03"/>
      <c r="BC3" s="203"/>
      <c r="BD3" s="203"/>
      <c r="BE3" s="203"/>
    </row>
    <row r="4" spans="1:57" ht="21" customHeight="1">
      <c r="A4" s="550" t="s">
        <v>10</v>
      </c>
      <c r="B4" s="550"/>
      <c r="C4" s="550"/>
      <c r="D4" s="550"/>
      <c r="E4" s="550"/>
      <c r="F4" s="550"/>
      <c r="G4" s="550"/>
      <c r="H4" s="550"/>
      <c r="I4" s="550"/>
      <c r="J4" s="550"/>
      <c r="K4" s="550"/>
      <c r="L4" s="550"/>
      <c r="M4" s="550"/>
      <c r="N4" s="550"/>
      <c r="O4" s="550"/>
      <c r="P4" s="550"/>
      <c r="Q4" s="550"/>
      <c r="R4" s="550"/>
      <c r="S4" s="550"/>
      <c r="T4" s="295"/>
      <c r="U4" s="295"/>
      <c r="V4" s="295"/>
      <c r="W4" s="295"/>
      <c r="X4" s="295"/>
      <c r="Y4" s="295"/>
      <c r="Z4" s="295"/>
      <c r="AA4" s="295"/>
      <c r="AB4" s="295"/>
      <c r="AC4" s="295"/>
      <c r="AD4" s="295"/>
      <c r="AE4" s="295"/>
      <c r="AF4" s="295"/>
      <c r="AG4" s="550" t="s">
        <v>17</v>
      </c>
      <c r="AH4" s="550"/>
      <c r="AI4" s="550"/>
      <c r="AJ4" s="550"/>
      <c r="AK4" s="550"/>
      <c r="AL4" s="550"/>
      <c r="AM4" s="550"/>
      <c r="AN4" s="550"/>
      <c r="AO4" s="295"/>
      <c r="AP4" s="295"/>
      <c r="AQ4" s="295"/>
      <c r="AR4" s="295"/>
      <c r="AS4" s="295"/>
      <c r="AT4" s="295"/>
      <c r="AU4" s="295"/>
      <c r="AV4" s="295"/>
      <c r="AW4" s="295"/>
      <c r="AX4" s="295"/>
      <c r="AY4" s="295"/>
      <c r="AZ4" s="295"/>
      <c r="BA4" s="295"/>
      <c r="BB4" s="295"/>
      <c r="BC4" s="295"/>
      <c r="BD4" s="295"/>
      <c r="BE4" s="552"/>
    </row>
    <row r="5" spans="1:57" ht="21" customHeight="1">
      <c r="A5" s="500" t="s">
        <v>197</v>
      </c>
      <c r="B5" s="550" t="s">
        <v>4</v>
      </c>
      <c r="C5" s="550"/>
      <c r="D5" s="550"/>
      <c r="E5" s="550"/>
      <c r="F5" s="550"/>
      <c r="G5" s="550"/>
      <c r="H5" s="550" t="s">
        <v>19</v>
      </c>
      <c r="I5" s="550"/>
      <c r="J5" s="550"/>
      <c r="K5" s="550"/>
      <c r="L5" s="550"/>
      <c r="M5" s="550" t="s">
        <v>5</v>
      </c>
      <c r="N5" s="550"/>
      <c r="O5" s="550"/>
      <c r="P5" s="550"/>
      <c r="Q5" s="550"/>
      <c r="R5" s="550"/>
      <c r="S5" s="550"/>
      <c r="T5" s="550" t="s">
        <v>0</v>
      </c>
      <c r="U5" s="550"/>
      <c r="V5" s="550"/>
      <c r="W5" s="550"/>
      <c r="X5" s="550"/>
      <c r="Y5" s="550"/>
      <c r="Z5" s="550"/>
      <c r="AA5" s="550" t="s">
        <v>1</v>
      </c>
      <c r="AB5" s="550"/>
      <c r="AC5" s="550"/>
      <c r="AD5" s="550"/>
      <c r="AE5" s="550"/>
      <c r="AF5" s="550"/>
      <c r="AG5" s="550"/>
      <c r="AH5" s="550" t="s">
        <v>2</v>
      </c>
      <c r="AI5" s="550"/>
      <c r="AJ5" s="550"/>
      <c r="AK5" s="550"/>
      <c r="AL5" s="550"/>
      <c r="AM5" s="550"/>
      <c r="AN5" s="550"/>
      <c r="AO5" s="550" t="s">
        <v>3</v>
      </c>
      <c r="AP5" s="550"/>
      <c r="AQ5" s="550"/>
      <c r="AR5" s="550"/>
      <c r="AS5" s="550"/>
      <c r="AT5" s="550"/>
      <c r="AU5" s="550"/>
      <c r="AV5" s="553" t="s">
        <v>20</v>
      </c>
      <c r="AW5" s="553"/>
      <c r="AX5" s="553"/>
      <c r="AY5" s="553" t="s">
        <v>21</v>
      </c>
      <c r="AZ5" s="553"/>
      <c r="BA5" s="553"/>
      <c r="BB5" s="553" t="s">
        <v>22</v>
      </c>
      <c r="BC5" s="553"/>
      <c r="BD5" s="553"/>
      <c r="BE5" s="553" t="s">
        <v>23</v>
      </c>
    </row>
    <row r="6" spans="1:57" ht="21" customHeight="1">
      <c r="A6" s="500"/>
      <c r="B6" s="550"/>
      <c r="C6" s="550"/>
      <c r="D6" s="550"/>
      <c r="E6" s="550"/>
      <c r="F6" s="550"/>
      <c r="G6" s="550"/>
      <c r="H6" s="550"/>
      <c r="I6" s="550"/>
      <c r="J6" s="550"/>
      <c r="K6" s="550"/>
      <c r="L6" s="550"/>
      <c r="M6" s="550"/>
      <c r="N6" s="550"/>
      <c r="O6" s="550"/>
      <c r="P6" s="550"/>
      <c r="Q6" s="550"/>
      <c r="R6" s="550"/>
      <c r="S6" s="550"/>
      <c r="T6" s="186">
        <v>1</v>
      </c>
      <c r="U6" s="186">
        <v>2</v>
      </c>
      <c r="V6" s="186">
        <v>3</v>
      </c>
      <c r="W6" s="186">
        <v>4</v>
      </c>
      <c r="X6" s="186">
        <v>5</v>
      </c>
      <c r="Y6" s="186">
        <v>6</v>
      </c>
      <c r="Z6" s="186">
        <v>7</v>
      </c>
      <c r="AA6" s="186">
        <v>8</v>
      </c>
      <c r="AB6" s="186">
        <v>9</v>
      </c>
      <c r="AC6" s="186">
        <v>10</v>
      </c>
      <c r="AD6" s="186">
        <v>11</v>
      </c>
      <c r="AE6" s="186">
        <v>12</v>
      </c>
      <c r="AF6" s="186">
        <v>13</v>
      </c>
      <c r="AG6" s="186">
        <v>14</v>
      </c>
      <c r="AH6" s="186">
        <v>15</v>
      </c>
      <c r="AI6" s="186">
        <v>16</v>
      </c>
      <c r="AJ6" s="186">
        <v>17</v>
      </c>
      <c r="AK6" s="186">
        <v>18</v>
      </c>
      <c r="AL6" s="186">
        <v>19</v>
      </c>
      <c r="AM6" s="186">
        <v>20</v>
      </c>
      <c r="AN6" s="186">
        <v>21</v>
      </c>
      <c r="AO6" s="186">
        <v>22</v>
      </c>
      <c r="AP6" s="186">
        <v>23</v>
      </c>
      <c r="AQ6" s="186">
        <v>24</v>
      </c>
      <c r="AR6" s="186">
        <v>25</v>
      </c>
      <c r="AS6" s="186">
        <v>26</v>
      </c>
      <c r="AT6" s="186">
        <v>27</v>
      </c>
      <c r="AU6" s="186">
        <v>28</v>
      </c>
      <c r="AV6" s="553"/>
      <c r="AW6" s="553"/>
      <c r="AX6" s="553"/>
      <c r="AY6" s="553"/>
      <c r="AZ6" s="553"/>
      <c r="BA6" s="553"/>
      <c r="BB6" s="553"/>
      <c r="BC6" s="553"/>
      <c r="BD6" s="553"/>
      <c r="BE6" s="550"/>
    </row>
    <row r="7" spans="1:57" ht="21" customHeight="1">
      <c r="A7" s="500"/>
      <c r="B7" s="550"/>
      <c r="C7" s="550"/>
      <c r="D7" s="550"/>
      <c r="E7" s="550"/>
      <c r="F7" s="550"/>
      <c r="G7" s="550"/>
      <c r="H7" s="550"/>
      <c r="I7" s="550"/>
      <c r="J7" s="550"/>
      <c r="K7" s="550"/>
      <c r="L7" s="550"/>
      <c r="M7" s="550"/>
      <c r="N7" s="550"/>
      <c r="O7" s="550"/>
      <c r="P7" s="550"/>
      <c r="Q7" s="550"/>
      <c r="R7" s="550"/>
      <c r="S7" s="550"/>
      <c r="T7" s="189" t="s">
        <v>198</v>
      </c>
      <c r="U7" s="189" t="s">
        <v>24</v>
      </c>
      <c r="V7" s="189" t="s">
        <v>24</v>
      </c>
      <c r="W7" s="189" t="s">
        <v>24</v>
      </c>
      <c r="X7" s="189" t="s">
        <v>24</v>
      </c>
      <c r="Y7" s="189" t="s">
        <v>24</v>
      </c>
      <c r="Z7" s="189" t="s">
        <v>24</v>
      </c>
      <c r="AA7" s="189" t="s">
        <v>24</v>
      </c>
      <c r="AB7" s="189" t="s">
        <v>24</v>
      </c>
      <c r="AC7" s="189" t="s">
        <v>24</v>
      </c>
      <c r="AD7" s="189" t="s">
        <v>24</v>
      </c>
      <c r="AE7" s="189" t="s">
        <v>24</v>
      </c>
      <c r="AF7" s="189" t="s">
        <v>24</v>
      </c>
      <c r="AG7" s="189" t="s">
        <v>24</v>
      </c>
      <c r="AH7" s="189" t="s">
        <v>24</v>
      </c>
      <c r="AI7" s="189" t="s">
        <v>24</v>
      </c>
      <c r="AJ7" s="189" t="s">
        <v>24</v>
      </c>
      <c r="AK7" s="189" t="s">
        <v>24</v>
      </c>
      <c r="AL7" s="189" t="s">
        <v>24</v>
      </c>
      <c r="AM7" s="189" t="s">
        <v>24</v>
      </c>
      <c r="AN7" s="189" t="s">
        <v>24</v>
      </c>
      <c r="AO7" s="189" t="s">
        <v>24</v>
      </c>
      <c r="AP7" s="189" t="s">
        <v>24</v>
      </c>
      <c r="AQ7" s="189" t="s">
        <v>24</v>
      </c>
      <c r="AR7" s="189" t="s">
        <v>24</v>
      </c>
      <c r="AS7" s="189" t="s">
        <v>24</v>
      </c>
      <c r="AT7" s="189" t="s">
        <v>24</v>
      </c>
      <c r="AU7" s="189" t="s">
        <v>24</v>
      </c>
      <c r="AV7" s="553"/>
      <c r="AW7" s="553"/>
      <c r="AX7" s="553"/>
      <c r="AY7" s="553"/>
      <c r="AZ7" s="553"/>
      <c r="BA7" s="553"/>
      <c r="BB7" s="553"/>
      <c r="BC7" s="553"/>
      <c r="BD7" s="553"/>
      <c r="BE7" s="550"/>
    </row>
    <row r="8" spans="1:57" ht="21" customHeight="1">
      <c r="A8" s="187">
        <v>1</v>
      </c>
      <c r="B8" s="295"/>
      <c r="C8" s="295"/>
      <c r="D8" s="295"/>
      <c r="E8" s="295"/>
      <c r="F8" s="295"/>
      <c r="G8" s="295"/>
      <c r="H8" s="295" t="s">
        <v>26</v>
      </c>
      <c r="I8" s="295"/>
      <c r="J8" s="295"/>
      <c r="K8" s="295"/>
      <c r="L8" s="295"/>
      <c r="M8" s="295"/>
      <c r="N8" s="295"/>
      <c r="O8" s="295"/>
      <c r="P8" s="295"/>
      <c r="Q8" s="295"/>
      <c r="R8" s="295"/>
      <c r="S8" s="295"/>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189"/>
      <c r="AV8" s="549">
        <f>SUM(T8:AU8)</f>
        <v>0</v>
      </c>
      <c r="AW8" s="549"/>
      <c r="AX8" s="549"/>
      <c r="AY8" s="549">
        <f>ROUNDDOWN(AV8/4,1)</f>
        <v>0</v>
      </c>
      <c r="AZ8" s="549"/>
      <c r="BA8" s="549"/>
      <c r="BB8" s="549" t="str">
        <f>IF($AV$24="","0.0",ROUNDDOWN(AY8/$AV$24,1))</f>
        <v>0.0</v>
      </c>
      <c r="BC8" s="549" t="str">
        <f t="shared" ref="BC8:BD23" si="0">IF($AI$28="","",ROUNDDOWN(BB8/$AI$28,1))</f>
        <v/>
      </c>
      <c r="BD8" s="549" t="str">
        <f t="shared" si="0"/>
        <v/>
      </c>
      <c r="BE8" s="189"/>
    </row>
    <row r="9" spans="1:57" ht="21" customHeight="1">
      <c r="A9" s="187">
        <v>2</v>
      </c>
      <c r="B9" s="295"/>
      <c r="C9" s="295"/>
      <c r="D9" s="295"/>
      <c r="E9" s="295"/>
      <c r="F9" s="295"/>
      <c r="G9" s="295"/>
      <c r="H9" s="295"/>
      <c r="I9" s="295"/>
      <c r="J9" s="295"/>
      <c r="K9" s="295"/>
      <c r="L9" s="295"/>
      <c r="M9" s="295"/>
      <c r="N9" s="295"/>
      <c r="O9" s="295"/>
      <c r="P9" s="295"/>
      <c r="Q9" s="295"/>
      <c r="R9" s="295"/>
      <c r="S9" s="295"/>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549">
        <f t="shared" ref="AV9:AV21" si="1">SUM(T9:AU9)</f>
        <v>0</v>
      </c>
      <c r="AW9" s="549"/>
      <c r="AX9" s="549"/>
      <c r="AY9" s="549">
        <f t="shared" ref="AY9:AY22" si="2">ROUNDDOWN(AV9/4,1)</f>
        <v>0</v>
      </c>
      <c r="AZ9" s="549"/>
      <c r="BA9" s="549"/>
      <c r="BB9" s="549" t="str">
        <f t="shared" ref="BB9:BB21" si="3">IF($AV$24="","0.0",ROUNDDOWN(AY9/$AV$24,1))</f>
        <v>0.0</v>
      </c>
      <c r="BC9" s="549" t="str">
        <f t="shared" si="0"/>
        <v/>
      </c>
      <c r="BD9" s="549" t="str">
        <f t="shared" si="0"/>
        <v/>
      </c>
      <c r="BE9" s="189"/>
    </row>
    <row r="10" spans="1:57" ht="21" customHeight="1">
      <c r="A10" s="187">
        <v>3</v>
      </c>
      <c r="B10" s="295" t="s">
        <v>26</v>
      </c>
      <c r="C10" s="295"/>
      <c r="D10" s="295"/>
      <c r="E10" s="295"/>
      <c r="F10" s="295"/>
      <c r="G10" s="295"/>
      <c r="H10" s="295"/>
      <c r="I10" s="295"/>
      <c r="J10" s="295"/>
      <c r="K10" s="295"/>
      <c r="L10" s="295"/>
      <c r="M10" s="295"/>
      <c r="N10" s="295"/>
      <c r="O10" s="295"/>
      <c r="P10" s="295"/>
      <c r="Q10" s="295"/>
      <c r="R10" s="295"/>
      <c r="S10" s="295"/>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549">
        <f t="shared" si="1"/>
        <v>0</v>
      </c>
      <c r="AW10" s="549"/>
      <c r="AX10" s="549"/>
      <c r="AY10" s="549">
        <f t="shared" si="2"/>
        <v>0</v>
      </c>
      <c r="AZ10" s="549"/>
      <c r="BA10" s="549"/>
      <c r="BB10" s="549" t="str">
        <f t="shared" si="3"/>
        <v>0.0</v>
      </c>
      <c r="BC10" s="549" t="str">
        <f t="shared" si="0"/>
        <v/>
      </c>
      <c r="BD10" s="549" t="str">
        <f t="shared" si="0"/>
        <v/>
      </c>
      <c r="BE10" s="189"/>
    </row>
    <row r="11" spans="1:57" ht="21" customHeight="1">
      <c r="A11" s="187">
        <v>4</v>
      </c>
      <c r="B11" s="295"/>
      <c r="C11" s="295"/>
      <c r="D11" s="295"/>
      <c r="E11" s="295"/>
      <c r="F11" s="295"/>
      <c r="G11" s="295"/>
      <c r="H11" s="295"/>
      <c r="I11" s="295"/>
      <c r="J11" s="295"/>
      <c r="K11" s="295"/>
      <c r="L11" s="295"/>
      <c r="M11" s="295"/>
      <c r="N11" s="295"/>
      <c r="O11" s="295"/>
      <c r="P11" s="295"/>
      <c r="Q11" s="295"/>
      <c r="R11" s="295"/>
      <c r="S11" s="295"/>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549">
        <f t="shared" si="1"/>
        <v>0</v>
      </c>
      <c r="AW11" s="549"/>
      <c r="AX11" s="549"/>
      <c r="AY11" s="549">
        <f t="shared" si="2"/>
        <v>0</v>
      </c>
      <c r="AZ11" s="549"/>
      <c r="BA11" s="549"/>
      <c r="BB11" s="549" t="str">
        <f t="shared" si="3"/>
        <v>0.0</v>
      </c>
      <c r="BC11" s="549" t="str">
        <f t="shared" si="0"/>
        <v/>
      </c>
      <c r="BD11" s="549" t="str">
        <f t="shared" si="0"/>
        <v/>
      </c>
      <c r="BE11" s="189"/>
    </row>
    <row r="12" spans="1:57" ht="21" customHeight="1">
      <c r="A12" s="187">
        <v>5</v>
      </c>
      <c r="B12" s="295"/>
      <c r="C12" s="295"/>
      <c r="D12" s="295"/>
      <c r="E12" s="295"/>
      <c r="F12" s="295"/>
      <c r="G12" s="295"/>
      <c r="H12" s="295"/>
      <c r="I12" s="295"/>
      <c r="J12" s="295"/>
      <c r="K12" s="295"/>
      <c r="L12" s="295"/>
      <c r="M12" s="295"/>
      <c r="N12" s="295"/>
      <c r="O12" s="295"/>
      <c r="P12" s="295"/>
      <c r="Q12" s="295"/>
      <c r="R12" s="295"/>
      <c r="S12" s="295"/>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549">
        <f t="shared" si="1"/>
        <v>0</v>
      </c>
      <c r="AW12" s="549"/>
      <c r="AX12" s="549"/>
      <c r="AY12" s="549">
        <f t="shared" si="2"/>
        <v>0</v>
      </c>
      <c r="AZ12" s="549"/>
      <c r="BA12" s="549"/>
      <c r="BB12" s="549" t="str">
        <f t="shared" si="3"/>
        <v>0.0</v>
      </c>
      <c r="BC12" s="549" t="str">
        <f t="shared" si="0"/>
        <v/>
      </c>
      <c r="BD12" s="549" t="str">
        <f t="shared" si="0"/>
        <v/>
      </c>
      <c r="BE12" s="189"/>
    </row>
    <row r="13" spans="1:57" ht="21" customHeight="1">
      <c r="A13" s="187">
        <v>6</v>
      </c>
      <c r="B13" s="295"/>
      <c r="C13" s="295"/>
      <c r="D13" s="295"/>
      <c r="E13" s="295"/>
      <c r="F13" s="295"/>
      <c r="G13" s="295"/>
      <c r="H13" s="295"/>
      <c r="I13" s="295"/>
      <c r="J13" s="295"/>
      <c r="K13" s="295"/>
      <c r="L13" s="295"/>
      <c r="M13" s="295"/>
      <c r="N13" s="295"/>
      <c r="O13" s="295"/>
      <c r="P13" s="295"/>
      <c r="Q13" s="295"/>
      <c r="R13" s="295"/>
      <c r="S13" s="295"/>
      <c r="T13" s="189"/>
      <c r="U13" s="189"/>
      <c r="V13" s="189"/>
      <c r="W13" s="189"/>
      <c r="X13" s="189"/>
      <c r="Y13" s="189"/>
      <c r="Z13" s="189"/>
      <c r="AA13" s="189"/>
      <c r="AB13" s="189"/>
      <c r="AC13" s="189"/>
      <c r="AD13" s="189"/>
      <c r="AE13" s="189"/>
      <c r="AF13" s="189"/>
      <c r="AG13" s="189"/>
      <c r="AH13" s="189"/>
      <c r="AI13" s="189"/>
      <c r="AJ13" s="189"/>
      <c r="AK13" s="189"/>
      <c r="AL13" s="189"/>
      <c r="AM13" s="189"/>
      <c r="AN13" s="189"/>
      <c r="AO13" s="189"/>
      <c r="AP13" s="189"/>
      <c r="AQ13" s="189"/>
      <c r="AR13" s="189"/>
      <c r="AS13" s="189"/>
      <c r="AT13" s="189"/>
      <c r="AU13" s="189"/>
      <c r="AV13" s="549">
        <f t="shared" si="1"/>
        <v>0</v>
      </c>
      <c r="AW13" s="549"/>
      <c r="AX13" s="549"/>
      <c r="AY13" s="549">
        <f t="shared" si="2"/>
        <v>0</v>
      </c>
      <c r="AZ13" s="549"/>
      <c r="BA13" s="549"/>
      <c r="BB13" s="549" t="str">
        <f t="shared" si="3"/>
        <v>0.0</v>
      </c>
      <c r="BC13" s="549" t="str">
        <f t="shared" si="0"/>
        <v/>
      </c>
      <c r="BD13" s="549" t="str">
        <f t="shared" si="0"/>
        <v/>
      </c>
      <c r="BE13" s="189"/>
    </row>
    <row r="14" spans="1:57" ht="21" customHeight="1">
      <c r="A14" s="187">
        <v>7</v>
      </c>
      <c r="B14" s="295"/>
      <c r="C14" s="295"/>
      <c r="D14" s="295"/>
      <c r="E14" s="295"/>
      <c r="F14" s="295"/>
      <c r="G14" s="295"/>
      <c r="H14" s="295"/>
      <c r="I14" s="295"/>
      <c r="J14" s="295"/>
      <c r="K14" s="295"/>
      <c r="L14" s="295"/>
      <c r="M14" s="295"/>
      <c r="N14" s="295"/>
      <c r="O14" s="295"/>
      <c r="P14" s="295"/>
      <c r="Q14" s="295"/>
      <c r="R14" s="295"/>
      <c r="S14" s="295"/>
      <c r="T14" s="189"/>
      <c r="U14" s="189"/>
      <c r="V14" s="189"/>
      <c r="W14" s="189"/>
      <c r="X14" s="189"/>
      <c r="Y14" s="189"/>
      <c r="Z14" s="189"/>
      <c r="AA14" s="189"/>
      <c r="AB14" s="189"/>
      <c r="AC14" s="189"/>
      <c r="AD14" s="189"/>
      <c r="AE14" s="189"/>
      <c r="AF14" s="189"/>
      <c r="AG14" s="189"/>
      <c r="AH14" s="189"/>
      <c r="AI14" s="189"/>
      <c r="AJ14" s="189"/>
      <c r="AK14" s="189"/>
      <c r="AL14" s="189"/>
      <c r="AM14" s="189"/>
      <c r="AN14" s="189"/>
      <c r="AO14" s="189"/>
      <c r="AP14" s="189"/>
      <c r="AQ14" s="189"/>
      <c r="AR14" s="189"/>
      <c r="AS14" s="189"/>
      <c r="AT14" s="189"/>
      <c r="AU14" s="189"/>
      <c r="AV14" s="549">
        <f t="shared" si="1"/>
        <v>0</v>
      </c>
      <c r="AW14" s="549"/>
      <c r="AX14" s="549"/>
      <c r="AY14" s="549">
        <f t="shared" si="2"/>
        <v>0</v>
      </c>
      <c r="AZ14" s="549"/>
      <c r="BA14" s="549"/>
      <c r="BB14" s="549" t="str">
        <f t="shared" si="3"/>
        <v>0.0</v>
      </c>
      <c r="BC14" s="549" t="str">
        <f t="shared" si="0"/>
        <v/>
      </c>
      <c r="BD14" s="549" t="str">
        <f t="shared" si="0"/>
        <v/>
      </c>
      <c r="BE14" s="189"/>
    </row>
    <row r="15" spans="1:57" ht="21" customHeight="1">
      <c r="A15" s="187">
        <v>8</v>
      </c>
      <c r="B15" s="295"/>
      <c r="C15" s="295"/>
      <c r="D15" s="295"/>
      <c r="E15" s="295"/>
      <c r="F15" s="295"/>
      <c r="G15" s="295"/>
      <c r="H15" s="295"/>
      <c r="I15" s="295"/>
      <c r="J15" s="295"/>
      <c r="K15" s="295"/>
      <c r="L15" s="295"/>
      <c r="M15" s="295"/>
      <c r="N15" s="295"/>
      <c r="O15" s="295"/>
      <c r="P15" s="295"/>
      <c r="Q15" s="295"/>
      <c r="R15" s="295"/>
      <c r="S15" s="295"/>
      <c r="T15" s="189"/>
      <c r="U15" s="189"/>
      <c r="V15" s="189"/>
      <c r="W15" s="189"/>
      <c r="X15" s="189"/>
      <c r="Y15" s="189"/>
      <c r="Z15" s="189"/>
      <c r="AA15" s="189"/>
      <c r="AB15" s="189"/>
      <c r="AC15" s="189"/>
      <c r="AD15" s="189"/>
      <c r="AE15" s="189"/>
      <c r="AF15" s="189"/>
      <c r="AG15" s="189"/>
      <c r="AH15" s="189"/>
      <c r="AI15" s="189"/>
      <c r="AJ15" s="189"/>
      <c r="AK15" s="189"/>
      <c r="AL15" s="189"/>
      <c r="AM15" s="189"/>
      <c r="AN15" s="189"/>
      <c r="AO15" s="189"/>
      <c r="AP15" s="189"/>
      <c r="AQ15" s="189"/>
      <c r="AR15" s="189"/>
      <c r="AS15" s="189"/>
      <c r="AT15" s="189"/>
      <c r="AU15" s="189"/>
      <c r="AV15" s="549">
        <f t="shared" si="1"/>
        <v>0</v>
      </c>
      <c r="AW15" s="549"/>
      <c r="AX15" s="549"/>
      <c r="AY15" s="549">
        <f t="shared" si="2"/>
        <v>0</v>
      </c>
      <c r="AZ15" s="549"/>
      <c r="BA15" s="549"/>
      <c r="BB15" s="549" t="str">
        <f t="shared" si="3"/>
        <v>0.0</v>
      </c>
      <c r="BC15" s="549" t="str">
        <f t="shared" si="0"/>
        <v/>
      </c>
      <c r="BD15" s="549" t="str">
        <f t="shared" si="0"/>
        <v/>
      </c>
      <c r="BE15" s="189"/>
    </row>
    <row r="16" spans="1:57" ht="21" customHeight="1">
      <c r="A16" s="187">
        <v>9</v>
      </c>
      <c r="B16" s="295"/>
      <c r="C16" s="295"/>
      <c r="D16" s="295"/>
      <c r="E16" s="295"/>
      <c r="F16" s="295"/>
      <c r="G16" s="295"/>
      <c r="H16" s="295"/>
      <c r="I16" s="295"/>
      <c r="J16" s="295"/>
      <c r="K16" s="295"/>
      <c r="L16" s="295"/>
      <c r="M16" s="295"/>
      <c r="N16" s="295"/>
      <c r="O16" s="295"/>
      <c r="P16" s="295"/>
      <c r="Q16" s="295"/>
      <c r="R16" s="295"/>
      <c r="S16" s="295"/>
      <c r="T16" s="189"/>
      <c r="U16" s="189"/>
      <c r="V16" s="189"/>
      <c r="W16" s="189"/>
      <c r="X16" s="189"/>
      <c r="Y16" s="189"/>
      <c r="Z16" s="189"/>
      <c r="AA16" s="189"/>
      <c r="AB16" s="189"/>
      <c r="AC16" s="189"/>
      <c r="AD16" s="189"/>
      <c r="AE16" s="189"/>
      <c r="AF16" s="189"/>
      <c r="AG16" s="189"/>
      <c r="AH16" s="189"/>
      <c r="AI16" s="189"/>
      <c r="AJ16" s="189"/>
      <c r="AK16" s="189"/>
      <c r="AL16" s="189"/>
      <c r="AM16" s="189"/>
      <c r="AN16" s="189"/>
      <c r="AO16" s="189"/>
      <c r="AP16" s="189"/>
      <c r="AQ16" s="189"/>
      <c r="AR16" s="189"/>
      <c r="AS16" s="189"/>
      <c r="AT16" s="189"/>
      <c r="AU16" s="189"/>
      <c r="AV16" s="549">
        <f>SUM(T16:AU16)</f>
        <v>0</v>
      </c>
      <c r="AW16" s="549"/>
      <c r="AX16" s="549"/>
      <c r="AY16" s="549">
        <f>ROUNDDOWN(AV16/4,1)</f>
        <v>0</v>
      </c>
      <c r="AZ16" s="549"/>
      <c r="BA16" s="549"/>
      <c r="BB16" s="549" t="str">
        <f>IF($AV$24="","0.0",ROUNDDOWN(AY16/$AV$24,1))</f>
        <v>0.0</v>
      </c>
      <c r="BC16" s="549" t="str">
        <f t="shared" si="0"/>
        <v/>
      </c>
      <c r="BD16" s="549" t="str">
        <f t="shared" si="0"/>
        <v/>
      </c>
      <c r="BE16" s="189"/>
    </row>
    <row r="17" spans="1:57" ht="21" customHeight="1">
      <c r="A17" s="187">
        <v>10</v>
      </c>
      <c r="B17" s="295"/>
      <c r="C17" s="295"/>
      <c r="D17" s="295"/>
      <c r="E17" s="295"/>
      <c r="F17" s="295"/>
      <c r="G17" s="295"/>
      <c r="H17" s="295"/>
      <c r="I17" s="295"/>
      <c r="J17" s="295"/>
      <c r="K17" s="295"/>
      <c r="L17" s="295"/>
      <c r="M17" s="295"/>
      <c r="N17" s="295"/>
      <c r="O17" s="295"/>
      <c r="P17" s="295"/>
      <c r="Q17" s="295"/>
      <c r="R17" s="295"/>
      <c r="S17" s="295"/>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549">
        <f>SUM(T17:AU17)</f>
        <v>0</v>
      </c>
      <c r="AW17" s="549"/>
      <c r="AX17" s="549"/>
      <c r="AY17" s="549">
        <f>ROUNDDOWN(AV17/4,1)</f>
        <v>0</v>
      </c>
      <c r="AZ17" s="549"/>
      <c r="BA17" s="549"/>
      <c r="BB17" s="549" t="str">
        <f>IF($AV$24="","0.0",ROUNDDOWN(AY17/$AV$24,1))</f>
        <v>0.0</v>
      </c>
      <c r="BC17" s="549" t="str">
        <f t="shared" si="0"/>
        <v/>
      </c>
      <c r="BD17" s="549" t="str">
        <f t="shared" si="0"/>
        <v/>
      </c>
      <c r="BE17" s="189"/>
    </row>
    <row r="18" spans="1:57" ht="21" customHeight="1">
      <c r="A18" s="187">
        <v>11</v>
      </c>
      <c r="B18" s="295"/>
      <c r="C18" s="295"/>
      <c r="D18" s="295"/>
      <c r="E18" s="295"/>
      <c r="F18" s="295"/>
      <c r="G18" s="295"/>
      <c r="H18" s="295"/>
      <c r="I18" s="295"/>
      <c r="J18" s="295"/>
      <c r="K18" s="295"/>
      <c r="L18" s="295"/>
      <c r="M18" s="295"/>
      <c r="N18" s="295"/>
      <c r="O18" s="295"/>
      <c r="P18" s="295"/>
      <c r="Q18" s="295"/>
      <c r="R18" s="295"/>
      <c r="S18" s="295"/>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549">
        <f>SUM(T18:AU18)</f>
        <v>0</v>
      </c>
      <c r="AW18" s="549"/>
      <c r="AX18" s="549"/>
      <c r="AY18" s="549">
        <f>ROUNDDOWN(AV18/4,1)</f>
        <v>0</v>
      </c>
      <c r="AZ18" s="549"/>
      <c r="BA18" s="549"/>
      <c r="BB18" s="549" t="str">
        <f>IF($AV$24="","0.0",ROUNDDOWN(AY18/$AV$24,1))</f>
        <v>0.0</v>
      </c>
      <c r="BC18" s="549" t="str">
        <f t="shared" si="0"/>
        <v/>
      </c>
      <c r="BD18" s="549" t="str">
        <f t="shared" si="0"/>
        <v/>
      </c>
      <c r="BE18" s="189"/>
    </row>
    <row r="19" spans="1:57" ht="21" customHeight="1">
      <c r="A19" s="187">
        <v>12</v>
      </c>
      <c r="B19" s="295"/>
      <c r="C19" s="295"/>
      <c r="D19" s="295"/>
      <c r="E19" s="295"/>
      <c r="F19" s="295"/>
      <c r="G19" s="295"/>
      <c r="H19" s="295"/>
      <c r="I19" s="295"/>
      <c r="J19" s="295"/>
      <c r="K19" s="295"/>
      <c r="L19" s="295"/>
      <c r="M19" s="295"/>
      <c r="N19" s="295"/>
      <c r="O19" s="295"/>
      <c r="P19" s="295"/>
      <c r="Q19" s="295"/>
      <c r="R19" s="295"/>
      <c r="S19" s="295"/>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549">
        <f>SUM(T19:AU19)</f>
        <v>0</v>
      </c>
      <c r="AW19" s="549"/>
      <c r="AX19" s="549"/>
      <c r="AY19" s="549">
        <f>ROUNDDOWN(AV19/4,1)</f>
        <v>0</v>
      </c>
      <c r="AZ19" s="549"/>
      <c r="BA19" s="549"/>
      <c r="BB19" s="549" t="str">
        <f>IF($AV$24="","0.0",ROUNDDOWN(AY19/$AV$24,1))</f>
        <v>0.0</v>
      </c>
      <c r="BC19" s="549" t="str">
        <f t="shared" si="0"/>
        <v/>
      </c>
      <c r="BD19" s="549" t="str">
        <f t="shared" si="0"/>
        <v/>
      </c>
      <c r="BE19" s="189"/>
    </row>
    <row r="20" spans="1:57" ht="21" customHeight="1">
      <c r="A20" s="187">
        <v>13</v>
      </c>
      <c r="B20" s="295"/>
      <c r="C20" s="295"/>
      <c r="D20" s="295"/>
      <c r="E20" s="295"/>
      <c r="F20" s="295"/>
      <c r="G20" s="295"/>
      <c r="H20" s="295"/>
      <c r="I20" s="295"/>
      <c r="J20" s="295"/>
      <c r="K20" s="295"/>
      <c r="L20" s="295"/>
      <c r="M20" s="295"/>
      <c r="N20" s="295"/>
      <c r="O20" s="295"/>
      <c r="P20" s="295"/>
      <c r="Q20" s="295"/>
      <c r="R20" s="295"/>
      <c r="S20" s="295"/>
      <c r="T20" s="189"/>
      <c r="U20" s="189"/>
      <c r="V20" s="189"/>
      <c r="W20" s="189"/>
      <c r="X20" s="189"/>
      <c r="Y20" s="189"/>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549">
        <f>SUM(T20:AU20)</f>
        <v>0</v>
      </c>
      <c r="AW20" s="549"/>
      <c r="AX20" s="549"/>
      <c r="AY20" s="549">
        <f>ROUNDDOWN(AV20/4,1)</f>
        <v>0</v>
      </c>
      <c r="AZ20" s="549"/>
      <c r="BA20" s="549"/>
      <c r="BB20" s="549" t="str">
        <f>IF($AV$24="","0.0",ROUNDDOWN(AY20/$AV$24,1))</f>
        <v>0.0</v>
      </c>
      <c r="BC20" s="549" t="str">
        <f t="shared" si="0"/>
        <v/>
      </c>
      <c r="BD20" s="549" t="str">
        <f t="shared" si="0"/>
        <v/>
      </c>
      <c r="BE20" s="189"/>
    </row>
    <row r="21" spans="1:57" ht="21" customHeight="1">
      <c r="A21" s="187">
        <v>14</v>
      </c>
      <c r="B21" s="295"/>
      <c r="C21" s="295"/>
      <c r="D21" s="295"/>
      <c r="E21" s="295"/>
      <c r="F21" s="295"/>
      <c r="G21" s="295"/>
      <c r="H21" s="295"/>
      <c r="I21" s="295"/>
      <c r="J21" s="295"/>
      <c r="K21" s="295"/>
      <c r="L21" s="295"/>
      <c r="M21" s="295"/>
      <c r="N21" s="295"/>
      <c r="O21" s="295"/>
      <c r="P21" s="295"/>
      <c r="Q21" s="295"/>
      <c r="R21" s="295"/>
      <c r="S21" s="295"/>
      <c r="T21" s="189"/>
      <c r="U21" s="189"/>
      <c r="V21" s="189"/>
      <c r="W21" s="189"/>
      <c r="X21" s="189"/>
      <c r="Y21" s="189"/>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549">
        <f t="shared" si="1"/>
        <v>0</v>
      </c>
      <c r="AW21" s="549"/>
      <c r="AX21" s="549"/>
      <c r="AY21" s="549">
        <f t="shared" si="2"/>
        <v>0</v>
      </c>
      <c r="AZ21" s="549"/>
      <c r="BA21" s="549"/>
      <c r="BB21" s="549" t="str">
        <f t="shared" si="3"/>
        <v>0.0</v>
      </c>
      <c r="BC21" s="549" t="str">
        <f t="shared" si="0"/>
        <v/>
      </c>
      <c r="BD21" s="549" t="str">
        <f t="shared" si="0"/>
        <v/>
      </c>
      <c r="BE21" s="189"/>
    </row>
    <row r="22" spans="1:57" ht="21" customHeight="1">
      <c r="A22" s="187">
        <v>15</v>
      </c>
      <c r="B22" s="295"/>
      <c r="C22" s="295"/>
      <c r="D22" s="295"/>
      <c r="E22" s="295"/>
      <c r="F22" s="295"/>
      <c r="G22" s="295"/>
      <c r="H22" s="295"/>
      <c r="I22" s="295"/>
      <c r="J22" s="295"/>
      <c r="K22" s="295"/>
      <c r="L22" s="295"/>
      <c r="M22" s="295"/>
      <c r="N22" s="295"/>
      <c r="O22" s="295"/>
      <c r="P22" s="295"/>
      <c r="Q22" s="295"/>
      <c r="R22" s="295"/>
      <c r="S22" s="295"/>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549">
        <f>SUM(T22:AU22)</f>
        <v>0</v>
      </c>
      <c r="AW22" s="549"/>
      <c r="AX22" s="549"/>
      <c r="AY22" s="549">
        <f t="shared" si="2"/>
        <v>0</v>
      </c>
      <c r="AZ22" s="549"/>
      <c r="BA22" s="549"/>
      <c r="BB22" s="549" t="str">
        <f>IF($AV$24="","0.0",ROUNDDOWN(AY22/$AV$24,1))</f>
        <v>0.0</v>
      </c>
      <c r="BC22" s="549" t="str">
        <f t="shared" si="0"/>
        <v/>
      </c>
      <c r="BD22" s="549" t="str">
        <f t="shared" si="0"/>
        <v/>
      </c>
      <c r="BE22" s="189"/>
    </row>
    <row r="23" spans="1:57" ht="21" customHeight="1">
      <c r="A23" s="550" t="s">
        <v>6</v>
      </c>
      <c r="B23" s="550"/>
      <c r="C23" s="550"/>
      <c r="D23" s="550"/>
      <c r="E23" s="550"/>
      <c r="F23" s="550"/>
      <c r="G23" s="550"/>
      <c r="H23" s="550"/>
      <c r="I23" s="550"/>
      <c r="J23" s="550"/>
      <c r="K23" s="550"/>
      <c r="L23" s="550"/>
      <c r="M23" s="550"/>
      <c r="N23" s="550"/>
      <c r="O23" s="550"/>
      <c r="P23" s="550"/>
      <c r="Q23" s="550"/>
      <c r="R23" s="550"/>
      <c r="S23" s="550"/>
      <c r="T23" s="186">
        <f>SUM(T8:T22)</f>
        <v>0</v>
      </c>
      <c r="U23" s="186">
        <f t="shared" ref="U23:AU23" si="4">SUM(U8:U22)</f>
        <v>0</v>
      </c>
      <c r="V23" s="186">
        <f t="shared" si="4"/>
        <v>0</v>
      </c>
      <c r="W23" s="186">
        <f t="shared" si="4"/>
        <v>0</v>
      </c>
      <c r="X23" s="186">
        <f t="shared" si="4"/>
        <v>0</v>
      </c>
      <c r="Y23" s="186">
        <f t="shared" si="4"/>
        <v>0</v>
      </c>
      <c r="Z23" s="186">
        <f t="shared" si="4"/>
        <v>0</v>
      </c>
      <c r="AA23" s="186">
        <f t="shared" si="4"/>
        <v>0</v>
      </c>
      <c r="AB23" s="186">
        <f t="shared" si="4"/>
        <v>0</v>
      </c>
      <c r="AC23" s="186">
        <f t="shared" si="4"/>
        <v>0</v>
      </c>
      <c r="AD23" s="186">
        <f t="shared" si="4"/>
        <v>0</v>
      </c>
      <c r="AE23" s="186">
        <f t="shared" si="4"/>
        <v>0</v>
      </c>
      <c r="AF23" s="186">
        <f t="shared" si="4"/>
        <v>0</v>
      </c>
      <c r="AG23" s="186">
        <f t="shared" si="4"/>
        <v>0</v>
      </c>
      <c r="AH23" s="186">
        <f t="shared" si="4"/>
        <v>0</v>
      </c>
      <c r="AI23" s="186">
        <f t="shared" si="4"/>
        <v>0</v>
      </c>
      <c r="AJ23" s="186">
        <f t="shared" si="4"/>
        <v>0</v>
      </c>
      <c r="AK23" s="186">
        <f t="shared" si="4"/>
        <v>0</v>
      </c>
      <c r="AL23" s="186">
        <f t="shared" si="4"/>
        <v>0</v>
      </c>
      <c r="AM23" s="186">
        <f t="shared" si="4"/>
        <v>0</v>
      </c>
      <c r="AN23" s="186">
        <f t="shared" si="4"/>
        <v>0</v>
      </c>
      <c r="AO23" s="186">
        <f t="shared" si="4"/>
        <v>0</v>
      </c>
      <c r="AP23" s="186">
        <f t="shared" si="4"/>
        <v>0</v>
      </c>
      <c r="AQ23" s="186">
        <f t="shared" si="4"/>
        <v>0</v>
      </c>
      <c r="AR23" s="186">
        <f t="shared" si="4"/>
        <v>0</v>
      </c>
      <c r="AS23" s="186">
        <f t="shared" si="4"/>
        <v>0</v>
      </c>
      <c r="AT23" s="186">
        <f t="shared" si="4"/>
        <v>0</v>
      </c>
      <c r="AU23" s="186">
        <f t="shared" si="4"/>
        <v>0</v>
      </c>
      <c r="AV23" s="549">
        <f>SUM(AV8:AX22)</f>
        <v>0</v>
      </c>
      <c r="AW23" s="549"/>
      <c r="AX23" s="549"/>
      <c r="AY23" s="549">
        <f>SUM(AY8:BA22)</f>
        <v>0</v>
      </c>
      <c r="AZ23" s="549"/>
      <c r="BA23" s="549"/>
      <c r="BB23" s="549" t="str">
        <f>IF($AV$24="","0.0",ROUNDDOWN(AY23/$AV$24,1))</f>
        <v>0.0</v>
      </c>
      <c r="BC23" s="549" t="str">
        <f t="shared" si="0"/>
        <v/>
      </c>
      <c r="BD23" s="549" t="str">
        <f t="shared" si="0"/>
        <v/>
      </c>
      <c r="BE23" s="188"/>
    </row>
    <row r="24" spans="1:57" ht="21" customHeight="1">
      <c r="A24" s="550" t="s">
        <v>199</v>
      </c>
      <c r="B24" s="550"/>
      <c r="C24" s="550"/>
      <c r="D24" s="550"/>
      <c r="E24" s="550"/>
      <c r="F24" s="550"/>
      <c r="G24" s="550"/>
      <c r="H24" s="550"/>
      <c r="I24" s="550"/>
      <c r="J24" s="550"/>
      <c r="K24" s="550"/>
      <c r="L24" s="550"/>
      <c r="M24" s="550"/>
      <c r="N24" s="550"/>
      <c r="O24" s="550"/>
      <c r="P24" s="550"/>
      <c r="Q24" s="550"/>
      <c r="R24" s="550"/>
      <c r="S24" s="550"/>
      <c r="T24" s="550"/>
      <c r="U24" s="550"/>
      <c r="V24" s="550"/>
      <c r="W24" s="550"/>
      <c r="X24" s="550"/>
      <c r="Y24" s="550"/>
      <c r="Z24" s="550"/>
      <c r="AA24" s="550"/>
      <c r="AB24" s="550"/>
      <c r="AC24" s="550"/>
      <c r="AD24" s="550"/>
      <c r="AE24" s="550"/>
      <c r="AF24" s="550"/>
      <c r="AG24" s="550"/>
      <c r="AH24" s="550"/>
      <c r="AI24" s="550"/>
      <c r="AJ24" s="550"/>
      <c r="AK24" s="550"/>
      <c r="AL24" s="550"/>
      <c r="AM24" s="550"/>
      <c r="AN24" s="550"/>
      <c r="AO24" s="550"/>
      <c r="AP24" s="550"/>
      <c r="AQ24" s="550"/>
      <c r="AR24" s="550"/>
      <c r="AS24" s="550"/>
      <c r="AT24" s="550"/>
      <c r="AU24" s="550"/>
      <c r="AV24" s="551"/>
      <c r="AW24" s="551"/>
      <c r="AX24" s="551"/>
      <c r="AY24" s="551"/>
      <c r="AZ24" s="551"/>
      <c r="BA24" s="551"/>
      <c r="BB24" s="551"/>
      <c r="BC24" s="551"/>
      <c r="BD24" s="551"/>
      <c r="BE24" s="188"/>
    </row>
    <row r="25" spans="1:57" ht="15" customHeight="1">
      <c r="A25" s="546" t="s">
        <v>200</v>
      </c>
      <c r="B25" s="546"/>
      <c r="C25" s="546"/>
      <c r="D25" s="546"/>
      <c r="E25" s="546"/>
      <c r="F25" s="546"/>
      <c r="G25" s="546"/>
      <c r="H25" s="546"/>
      <c r="I25" s="546"/>
      <c r="J25" s="546"/>
      <c r="K25" s="546"/>
      <c r="L25" s="546"/>
      <c r="M25" s="546"/>
      <c r="N25" s="546"/>
      <c r="O25" s="546"/>
      <c r="P25" s="546"/>
      <c r="Q25" s="546"/>
      <c r="R25" s="546"/>
      <c r="S25" s="546"/>
      <c r="T25" s="546"/>
      <c r="U25" s="546"/>
      <c r="V25" s="546"/>
      <c r="W25" s="546"/>
      <c r="X25" s="546"/>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546"/>
      <c r="AV25" s="546"/>
      <c r="AW25" s="546"/>
      <c r="AX25" s="546"/>
      <c r="AY25" s="546"/>
      <c r="AZ25" s="546"/>
      <c r="BA25" s="546"/>
      <c r="BB25" s="546"/>
      <c r="BC25" s="546"/>
      <c r="BD25" s="546"/>
      <c r="BE25" s="546"/>
    </row>
    <row r="26" spans="1:57" ht="15" customHeight="1">
      <c r="A26" s="547" t="s">
        <v>201</v>
      </c>
      <c r="B26" s="547"/>
      <c r="C26" s="547"/>
      <c r="D26" s="547"/>
      <c r="E26" s="547"/>
      <c r="F26" s="547"/>
      <c r="G26" s="547"/>
      <c r="H26" s="547"/>
      <c r="I26" s="547"/>
      <c r="J26" s="547"/>
      <c r="K26" s="547"/>
      <c r="L26" s="547"/>
      <c r="M26" s="547"/>
      <c r="N26" s="547"/>
      <c r="O26" s="547"/>
      <c r="P26" s="547"/>
      <c r="Q26" s="547"/>
      <c r="R26" s="547"/>
      <c r="S26" s="547"/>
      <c r="T26" s="547"/>
      <c r="U26" s="547"/>
      <c r="V26" s="547"/>
      <c r="W26" s="547"/>
      <c r="X26" s="547"/>
      <c r="Y26" s="547"/>
      <c r="Z26" s="547"/>
      <c r="AA26" s="547"/>
      <c r="AB26" s="547"/>
      <c r="AC26" s="547"/>
      <c r="AD26" s="547"/>
      <c r="AE26" s="547"/>
      <c r="AF26" s="547"/>
      <c r="AG26" s="547"/>
      <c r="AH26" s="547"/>
      <c r="AI26" s="547"/>
      <c r="AJ26" s="547"/>
      <c r="AK26" s="547"/>
      <c r="AL26" s="547"/>
      <c r="AM26" s="547"/>
      <c r="AN26" s="547"/>
      <c r="AO26" s="547"/>
      <c r="AP26" s="547"/>
      <c r="AQ26" s="547"/>
      <c r="AR26" s="547"/>
      <c r="AS26" s="547"/>
      <c r="AT26" s="547"/>
      <c r="AU26" s="547"/>
      <c r="AV26" s="547"/>
      <c r="AW26" s="547"/>
      <c r="AX26" s="547"/>
      <c r="AY26" s="547"/>
      <c r="AZ26" s="547"/>
      <c r="BA26" s="547"/>
      <c r="BB26" s="547"/>
      <c r="BC26" s="547"/>
      <c r="BD26" s="547"/>
      <c r="BE26" s="547"/>
    </row>
    <row r="27" spans="1:57" ht="15" customHeight="1">
      <c r="A27" s="547" t="s">
        <v>202</v>
      </c>
      <c r="B27" s="547"/>
      <c r="C27" s="547"/>
      <c r="D27" s="547"/>
      <c r="E27" s="547"/>
      <c r="F27" s="547"/>
      <c r="G27" s="547"/>
      <c r="H27" s="547"/>
      <c r="I27" s="547"/>
      <c r="J27" s="547"/>
      <c r="K27" s="547"/>
      <c r="L27" s="547"/>
      <c r="M27" s="547"/>
      <c r="N27" s="547"/>
      <c r="O27" s="547"/>
      <c r="P27" s="547"/>
      <c r="Q27" s="547"/>
      <c r="R27" s="547"/>
      <c r="S27" s="547"/>
      <c r="T27" s="547"/>
      <c r="U27" s="547"/>
      <c r="V27" s="547"/>
      <c r="W27" s="547"/>
      <c r="X27" s="547"/>
      <c r="Y27" s="547"/>
      <c r="Z27" s="547"/>
      <c r="AA27" s="547"/>
      <c r="AB27" s="547"/>
      <c r="AC27" s="547"/>
      <c r="AD27" s="547"/>
      <c r="AE27" s="547"/>
      <c r="AF27" s="547"/>
      <c r="AG27" s="547"/>
      <c r="AH27" s="547"/>
      <c r="AI27" s="547"/>
      <c r="AJ27" s="547"/>
      <c r="AK27" s="547"/>
      <c r="AL27" s="547"/>
      <c r="AM27" s="547"/>
      <c r="AN27" s="547"/>
      <c r="AO27" s="547"/>
      <c r="AP27" s="547"/>
      <c r="AQ27" s="547"/>
      <c r="AR27" s="547"/>
      <c r="AS27" s="547"/>
      <c r="AT27" s="547"/>
      <c r="AU27" s="547"/>
      <c r="AV27" s="547"/>
      <c r="AW27" s="547"/>
      <c r="AX27" s="547"/>
      <c r="AY27" s="547"/>
      <c r="AZ27" s="547"/>
      <c r="BA27" s="547"/>
      <c r="BB27" s="547"/>
      <c r="BC27" s="547"/>
      <c r="BD27" s="547"/>
      <c r="BE27" s="547"/>
    </row>
    <row r="28" spans="1:57" ht="15" customHeight="1">
      <c r="A28" s="547" t="s">
        <v>203</v>
      </c>
      <c r="B28" s="547"/>
      <c r="C28" s="547"/>
      <c r="D28" s="547"/>
      <c r="E28" s="547"/>
      <c r="F28" s="547"/>
      <c r="G28" s="547"/>
      <c r="H28" s="547"/>
      <c r="I28" s="547"/>
      <c r="J28" s="547"/>
      <c r="K28" s="547"/>
      <c r="L28" s="547"/>
      <c r="M28" s="547"/>
      <c r="N28" s="547"/>
      <c r="O28" s="547"/>
      <c r="P28" s="547"/>
      <c r="Q28" s="547"/>
      <c r="R28" s="547"/>
      <c r="S28" s="547"/>
      <c r="T28" s="547"/>
      <c r="U28" s="547"/>
      <c r="V28" s="547"/>
      <c r="W28" s="547"/>
      <c r="X28" s="547"/>
      <c r="Y28" s="547"/>
      <c r="Z28" s="547"/>
      <c r="AA28" s="547"/>
      <c r="AB28" s="547"/>
      <c r="AC28" s="547"/>
      <c r="AD28" s="547"/>
      <c r="AE28" s="547"/>
      <c r="AF28" s="547"/>
      <c r="AG28" s="547"/>
      <c r="AH28" s="547"/>
      <c r="AI28" s="547"/>
      <c r="AJ28" s="547"/>
      <c r="AK28" s="547"/>
      <c r="AL28" s="547"/>
      <c r="AM28" s="547"/>
      <c r="AN28" s="547"/>
      <c r="AO28" s="547"/>
      <c r="AP28" s="547"/>
      <c r="AQ28" s="547"/>
      <c r="AR28" s="547"/>
      <c r="AS28" s="547"/>
      <c r="AT28" s="547"/>
      <c r="AU28" s="547"/>
      <c r="AV28" s="547"/>
      <c r="AW28" s="547"/>
      <c r="AX28" s="547"/>
      <c r="AY28" s="547"/>
      <c r="AZ28" s="547"/>
      <c r="BA28" s="547"/>
      <c r="BB28" s="547"/>
      <c r="BC28" s="547"/>
      <c r="BD28" s="547"/>
      <c r="BE28" s="547"/>
    </row>
    <row r="29" spans="1:57" ht="15" customHeight="1">
      <c r="A29" s="548" t="s">
        <v>204</v>
      </c>
      <c r="B29" s="548"/>
      <c r="C29" s="548"/>
      <c r="D29" s="548"/>
      <c r="E29" s="548"/>
      <c r="F29" s="548"/>
      <c r="G29" s="548"/>
      <c r="H29" s="548"/>
      <c r="I29" s="548"/>
      <c r="J29" s="548"/>
      <c r="K29" s="548"/>
      <c r="L29" s="548"/>
      <c r="M29" s="548"/>
      <c r="N29" s="548"/>
      <c r="O29" s="548"/>
      <c r="P29" s="548"/>
      <c r="Q29" s="548"/>
      <c r="R29" s="548"/>
      <c r="S29" s="548"/>
      <c r="T29" s="548"/>
      <c r="U29" s="548"/>
      <c r="V29" s="548"/>
      <c r="W29" s="548"/>
      <c r="X29" s="548"/>
      <c r="Y29" s="548"/>
      <c r="Z29" s="548"/>
      <c r="AA29" s="548"/>
      <c r="AB29" s="548"/>
      <c r="AC29" s="548"/>
      <c r="AD29" s="548"/>
      <c r="AE29" s="548"/>
      <c r="AF29" s="548"/>
      <c r="AG29" s="548"/>
      <c r="AH29" s="548"/>
      <c r="AI29" s="548"/>
      <c r="AJ29" s="548"/>
      <c r="AK29" s="548"/>
      <c r="AL29" s="548"/>
      <c r="AM29" s="548"/>
      <c r="AN29" s="548"/>
      <c r="AO29" s="548"/>
      <c r="AP29" s="548"/>
      <c r="AQ29" s="548"/>
      <c r="AR29" s="548"/>
      <c r="AS29" s="548"/>
      <c r="AT29" s="548"/>
      <c r="AU29" s="548"/>
      <c r="AV29" s="548"/>
      <c r="AW29" s="548"/>
      <c r="AX29" s="548"/>
      <c r="AY29" s="548"/>
      <c r="AZ29" s="548"/>
      <c r="BA29" s="548"/>
      <c r="BB29" s="548"/>
      <c r="BC29" s="548"/>
      <c r="BD29" s="548"/>
      <c r="BE29" s="548"/>
    </row>
    <row r="30" spans="1:57" ht="15" customHeight="1">
      <c r="A30" s="548"/>
      <c r="B30" s="548"/>
      <c r="C30" s="548"/>
      <c r="D30" s="548"/>
      <c r="E30" s="548"/>
      <c r="F30" s="548"/>
      <c r="G30" s="548"/>
      <c r="H30" s="548"/>
      <c r="I30" s="548"/>
      <c r="J30" s="548"/>
      <c r="K30" s="548"/>
      <c r="L30" s="548"/>
      <c r="M30" s="548"/>
      <c r="N30" s="548"/>
      <c r="O30" s="548"/>
      <c r="P30" s="548"/>
      <c r="Q30" s="548"/>
      <c r="R30" s="548"/>
      <c r="S30" s="548"/>
      <c r="T30" s="548"/>
      <c r="U30" s="548"/>
      <c r="V30" s="548"/>
      <c r="W30" s="548"/>
      <c r="X30" s="548"/>
      <c r="Y30" s="548"/>
      <c r="Z30" s="548"/>
      <c r="AA30" s="548"/>
      <c r="AB30" s="548"/>
      <c r="AC30" s="548"/>
      <c r="AD30" s="548"/>
      <c r="AE30" s="548"/>
      <c r="AF30" s="548"/>
      <c r="AG30" s="548"/>
      <c r="AH30" s="548"/>
      <c r="AI30" s="548"/>
      <c r="AJ30" s="548"/>
      <c r="AK30" s="548"/>
      <c r="AL30" s="548"/>
      <c r="AM30" s="548"/>
      <c r="AN30" s="548"/>
      <c r="AO30" s="548"/>
      <c r="AP30" s="548"/>
      <c r="AQ30" s="548"/>
      <c r="AR30" s="548"/>
      <c r="AS30" s="548"/>
      <c r="AT30" s="548"/>
      <c r="AU30" s="548"/>
      <c r="AV30" s="548"/>
      <c r="AW30" s="548"/>
      <c r="AX30" s="548"/>
      <c r="AY30" s="548"/>
      <c r="AZ30" s="548"/>
      <c r="BA30" s="548"/>
      <c r="BB30" s="548"/>
      <c r="BC30" s="548"/>
      <c r="BD30" s="548"/>
      <c r="BE30" s="548"/>
    </row>
    <row r="31" spans="1:57">
      <c r="A31" s="548" t="s">
        <v>205</v>
      </c>
      <c r="B31" s="548"/>
      <c r="C31" s="548"/>
      <c r="D31" s="548"/>
      <c r="E31" s="548"/>
      <c r="F31" s="548"/>
      <c r="G31" s="548"/>
      <c r="H31" s="548"/>
      <c r="I31" s="548"/>
      <c r="J31" s="548"/>
      <c r="K31" s="548"/>
      <c r="L31" s="548"/>
      <c r="M31" s="548"/>
      <c r="N31" s="548"/>
      <c r="O31" s="548"/>
      <c r="P31" s="548"/>
      <c r="Q31" s="548"/>
      <c r="R31" s="548"/>
      <c r="S31" s="548"/>
      <c r="T31" s="548"/>
      <c r="U31" s="548"/>
      <c r="V31" s="548"/>
      <c r="W31" s="548"/>
      <c r="X31" s="548"/>
      <c r="Y31" s="548"/>
      <c r="Z31" s="548"/>
      <c r="AA31" s="548"/>
      <c r="AB31" s="548"/>
      <c r="AC31" s="548"/>
      <c r="AD31" s="548"/>
      <c r="AE31" s="548"/>
      <c r="AF31" s="548"/>
      <c r="AG31" s="548"/>
      <c r="AH31" s="548"/>
      <c r="AI31" s="548"/>
      <c r="AJ31" s="548"/>
      <c r="AK31" s="548"/>
      <c r="AL31" s="548"/>
      <c r="AM31" s="548"/>
      <c r="AN31" s="548"/>
      <c r="AO31" s="548"/>
      <c r="AP31" s="548"/>
      <c r="AQ31" s="548"/>
      <c r="AR31" s="548"/>
      <c r="AS31" s="548"/>
      <c r="AT31" s="548"/>
      <c r="AU31" s="548"/>
      <c r="AV31" s="548"/>
      <c r="AW31" s="548"/>
      <c r="AX31" s="548"/>
      <c r="AY31" s="548"/>
      <c r="AZ31" s="548"/>
      <c r="BA31" s="548"/>
      <c r="BB31" s="548"/>
      <c r="BC31" s="548"/>
      <c r="BD31" s="548"/>
      <c r="BE31" s="548"/>
    </row>
  </sheetData>
  <sheetProtection sheet="1"/>
  <mergeCells count="119">
    <mergeCell ref="A4:S4"/>
    <mergeCell ref="T4:AF4"/>
    <mergeCell ref="AG4:AN4"/>
    <mergeCell ref="AO4:BE4"/>
    <mergeCell ref="A5:A7"/>
    <mergeCell ref="BE5:BE7"/>
    <mergeCell ref="B5:G7"/>
    <mergeCell ref="AY9:BA9"/>
    <mergeCell ref="BB9:BD9"/>
    <mergeCell ref="H5:L7"/>
    <mergeCell ref="AV5:AX7"/>
    <mergeCell ref="AA5:AG5"/>
    <mergeCell ref="M5:S7"/>
    <mergeCell ref="AY8:BA8"/>
    <mergeCell ref="BB8:BD8"/>
    <mergeCell ref="AY5:BA7"/>
    <mergeCell ref="BB5:BD7"/>
    <mergeCell ref="M8:S8"/>
    <mergeCell ref="AV8:AX8"/>
    <mergeCell ref="T5:Z5"/>
    <mergeCell ref="AH5:AN5"/>
    <mergeCell ref="AO5:AU5"/>
    <mergeCell ref="B9:G9"/>
    <mergeCell ref="H9:L9"/>
    <mergeCell ref="M9:S9"/>
    <mergeCell ref="B8:G8"/>
    <mergeCell ref="H8:L8"/>
    <mergeCell ref="AV9:AX9"/>
    <mergeCell ref="B11:G11"/>
    <mergeCell ref="H11:L11"/>
    <mergeCell ref="M11:S11"/>
    <mergeCell ref="AV11:AX11"/>
    <mergeCell ref="AY11:BA11"/>
    <mergeCell ref="BB11:BD11"/>
    <mergeCell ref="B10:G10"/>
    <mergeCell ref="H10:L10"/>
    <mergeCell ref="M10:S10"/>
    <mergeCell ref="AV10:AX10"/>
    <mergeCell ref="AY10:BA10"/>
    <mergeCell ref="BB10:BD10"/>
    <mergeCell ref="B13:G13"/>
    <mergeCell ref="H13:L13"/>
    <mergeCell ref="M13:S13"/>
    <mergeCell ref="AV13:AX13"/>
    <mergeCell ref="AY13:BA13"/>
    <mergeCell ref="BB13:BD13"/>
    <mergeCell ref="B12:G12"/>
    <mergeCell ref="H12:L12"/>
    <mergeCell ref="M12:S12"/>
    <mergeCell ref="AV12:AX12"/>
    <mergeCell ref="AY12:BA12"/>
    <mergeCell ref="BB12:BD12"/>
    <mergeCell ref="B15:G15"/>
    <mergeCell ref="H15:L15"/>
    <mergeCell ref="M15:S15"/>
    <mergeCell ref="AV15:AX15"/>
    <mergeCell ref="AY15:BA15"/>
    <mergeCell ref="BB15:BD15"/>
    <mergeCell ref="B14:G14"/>
    <mergeCell ref="H14:L14"/>
    <mergeCell ref="M14:S14"/>
    <mergeCell ref="AV14:AX14"/>
    <mergeCell ref="AY14:BA14"/>
    <mergeCell ref="BB14:BD14"/>
    <mergeCell ref="B17:G17"/>
    <mergeCell ref="H17:L17"/>
    <mergeCell ref="M17:S17"/>
    <mergeCell ref="AV17:AX17"/>
    <mergeCell ref="AY17:BA17"/>
    <mergeCell ref="BB17:BD17"/>
    <mergeCell ref="B16:G16"/>
    <mergeCell ref="H16:L16"/>
    <mergeCell ref="M16:S16"/>
    <mergeCell ref="AV16:AX16"/>
    <mergeCell ref="AY16:BA16"/>
    <mergeCell ref="BB16:BD16"/>
    <mergeCell ref="M19:S19"/>
    <mergeCell ref="AV19:AX19"/>
    <mergeCell ref="AY19:BA19"/>
    <mergeCell ref="BB19:BD19"/>
    <mergeCell ref="B18:G18"/>
    <mergeCell ref="H18:L18"/>
    <mergeCell ref="M18:S18"/>
    <mergeCell ref="AV18:AX18"/>
    <mergeCell ref="AY18:BA18"/>
    <mergeCell ref="BB18:BD18"/>
    <mergeCell ref="A31:BE31"/>
    <mergeCell ref="A23:S23"/>
    <mergeCell ref="AV23:AX23"/>
    <mergeCell ref="AY23:BA23"/>
    <mergeCell ref="BB23:BD23"/>
    <mergeCell ref="A24:AU24"/>
    <mergeCell ref="AV24:BD24"/>
    <mergeCell ref="AY22:BA22"/>
    <mergeCell ref="BB22:BD22"/>
    <mergeCell ref="AD2:AF2"/>
    <mergeCell ref="A25:BE25"/>
    <mergeCell ref="A26:BE26"/>
    <mergeCell ref="A27:BE27"/>
    <mergeCell ref="A28:BE28"/>
    <mergeCell ref="A29:BE30"/>
    <mergeCell ref="B22:G22"/>
    <mergeCell ref="H22:L22"/>
    <mergeCell ref="M22:S22"/>
    <mergeCell ref="AV22:AX22"/>
    <mergeCell ref="B21:G21"/>
    <mergeCell ref="H21:L21"/>
    <mergeCell ref="M21:S21"/>
    <mergeCell ref="AV21:AX21"/>
    <mergeCell ref="AY21:BA21"/>
    <mergeCell ref="BB21:BD21"/>
    <mergeCell ref="B20:G20"/>
    <mergeCell ref="H20:L20"/>
    <mergeCell ref="M20:S20"/>
    <mergeCell ref="AV20:AX20"/>
    <mergeCell ref="AY20:BA20"/>
    <mergeCell ref="BB20:BD20"/>
    <mergeCell ref="B19:G19"/>
    <mergeCell ref="H19:L19"/>
  </mergeCells>
  <phoneticPr fontId="2"/>
  <dataValidations count="5">
    <dataValidation type="list" errorStyle="warning" allowBlank="1" showInputMessage="1" showErrorMessage="1" sqref="T4:AF4">
      <formula1>"　,計画相談支援,障害児相談支援,計画相談支援・障害児相談支援,地域移行支援,地域定着支援"</formula1>
    </dataValidation>
    <dataValidation type="list" errorStyle="warning" allowBlank="1" showInputMessage="1" showErrorMessage="1" sqref="B8:G22">
      <formula1>"　,管理者,相談支援専門員,地域移行支援従事者,地域定着支援従事者,地域移行支援・地域定着支援従事者,事務職員,その他従業者"</formula1>
    </dataValidation>
    <dataValidation imeMode="halfAlpha" allowBlank="1" showInputMessage="1" showErrorMessage="1" sqref="T8:AU23"/>
    <dataValidation type="list" allowBlank="1" showInputMessage="1" showErrorMessage="1" sqref="T7:AU7">
      <formula1>"　,＊,月,火,水,木,金,土,日"</formula1>
    </dataValidation>
    <dataValidation type="list" allowBlank="1" showInputMessage="1" showErrorMessage="1" sqref="H8:L22">
      <formula1>"　,常勤・専従,常勤・兼務,非常勤・専従,非常勤・兼務"</formula1>
    </dataValidation>
  </dataValidations>
  <pageMargins left="0.7" right="0.7" top="0.75" bottom="0.75" header="0.3" footer="0.3"/>
  <pageSetup paperSize="9" scale="5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workbookViewId="0">
      <selection activeCell="B21" sqref="B21"/>
    </sheetView>
  </sheetViews>
  <sheetFormatPr defaultRowHeight="13.5"/>
  <cols>
    <col min="1" max="2" width="18.75" bestFit="1" customWidth="1"/>
    <col min="3" max="3" width="19.375" bestFit="1" customWidth="1"/>
    <col min="4" max="4" width="33.375" bestFit="1" customWidth="1"/>
  </cols>
  <sheetData>
    <row r="2" spans="1:4">
      <c r="A2" t="s">
        <v>187</v>
      </c>
      <c r="B2" t="s">
        <v>187</v>
      </c>
      <c r="C2" t="s">
        <v>272</v>
      </c>
      <c r="D2" t="s">
        <v>281</v>
      </c>
    </row>
    <row r="3" spans="1:4">
      <c r="A3" t="s">
        <v>189</v>
      </c>
      <c r="B3" t="s">
        <v>189</v>
      </c>
      <c r="C3" t="s">
        <v>273</v>
      </c>
      <c r="D3" t="s">
        <v>282</v>
      </c>
    </row>
    <row r="4" spans="1:4">
      <c r="A4" t="s">
        <v>211</v>
      </c>
      <c r="B4" t="s">
        <v>193</v>
      </c>
      <c r="C4" t="s">
        <v>274</v>
      </c>
      <c r="D4" t="s">
        <v>283</v>
      </c>
    </row>
    <row r="5" spans="1:4">
      <c r="A5" t="s">
        <v>212</v>
      </c>
      <c r="B5" t="s">
        <v>191</v>
      </c>
      <c r="C5" t="s">
        <v>275</v>
      </c>
    </row>
    <row r="6" spans="1:4">
      <c r="A6" t="s">
        <v>193</v>
      </c>
      <c r="B6" t="s">
        <v>212</v>
      </c>
      <c r="C6" t="s">
        <v>276</v>
      </c>
    </row>
    <row r="7" spans="1:4">
      <c r="A7" t="s">
        <v>213</v>
      </c>
      <c r="B7" t="s">
        <v>251</v>
      </c>
      <c r="C7" t="s">
        <v>277</v>
      </c>
    </row>
    <row r="8" spans="1:4">
      <c r="A8" t="s">
        <v>214</v>
      </c>
      <c r="B8" t="s">
        <v>252</v>
      </c>
      <c r="C8" t="s">
        <v>278</v>
      </c>
    </row>
    <row r="9" spans="1:4">
      <c r="A9" t="s">
        <v>215</v>
      </c>
      <c r="B9" t="s">
        <v>224</v>
      </c>
      <c r="C9" t="s">
        <v>279</v>
      </c>
    </row>
    <row r="10" spans="1:4">
      <c r="A10" t="s">
        <v>216</v>
      </c>
      <c r="B10" t="s">
        <v>221</v>
      </c>
      <c r="C10" t="s">
        <v>280</v>
      </c>
    </row>
    <row r="11" spans="1:4">
      <c r="A11" t="s">
        <v>217</v>
      </c>
      <c r="B11" t="s">
        <v>222</v>
      </c>
    </row>
    <row r="12" spans="1:4">
      <c r="A12" t="s">
        <v>225</v>
      </c>
    </row>
    <row r="13" spans="1:4">
      <c r="A13" t="s">
        <v>287</v>
      </c>
    </row>
    <row r="14" spans="1:4">
      <c r="A14" t="s">
        <v>224</v>
      </c>
    </row>
    <row r="15" spans="1:4">
      <c r="A15" t="s">
        <v>223</v>
      </c>
    </row>
    <row r="16" spans="1:4">
      <c r="A16" t="s">
        <v>218</v>
      </c>
    </row>
    <row r="17" spans="1:1">
      <c r="A17" t="s">
        <v>219</v>
      </c>
    </row>
    <row r="18" spans="1:1">
      <c r="A18" t="s">
        <v>220</v>
      </c>
    </row>
    <row r="19" spans="1:1">
      <c r="A19" t="s">
        <v>221</v>
      </c>
    </row>
    <row r="20" spans="1:1">
      <c r="A20" t="s">
        <v>222</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元シート</vt:lpstr>
      <vt:lpstr>訪問系</vt:lpstr>
      <vt:lpstr>訪問系（記載例）</vt:lpstr>
      <vt:lpstr>通所・入所系</vt:lpstr>
      <vt:lpstr>通所・入所系 (記載例)</vt:lpstr>
      <vt:lpstr>GH等</vt:lpstr>
      <vt:lpstr>GH等 (記載例)</vt:lpstr>
      <vt:lpstr>相談系</vt:lpstr>
      <vt:lpstr>リスト</vt:lpstr>
      <vt:lpstr>'GH等 (記載例)'!Print_Area</vt:lpstr>
      <vt:lpstr>通所・入所系!Print_Area</vt:lpstr>
      <vt:lpstr>'通所・入所系 (記載例)'!Print_Area</vt:lpstr>
      <vt:lpstr>訪問系!Print_Area</vt:lpstr>
      <vt:lpstr>'訪問系（記載例）'!Print_Area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将平</dc:creator>
  <cp:lastModifiedBy>山田　将平</cp:lastModifiedBy>
  <cp:lastPrinted>2022-01-12T05:20:01Z</cp:lastPrinted>
  <dcterms:created xsi:type="dcterms:W3CDTF">2009-02-27T00:34:15Z</dcterms:created>
  <dcterms:modified xsi:type="dcterms:W3CDTF">2023-04-28T09:19:06Z</dcterms:modified>
</cp:coreProperties>
</file>