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C003_KAIGO\専用\※10人材確保\7.喀痰吸引\R6（事業開始年度）\2.事業周知\HP掲載（様式など）\"/>
    </mc:Choice>
  </mc:AlternateContent>
  <bookViews>
    <workbookView xWindow="3225" yWindow="0" windowWidth="19335" windowHeight="7365" tabRatio="900"/>
  </bookViews>
  <sheets>
    <sheet name="全額控除" sheetId="3" r:id="rId1"/>
    <sheet name="記載例（全額控除）" sheetId="18" r:id="rId2"/>
    <sheet name="全額控除【複数税率】" sheetId="8" r:id="rId3"/>
    <sheet name="記載例（全額控除）【複数税率】" sheetId="19" r:id="rId4"/>
    <sheet name="一括比例配分方式" sheetId="2" r:id="rId5"/>
    <sheet name="記載例（一括比例配分方式）" sheetId="20" r:id="rId6"/>
    <sheet name="一括比例方式【複数税率】" sheetId="11" r:id="rId7"/>
    <sheet name="記載例（一括比例方式）【複数税率】" sheetId="21" r:id="rId8"/>
    <sheet name="個別対応方式" sheetId="1" r:id="rId9"/>
    <sheet name="記載例（個別対応方式）" sheetId="22" r:id="rId10"/>
    <sheet name="個別対応方式【複数税率】" sheetId="12" r:id="rId11"/>
    <sheet name="記載例（個別対応方式）【複数税率】" sheetId="23" r:id="rId12"/>
  </sheets>
  <definedNames>
    <definedName name="_xlnm.Print_Area" localSheetId="4">一括比例配分方式!$A$1:$O$33</definedName>
    <definedName name="_xlnm.Print_Area" localSheetId="6">一括比例方式【複数税率】!$A$1:$O$42</definedName>
    <definedName name="_xlnm.Print_Area" localSheetId="5">'記載例（一括比例配分方式）'!$A$1:$O$33</definedName>
    <definedName name="_xlnm.Print_Area" localSheetId="7">'記載例（一括比例方式）【複数税率】'!$A$1:$O$42</definedName>
    <definedName name="_xlnm.Print_Area" localSheetId="9">'記載例（個別対応方式）'!$A$1:$O$39</definedName>
    <definedName name="_xlnm.Print_Area" localSheetId="11">'記載例（個別対応方式）【複数税率】'!$A$1:$O$52</definedName>
    <definedName name="_xlnm.Print_Area" localSheetId="1">'記載例（全額控除）'!$A$1:$O$28</definedName>
    <definedName name="_xlnm.Print_Area" localSheetId="3">'記載例（全額控除）【複数税率】'!$A$1:$O$37</definedName>
    <definedName name="_xlnm.Print_Area" localSheetId="8">個別対応方式!$A$1:$O$39</definedName>
    <definedName name="_xlnm.Print_Area" localSheetId="10">個別対応方式【複数税率】!$A$1:$O$52</definedName>
    <definedName name="_xlnm.Print_Area" localSheetId="0">全額控除!$A$1:$O$28</definedName>
    <definedName name="_xlnm.Print_Area" localSheetId="2">全額控除【複数税率】!$A$1:$O$37</definedName>
    <definedName name="Z_3B354CA7_5DDB_486E_B190_D1AF122751B8_.wvu.PrintArea" localSheetId="4" hidden="1">一括比例配分方式!$A$4:$N$33</definedName>
    <definedName name="Z_3B354CA7_5DDB_486E_B190_D1AF122751B8_.wvu.PrintArea" localSheetId="5" hidden="1">'記載例（一括比例配分方式）'!$A$4:$N$33</definedName>
    <definedName name="Z_3B354CA7_5DDB_486E_B190_D1AF122751B8_.wvu.PrintArea" localSheetId="9" hidden="1">'記載例（個別対応方式）'!$A$10:$N$39</definedName>
    <definedName name="Z_3B354CA7_5DDB_486E_B190_D1AF122751B8_.wvu.PrintArea" localSheetId="1" hidden="1">'記載例（全額控除）'!$A$4:$N$28</definedName>
    <definedName name="Z_3B354CA7_5DDB_486E_B190_D1AF122751B8_.wvu.PrintArea" localSheetId="3" hidden="1">'記載例（全額控除）【複数税率】'!$A$4:$L$37</definedName>
    <definedName name="Z_3B354CA7_5DDB_486E_B190_D1AF122751B8_.wvu.PrintArea" localSheetId="8" hidden="1">個別対応方式!$A$10:$N$39</definedName>
    <definedName name="Z_3B354CA7_5DDB_486E_B190_D1AF122751B8_.wvu.PrintArea" localSheetId="0" hidden="1">全額控除!$A$4:$N$28</definedName>
    <definedName name="Z_3B354CA7_5DDB_486E_B190_D1AF122751B8_.wvu.PrintArea" localSheetId="2" hidden="1">全額控除【複数税率】!$A$4:$L$37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22" l="1"/>
  <c r="J36" i="1"/>
  <c r="J35" i="21"/>
  <c r="J34" i="21"/>
  <c r="L30" i="21"/>
  <c r="L32" i="21" s="1"/>
  <c r="K41" i="11"/>
  <c r="K39" i="11"/>
  <c r="K38" i="11"/>
  <c r="J35" i="11"/>
  <c r="J34" i="11"/>
  <c r="L30" i="11"/>
  <c r="K38" i="21" l="1"/>
  <c r="K39" i="21"/>
  <c r="K41" i="21" s="1"/>
  <c r="I29" i="20" l="1"/>
  <c r="K32" i="2"/>
  <c r="I29" i="2"/>
  <c r="K32" i="20"/>
  <c r="I41" i="23" l="1"/>
  <c r="K49" i="23" s="1"/>
  <c r="I40" i="23"/>
  <c r="K48" i="23" s="1"/>
  <c r="I37" i="23"/>
  <c r="K46" i="23" s="1"/>
  <c r="I36" i="23"/>
  <c r="K45" i="23" s="1"/>
  <c r="K49" i="12"/>
  <c r="K48" i="12"/>
  <c r="K46" i="12"/>
  <c r="K45" i="12"/>
  <c r="I31" i="22"/>
  <c r="I30" i="22"/>
  <c r="J35" i="22" s="1"/>
  <c r="J38" i="1"/>
  <c r="J35" i="1"/>
  <c r="L26" i="1"/>
  <c r="L28" i="1" s="1"/>
  <c r="J11" i="23" l="1"/>
  <c r="M11" i="23" s="1"/>
  <c r="I41" i="12"/>
  <c r="I40" i="12"/>
  <c r="I37" i="12"/>
  <c r="I36" i="12"/>
  <c r="M11" i="12"/>
  <c r="J11" i="12"/>
  <c r="I31" i="1" l="1"/>
  <c r="I30" i="1"/>
  <c r="L25" i="20"/>
  <c r="L27" i="20" s="1"/>
  <c r="J20" i="19" l="1"/>
  <c r="K20" i="19"/>
  <c r="L31" i="23" l="1"/>
  <c r="L33" i="23" s="1"/>
  <c r="M26" i="23"/>
  <c r="L26" i="23"/>
  <c r="K26" i="23"/>
  <c r="J26" i="23"/>
  <c r="N25" i="23"/>
  <c r="N24" i="23"/>
  <c r="N23" i="23"/>
  <c r="N22" i="23"/>
  <c r="M21" i="23"/>
  <c r="M27" i="23" s="1"/>
  <c r="L21" i="23"/>
  <c r="L27" i="23" s="1"/>
  <c r="K21" i="23"/>
  <c r="J21" i="23"/>
  <c r="J27" i="23" s="1"/>
  <c r="N20" i="23"/>
  <c r="N19" i="23"/>
  <c r="N18" i="23"/>
  <c r="N17" i="23"/>
  <c r="L26" i="22"/>
  <c r="L28" i="22" s="1"/>
  <c r="M22" i="22"/>
  <c r="L22" i="22"/>
  <c r="K22" i="22"/>
  <c r="J22" i="22"/>
  <c r="N21" i="22"/>
  <c r="N20" i="22"/>
  <c r="N19" i="22"/>
  <c r="N18" i="22"/>
  <c r="N17" i="22"/>
  <c r="K25" i="21"/>
  <c r="J25" i="21"/>
  <c r="L24" i="21"/>
  <c r="L23" i="21"/>
  <c r="L22" i="21"/>
  <c r="L21" i="21"/>
  <c r="K20" i="21"/>
  <c r="K26" i="21" s="1"/>
  <c r="J20" i="21"/>
  <c r="J26" i="21" s="1"/>
  <c r="L19" i="21"/>
  <c r="L18" i="21"/>
  <c r="L17" i="21"/>
  <c r="L16" i="21"/>
  <c r="K21" i="20"/>
  <c r="J21" i="20"/>
  <c r="L21" i="20" s="1"/>
  <c r="L20" i="20"/>
  <c r="L19" i="20"/>
  <c r="L18" i="20"/>
  <c r="L17" i="20"/>
  <c r="L16" i="20"/>
  <c r="K25" i="19"/>
  <c r="K26" i="19" s="1"/>
  <c r="J25" i="19"/>
  <c r="L24" i="19"/>
  <c r="L23" i="19"/>
  <c r="L22" i="19"/>
  <c r="L21" i="19"/>
  <c r="L20" i="19"/>
  <c r="J29" i="19" s="1"/>
  <c r="L19" i="19"/>
  <c r="L18" i="19"/>
  <c r="L17" i="19"/>
  <c r="L16" i="19"/>
  <c r="K21" i="18"/>
  <c r="J21" i="18"/>
  <c r="L20" i="18"/>
  <c r="L19" i="18"/>
  <c r="L18" i="18"/>
  <c r="L17" i="18"/>
  <c r="L16" i="18"/>
  <c r="N26" i="23" l="1"/>
  <c r="K27" i="23"/>
  <c r="N27" i="23" s="1"/>
  <c r="N22" i="22"/>
  <c r="L25" i="21"/>
  <c r="L26" i="21"/>
  <c r="L25" i="19"/>
  <c r="L21" i="18"/>
  <c r="J24" i="18" s="1"/>
  <c r="K27" i="18" s="1"/>
  <c r="N21" i="23"/>
  <c r="L20" i="21"/>
  <c r="J26" i="19"/>
  <c r="L26" i="19" s="1"/>
  <c r="J30" i="19" s="1"/>
  <c r="K25" i="8"/>
  <c r="J25" i="8"/>
  <c r="L24" i="8"/>
  <c r="L23" i="8"/>
  <c r="L22" i="8"/>
  <c r="L21" i="8"/>
  <c r="K20" i="8"/>
  <c r="J20" i="8"/>
  <c r="L19" i="8"/>
  <c r="L18" i="8"/>
  <c r="L17" i="8"/>
  <c r="L16" i="8"/>
  <c r="K21" i="3"/>
  <c r="J21" i="3"/>
  <c r="L20" i="3"/>
  <c r="L19" i="3"/>
  <c r="L18" i="3"/>
  <c r="L17" i="3"/>
  <c r="L16" i="3"/>
  <c r="J11" i="21" l="1"/>
  <c r="M11" i="21" s="1"/>
  <c r="K26" i="8"/>
  <c r="J24" i="3"/>
  <c r="K27" i="3" s="1"/>
  <c r="J11" i="19"/>
  <c r="K33" i="19" s="1"/>
  <c r="J38" i="22"/>
  <c r="L20" i="8"/>
  <c r="J29" i="8" s="1"/>
  <c r="L25" i="8"/>
  <c r="J26" i="8"/>
  <c r="L26" i="8" s="1"/>
  <c r="J30" i="8" s="1"/>
  <c r="L21" i="3"/>
  <c r="M11" i="19" l="1"/>
  <c r="K34" i="19" s="1"/>
  <c r="K36" i="19" s="1"/>
  <c r="J11" i="8"/>
  <c r="K33" i="8" s="1"/>
  <c r="K51" i="23"/>
  <c r="L31" i="12"/>
  <c r="L32" i="11"/>
  <c r="M11" i="8" l="1"/>
  <c r="K34" i="8" s="1"/>
  <c r="K36" i="8" s="1"/>
  <c r="L25" i="2"/>
  <c r="L27" i="2" s="1"/>
  <c r="L33" i="12" l="1"/>
  <c r="M26" i="12"/>
  <c r="L26" i="12"/>
  <c r="K26" i="12"/>
  <c r="J26" i="12"/>
  <c r="N25" i="12"/>
  <c r="N24" i="12"/>
  <c r="N23" i="12"/>
  <c r="N22" i="12"/>
  <c r="M21" i="12"/>
  <c r="L21" i="12"/>
  <c r="K21" i="12"/>
  <c r="J21" i="12"/>
  <c r="N20" i="12"/>
  <c r="N19" i="12"/>
  <c r="N18" i="12"/>
  <c r="N17" i="12"/>
  <c r="K25" i="11"/>
  <c r="J25" i="11"/>
  <c r="L24" i="11"/>
  <c r="L23" i="11"/>
  <c r="L22" i="11"/>
  <c r="L21" i="11"/>
  <c r="K20" i="11"/>
  <c r="K26" i="11" s="1"/>
  <c r="J20" i="11"/>
  <c r="L19" i="11"/>
  <c r="L18" i="11"/>
  <c r="L17" i="11"/>
  <c r="L16" i="11"/>
  <c r="J27" i="12" l="1"/>
  <c r="M27" i="12"/>
  <c r="L27" i="12"/>
  <c r="L20" i="11"/>
  <c r="J26" i="11"/>
  <c r="L26" i="11" s="1"/>
  <c r="N26" i="12"/>
  <c r="K27" i="12"/>
  <c r="N21" i="12"/>
  <c r="L25" i="11"/>
  <c r="J11" i="11" l="1"/>
  <c r="N27" i="12"/>
  <c r="M11" i="11" l="1"/>
  <c r="K51" i="12"/>
  <c r="K21" i="2"/>
  <c r="J21" i="2"/>
  <c r="L20" i="2"/>
  <c r="L19" i="2"/>
  <c r="L18" i="2"/>
  <c r="L17" i="2"/>
  <c r="L16" i="2"/>
  <c r="M22" i="1"/>
  <c r="L22" i="1"/>
  <c r="K22" i="1"/>
  <c r="J22" i="1"/>
  <c r="N21" i="1"/>
  <c r="N20" i="1"/>
  <c r="N19" i="1"/>
  <c r="N18" i="1"/>
  <c r="N17" i="1"/>
  <c r="L21" i="2" l="1"/>
  <c r="N22" i="1"/>
</calcChain>
</file>

<file path=xl/comments1.xml><?xml version="1.0" encoding="utf-8"?>
<comments xmlns="http://schemas.openxmlformats.org/spreadsheetml/2006/main">
  <authors>
    <author xml:space="preserve"> </author>
  </authors>
  <commentList>
    <comment ref="J11" authorId="0" shapeId="0">
      <text>
        <r>
          <rPr>
            <b/>
            <sz val="12"/>
            <color indexed="81"/>
            <rFont val="MS P ゴシック"/>
            <family val="3"/>
            <charset val="128"/>
          </rPr>
          <t>補助対象経費から按分で算出しているが、金額がわかる場合は手入力で入力すること</t>
        </r>
      </text>
    </comment>
    <comment ref="M11" authorId="0" shapeId="0">
      <text>
        <r>
          <rPr>
            <b/>
            <sz val="9"/>
            <color indexed="81"/>
            <rFont val="MS P ゴシック"/>
            <family val="3"/>
            <charset val="128"/>
          </rPr>
          <t>補助対象経費から按分で算出しているが、金額がわかる場合は手入力で入力すること</t>
        </r>
      </text>
    </comment>
  </commentList>
</comments>
</file>

<file path=xl/comments2.xml><?xml version="1.0" encoding="utf-8"?>
<comments xmlns="http://schemas.openxmlformats.org/spreadsheetml/2006/main">
  <authors>
    <author>海原　喜彦</author>
  </authors>
  <commentList>
    <comment ref="L26"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海原　喜彦</author>
  </authors>
  <commentList>
    <comment ref="L26"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 xml:space="preserve"> </author>
    <author>海原　喜彦</author>
  </authors>
  <commentList>
    <comment ref="J11" authorId="0" shapeId="0">
      <text>
        <r>
          <rPr>
            <b/>
            <sz val="12"/>
            <color indexed="81"/>
            <rFont val="MS P ゴシック"/>
            <family val="3"/>
            <charset val="128"/>
          </rPr>
          <t>補助対象経費から按分で算出しているが、金額がわかる場合は手入力で入力すること</t>
        </r>
      </text>
    </comment>
    <comment ref="M11" authorId="0" shapeId="0">
      <text>
        <r>
          <rPr>
            <b/>
            <sz val="9"/>
            <color indexed="81"/>
            <rFont val="MS P ゴシック"/>
            <family val="3"/>
            <charset val="128"/>
          </rPr>
          <t>補助対象経費から按分で算出しているが、金額がわかる場合は手入力で入力すること</t>
        </r>
      </text>
    </comment>
    <comment ref="L31" authorId="1"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5.xml><?xml version="1.0" encoding="utf-8"?>
<comments xmlns="http://schemas.openxmlformats.org/spreadsheetml/2006/main">
  <authors>
    <author xml:space="preserve"> </author>
    <author>海原　喜彦</author>
  </authors>
  <commentList>
    <comment ref="J11" authorId="0" shapeId="0">
      <text>
        <r>
          <rPr>
            <b/>
            <sz val="12"/>
            <color indexed="81"/>
            <rFont val="MS P ゴシック"/>
            <family val="3"/>
            <charset val="128"/>
          </rPr>
          <t>補助対象経費から按分で算出しているが、金額がわかる場合は手入力で入力すること</t>
        </r>
      </text>
    </comment>
    <comment ref="M11" authorId="0" shapeId="0">
      <text>
        <r>
          <rPr>
            <b/>
            <sz val="9"/>
            <color indexed="81"/>
            <rFont val="MS P ゴシック"/>
            <family val="3"/>
            <charset val="128"/>
          </rPr>
          <t>補助対象経費から按分で算出しているが、金額がわかる場合は手入力で入力すること</t>
        </r>
      </text>
    </comment>
    <comment ref="L31" authorId="1"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6.xml><?xml version="1.0" encoding="utf-8"?>
<comments xmlns="http://schemas.openxmlformats.org/spreadsheetml/2006/main">
  <authors>
    <author>海原　喜彦</author>
  </authors>
  <commentList>
    <comment ref="L2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7.xml><?xml version="1.0" encoding="utf-8"?>
<comments xmlns="http://schemas.openxmlformats.org/spreadsheetml/2006/main">
  <authors>
    <author>海原　喜彦</author>
  </authors>
  <commentList>
    <comment ref="L2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8.xml><?xml version="1.0" encoding="utf-8"?>
<comments xmlns="http://schemas.openxmlformats.org/spreadsheetml/2006/main">
  <authors>
    <author xml:space="preserve"> </author>
    <author>海原　喜彦</author>
  </authors>
  <commentList>
    <comment ref="J11" authorId="0" shapeId="0">
      <text>
        <r>
          <rPr>
            <b/>
            <sz val="12"/>
            <color indexed="81"/>
            <rFont val="MS P ゴシック"/>
            <family val="3"/>
            <charset val="128"/>
          </rPr>
          <t>補助対象経費から按分で算出しているが、金額がわかる場合は手入力で入力すること</t>
        </r>
      </text>
    </comment>
    <comment ref="M11" authorId="0" shapeId="0">
      <text>
        <r>
          <rPr>
            <b/>
            <sz val="9"/>
            <color indexed="81"/>
            <rFont val="MS P ゴシック"/>
            <family val="3"/>
            <charset val="128"/>
          </rPr>
          <t>補助対象経費から按分で算出しているが、金額がわかる場合は手入力で入力すること</t>
        </r>
      </text>
    </comment>
    <comment ref="L32" authorId="1"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9.xml><?xml version="1.0" encoding="utf-8"?>
<comments xmlns="http://schemas.openxmlformats.org/spreadsheetml/2006/main">
  <authors>
    <author xml:space="preserve"> </author>
    <author>海原　喜彦</author>
  </authors>
  <commentList>
    <comment ref="J11" authorId="0" shapeId="0">
      <text>
        <r>
          <rPr>
            <b/>
            <sz val="12"/>
            <color indexed="81"/>
            <rFont val="MS P ゴシック"/>
            <family val="3"/>
            <charset val="128"/>
          </rPr>
          <t>補助対象経費から按分で算出しているが、金額がわかる場合は手入力で入力すること</t>
        </r>
      </text>
    </comment>
    <comment ref="M11" authorId="0" shapeId="0">
      <text>
        <r>
          <rPr>
            <b/>
            <sz val="9"/>
            <color indexed="81"/>
            <rFont val="MS P ゴシック"/>
            <family val="3"/>
            <charset val="128"/>
          </rPr>
          <t>補助対象経費から按分で算出しているが、金額がわかる場合は手入力で入力すること</t>
        </r>
      </text>
    </comment>
    <comment ref="L32" authorId="1"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<sst xmlns="http://schemas.openxmlformats.org/spreadsheetml/2006/main" count="489" uniqueCount="114">
  <si>
    <t xml:space="preserve">      </t>
    <phoneticPr fontId="2"/>
  </si>
  <si>
    <t>円</t>
    <phoneticPr fontId="2"/>
  </si>
  <si>
    <t>（１）補助対象経費の内訳 (補助事業実績報告添付の対象経費支出額内訳と一致すること。）</t>
    <phoneticPr fontId="2"/>
  </si>
  <si>
    <t>課税仕入</t>
    <rPh sb="0" eb="2">
      <t>カゼイ</t>
    </rPh>
    <rPh sb="2" eb="4">
      <t>シイレ</t>
    </rPh>
    <phoneticPr fontId="2"/>
  </si>
  <si>
    <t>非課税仕入</t>
    <rPh sb="0" eb="3">
      <t>ヒカゼイ</t>
    </rPh>
    <rPh sb="3" eb="5">
      <t>シイレ</t>
    </rPh>
    <phoneticPr fontId="2"/>
  </si>
  <si>
    <t>合計
（Ｄ）</t>
    <rPh sb="0" eb="2">
      <t>ゴウケイ</t>
    </rPh>
    <phoneticPr fontId="2"/>
  </si>
  <si>
    <t>非課税売上対応分（Ｂ）</t>
    <rPh sb="0" eb="3">
      <t>ヒカゼイ</t>
    </rPh>
    <rPh sb="3" eb="7">
      <t>ウリアゲタイオウ</t>
    </rPh>
    <rPh sb="7" eb="8">
      <t>ブン</t>
    </rPh>
    <phoneticPr fontId="2"/>
  </si>
  <si>
    <t>経費の内訳</t>
    <rPh sb="0" eb="2">
      <t>ケイヒ</t>
    </rPh>
    <rPh sb="3" eb="5">
      <t>ウチワケ</t>
    </rPh>
    <phoneticPr fontId="2"/>
  </si>
  <si>
    <t>（２）課税売上割合</t>
    <rPh sb="3" eb="5">
      <t>カゼイ</t>
    </rPh>
    <rPh sb="5" eb="7">
      <t>ウリアゲ</t>
    </rPh>
    <rPh sb="7" eb="9">
      <t>ワリアイ</t>
    </rPh>
    <phoneticPr fontId="2"/>
  </si>
  <si>
    <t>（課税資産の譲渡等の対価の額）（Ｅ）</t>
    <rPh sb="1" eb="3">
      <t>カゼイ</t>
    </rPh>
    <rPh sb="3" eb="5">
      <t>シサン</t>
    </rPh>
    <rPh sb="6" eb="8">
      <t>ジョウト</t>
    </rPh>
    <rPh sb="8" eb="9">
      <t>トウ</t>
    </rPh>
    <rPh sb="10" eb="12">
      <t>タイカ</t>
    </rPh>
    <rPh sb="13" eb="14">
      <t>ガク</t>
    </rPh>
    <phoneticPr fontId="2"/>
  </si>
  <si>
    <t>（資産の譲渡等の対価の額）（Ｆ）</t>
    <rPh sb="1" eb="3">
      <t>シサン</t>
    </rPh>
    <rPh sb="4" eb="6">
      <t>ジョウト</t>
    </rPh>
    <rPh sb="6" eb="7">
      <t>トウ</t>
    </rPh>
    <rPh sb="8" eb="10">
      <t>タイカ</t>
    </rPh>
    <rPh sb="11" eb="12">
      <t>ガク</t>
    </rPh>
    <phoneticPr fontId="2"/>
  </si>
  <si>
    <t>（３）支出のうち課税仕入れの占める割合</t>
    <phoneticPr fontId="2"/>
  </si>
  <si>
    <t>円</t>
    <phoneticPr fontId="2"/>
  </si>
  <si>
    <t>（３）支出のうち課税仕入れの占める割合</t>
    <phoneticPr fontId="2"/>
  </si>
  <si>
    <t>合　　　　計</t>
    <rPh sb="0" eb="1">
      <t>ゴウ</t>
    </rPh>
    <rPh sb="5" eb="6">
      <t>ケイ</t>
    </rPh>
    <phoneticPr fontId="2"/>
  </si>
  <si>
    <t>区　　　分</t>
    <rPh sb="0" eb="1">
      <t>ク</t>
    </rPh>
    <rPh sb="4" eb="5">
      <t>ブン</t>
    </rPh>
    <phoneticPr fontId="2"/>
  </si>
  <si>
    <t>人件費</t>
    <rPh sb="0" eb="3">
      <t>ジンケンヒ</t>
    </rPh>
    <phoneticPr fontId="2"/>
  </si>
  <si>
    <t>需用費</t>
    <rPh sb="0" eb="3">
      <t>ジュヨウヒ</t>
    </rPh>
    <phoneticPr fontId="2"/>
  </si>
  <si>
    <t>備品購入費</t>
    <rPh sb="0" eb="2">
      <t>ビヒン</t>
    </rPh>
    <rPh sb="2" eb="5">
      <t>コウニュウヒ</t>
    </rPh>
    <phoneticPr fontId="2"/>
  </si>
  <si>
    <t>共通対応分
（Ｃ）</t>
    <rPh sb="0" eb="2">
      <t>キョウツウ</t>
    </rPh>
    <rPh sb="2" eb="4">
      <t>タイオウ</t>
    </rPh>
    <rPh sb="4" eb="5">
      <t>ブン</t>
    </rPh>
    <phoneticPr fontId="2"/>
  </si>
  <si>
    <t>課税売上対応分
（Ａ）</t>
    <rPh sb="0" eb="2">
      <t>カゼイ</t>
    </rPh>
    <rPh sb="2" eb="6">
      <t>ウリアゲタイオウ</t>
    </rPh>
    <rPh sb="6" eb="7">
      <t>ブン</t>
    </rPh>
    <phoneticPr fontId="2"/>
  </si>
  <si>
    <t>（うち８％分</t>
    <rPh sb="5" eb="6">
      <t>ブン</t>
    </rPh>
    <phoneticPr fontId="2"/>
  </si>
  <si>
    <t xml:space="preserve"> 合計（①＋②）＝</t>
    <rPh sb="1" eb="3">
      <t>ゴウケイ</t>
    </rPh>
    <phoneticPr fontId="2"/>
  </si>
  <si>
    <t>課税売上対応分（Ａ）</t>
    <rPh sb="0" eb="2">
      <t>カゼイ</t>
    </rPh>
    <rPh sb="2" eb="6">
      <t>ウリアゲタイオウ</t>
    </rPh>
    <rPh sb="6" eb="7">
      <t>ブン</t>
    </rPh>
    <phoneticPr fontId="2"/>
  </si>
  <si>
    <t>共通対応分（Ｃ）</t>
    <rPh sb="0" eb="2">
      <t>キョウツウ</t>
    </rPh>
    <rPh sb="2" eb="4">
      <t>タイオウ</t>
    </rPh>
    <rPh sb="4" eb="5">
      <t>ブン</t>
    </rPh>
    <phoneticPr fontId="2"/>
  </si>
  <si>
    <t>８％分</t>
    <rPh sb="2" eb="3">
      <t>ブン</t>
    </rPh>
    <phoneticPr fontId="2"/>
  </si>
  <si>
    <t>小計（8％分）</t>
    <rPh sb="0" eb="2">
      <t>ショウケイ</t>
    </rPh>
    <rPh sb="5" eb="6">
      <t>ブン</t>
    </rPh>
    <phoneticPr fontId="2"/>
  </si>
  <si>
    <t>10％分</t>
    <rPh sb="3" eb="4">
      <t>ブン</t>
    </rPh>
    <phoneticPr fontId="2"/>
  </si>
  <si>
    <t>小計（10％分）</t>
    <rPh sb="0" eb="2">
      <t>ショウケイ</t>
    </rPh>
    <rPh sb="6" eb="7">
      <t>ブン</t>
    </rPh>
    <phoneticPr fontId="2"/>
  </si>
  <si>
    <t>合計</t>
    <rPh sb="0" eb="2">
      <t>ゴウケイ</t>
    </rPh>
    <phoneticPr fontId="2"/>
  </si>
  <si>
    <t>１０％分</t>
    <rPh sb="3" eb="4">
      <t>ブン</t>
    </rPh>
    <phoneticPr fontId="2"/>
  </si>
  <si>
    <t>①</t>
    <phoneticPr fontId="2"/>
  </si>
  <si>
    <t>②</t>
    <phoneticPr fontId="2"/>
  </si>
  <si>
    <t>区　　　分</t>
    <phoneticPr fontId="2"/>
  </si>
  <si>
    <t>役務費</t>
    <rPh sb="0" eb="3">
      <t>エキムヒ</t>
    </rPh>
    <phoneticPr fontId="2"/>
  </si>
  <si>
    <t>１　所在地</t>
    <phoneticPr fontId="2"/>
  </si>
  <si>
    <t>２  事業者名</t>
    <rPh sb="3" eb="6">
      <t>ジギョウシャ</t>
    </rPh>
    <rPh sb="6" eb="7">
      <t>メイ</t>
    </rPh>
    <phoneticPr fontId="2"/>
  </si>
  <si>
    <t>３　補助金確定額</t>
    <phoneticPr fontId="2"/>
  </si>
  <si>
    <t>（課税売上割合95%以上かつ課税売上高が5億円以下の場合）</t>
    <rPh sb="1" eb="3">
      <t>カゼイ</t>
    </rPh>
    <rPh sb="3" eb="5">
      <t>ウリアゲ</t>
    </rPh>
    <rPh sb="5" eb="7">
      <t>ワリアイ</t>
    </rPh>
    <rPh sb="10" eb="12">
      <t>イジョウ</t>
    </rPh>
    <rPh sb="14" eb="16">
      <t>カゼイ</t>
    </rPh>
    <rPh sb="16" eb="18">
      <t>ウリアゲ</t>
    </rPh>
    <rPh sb="18" eb="19">
      <t>タカ</t>
    </rPh>
    <rPh sb="21" eb="23">
      <t>オクエン</t>
    </rPh>
    <rPh sb="23" eb="25">
      <t>イカ</t>
    </rPh>
    <rPh sb="26" eb="28">
      <t>バアイ</t>
    </rPh>
    <phoneticPr fontId="2"/>
  </si>
  <si>
    <t>消費税及び地方消費税の仕入控除額計算シート</t>
    <phoneticPr fontId="2"/>
  </si>
  <si>
    <t>（一括比例配分方式）</t>
    <rPh sb="1" eb="3">
      <t>イッカツ</t>
    </rPh>
    <rPh sb="3" eb="5">
      <t>ヒレイ</t>
    </rPh>
    <rPh sb="5" eb="7">
      <t>ハイブン</t>
    </rPh>
    <rPh sb="7" eb="9">
      <t>ホウシキ</t>
    </rPh>
    <phoneticPr fontId="2"/>
  </si>
  <si>
    <t>４　仕入控除税額</t>
    <rPh sb="2" eb="4">
      <t>シイ</t>
    </rPh>
    <rPh sb="4" eb="6">
      <t>コウジョ</t>
    </rPh>
    <rPh sb="6" eb="8">
      <t>ゼイガク</t>
    </rPh>
    <phoneticPr fontId="2"/>
  </si>
  <si>
    <t>（Ｇ）</t>
    <phoneticPr fontId="2"/>
  </si>
  <si>
    <t>計算に使用する
課税売上割合</t>
    <phoneticPr fontId="2"/>
  </si>
  <si>
    <t>（Ｈ）</t>
    <phoneticPr fontId="2"/>
  </si>
  <si>
    <t>（Ｉ）</t>
    <phoneticPr fontId="2"/>
  </si>
  <si>
    <t>４　仕入控除税額</t>
    <phoneticPr fontId="2"/>
  </si>
  <si>
    <t>（個別対応方式）</t>
    <rPh sb="1" eb="3">
      <t>コベツ</t>
    </rPh>
    <rPh sb="3" eb="5">
      <t>タイオウ</t>
    </rPh>
    <rPh sb="5" eb="7">
      <t>ホウシキ</t>
    </rPh>
    <phoneticPr fontId="2"/>
  </si>
  <si>
    <t>計算に使用する
課税売上割合</t>
    <phoneticPr fontId="2"/>
  </si>
  <si>
    <t>（Ｊ）</t>
    <phoneticPr fontId="2"/>
  </si>
  <si>
    <t>（Ｋ）</t>
    <phoneticPr fontId="2"/>
  </si>
  <si>
    <t xml:space="preserve"> 合計（①＋②＋③＋④）＝</t>
    <rPh sb="1" eb="3">
      <t>ゴウケイ</t>
    </rPh>
    <phoneticPr fontId="2"/>
  </si>
  <si>
    <t>（４）返還相当額</t>
    <rPh sb="3" eb="5">
      <t>ヘンカン</t>
    </rPh>
    <rPh sb="5" eb="7">
      <t>ソウトウ</t>
    </rPh>
    <rPh sb="7" eb="8">
      <t>ガク</t>
    </rPh>
    <phoneticPr fontId="2"/>
  </si>
  <si>
    <t>（円未満切り捨て）</t>
    <rPh sb="1" eb="2">
      <t>エン</t>
    </rPh>
    <rPh sb="2" eb="4">
      <t>ミマン</t>
    </rPh>
    <rPh sb="4" eb="5">
      <t>キ</t>
    </rPh>
    <rPh sb="6" eb="7">
      <t>ス</t>
    </rPh>
    <phoneticPr fontId="2"/>
  </si>
  <si>
    <t>円）</t>
    <rPh sb="0" eb="1">
      <t>エン</t>
    </rPh>
    <phoneticPr fontId="2"/>
  </si>
  <si>
    <t>円</t>
    <rPh sb="0" eb="1">
      <t>エン</t>
    </rPh>
    <phoneticPr fontId="2"/>
  </si>
  <si>
    <t>うち１０％分</t>
    <phoneticPr fontId="2"/>
  </si>
  <si>
    <t>合計（①＋②）＝</t>
  </si>
  <si>
    <t xml:space="preserve">                                                </t>
    <phoneticPr fontId="2"/>
  </si>
  <si>
    <t>（円未満切り捨て）①</t>
    <rPh sb="1" eb="4">
      <t>エンミマン</t>
    </rPh>
    <rPh sb="4" eb="5">
      <t>キ</t>
    </rPh>
    <rPh sb="6" eb="7">
      <t>ス</t>
    </rPh>
    <phoneticPr fontId="2"/>
  </si>
  <si>
    <t>（円未満切り捨て）②</t>
    <phoneticPr fontId="2"/>
  </si>
  <si>
    <t>（２）支出のうち課税仕入れの占める割合</t>
    <phoneticPr fontId="2"/>
  </si>
  <si>
    <t>（３）返還相当額</t>
    <rPh sb="3" eb="8">
      <t>ヘンカンソウトウガク</t>
    </rPh>
    <phoneticPr fontId="2"/>
  </si>
  <si>
    <t>（３）返還相当額</t>
    <rPh sb="3" eb="5">
      <t>ヘンカン</t>
    </rPh>
    <rPh sb="5" eb="7">
      <t>ソウトウ</t>
    </rPh>
    <rPh sb="7" eb="8">
      <t>ガク</t>
    </rPh>
    <phoneticPr fontId="2"/>
  </si>
  <si>
    <t>（円未満切り捨て）</t>
    <rPh sb="1" eb="5">
      <t>エンミマンキ</t>
    </rPh>
    <rPh sb="6" eb="7">
      <t>ス</t>
    </rPh>
    <phoneticPr fontId="2"/>
  </si>
  <si>
    <t>（４）返還相当額</t>
    <rPh sb="3" eb="8">
      <t>ヘンカンソウトウガク</t>
    </rPh>
    <phoneticPr fontId="2"/>
  </si>
  <si>
    <t>（円未満切り捨て）②</t>
    <phoneticPr fontId="2"/>
  </si>
  <si>
    <t>（円未満切り捨て）①</t>
    <phoneticPr fontId="2"/>
  </si>
  <si>
    <t>（円未満切り捨て）①</t>
    <rPh sb="1" eb="5">
      <t>エンミマンキ</t>
    </rPh>
    <rPh sb="6" eb="7">
      <t>ス</t>
    </rPh>
    <phoneticPr fontId="2"/>
  </si>
  <si>
    <t>（円未満切り捨て）②</t>
    <rPh sb="1" eb="5">
      <t>エンミマンキ</t>
    </rPh>
    <rPh sb="6" eb="7">
      <t>ス</t>
    </rPh>
    <phoneticPr fontId="2"/>
  </si>
  <si>
    <t>（円未満切り捨て）③</t>
    <phoneticPr fontId="2"/>
  </si>
  <si>
    <t>（円未満切り捨て）④</t>
    <phoneticPr fontId="2"/>
  </si>
  <si>
    <t>船橋市湊町２－１０－２５</t>
    <rPh sb="0" eb="3">
      <t>フナバシシ</t>
    </rPh>
    <rPh sb="3" eb="5">
      <t>ミナトチョウ</t>
    </rPh>
    <phoneticPr fontId="2"/>
  </si>
  <si>
    <t>工事請負費</t>
    <rPh sb="0" eb="2">
      <t>コウジ</t>
    </rPh>
    <rPh sb="2" eb="4">
      <t>ウケオイ</t>
    </rPh>
    <rPh sb="4" eb="5">
      <t>ヒ</t>
    </rPh>
    <phoneticPr fontId="2"/>
  </si>
  <si>
    <t>人件費</t>
    <rPh sb="0" eb="3">
      <t>ジンケンヒ</t>
    </rPh>
    <phoneticPr fontId="2"/>
  </si>
  <si>
    <t>需用費</t>
    <rPh sb="0" eb="3">
      <t>ジュヨウヒ</t>
    </rPh>
    <phoneticPr fontId="2"/>
  </si>
  <si>
    <t>役務費</t>
    <rPh sb="0" eb="3">
      <t>エキムヒ</t>
    </rPh>
    <phoneticPr fontId="2"/>
  </si>
  <si>
    <t>備品購入費</t>
    <rPh sb="0" eb="4">
      <t>ビヒンコウニュウ</t>
    </rPh>
    <rPh sb="4" eb="5">
      <t>ヒ</t>
    </rPh>
    <phoneticPr fontId="2"/>
  </si>
  <si>
    <t>船橋市湊町２－１０－２５</t>
    <rPh sb="0" eb="3">
      <t>フナバシシ</t>
    </rPh>
    <rPh sb="3" eb="5">
      <t>ミナトチョウ</t>
    </rPh>
    <phoneticPr fontId="2"/>
  </si>
  <si>
    <t>○○○○○株式会社</t>
    <rPh sb="5" eb="9">
      <t>カブシキガイシャ</t>
    </rPh>
    <phoneticPr fontId="2"/>
  </si>
  <si>
    <t>○○○○○株式会社</t>
    <rPh sb="5" eb="9">
      <t>カブシキガイシャ</t>
    </rPh>
    <phoneticPr fontId="2"/>
  </si>
  <si>
    <t>船橋市湊町２－１０－２５</t>
    <rPh sb="0" eb="5">
      <t>フナバシシミナトチョウ</t>
    </rPh>
    <phoneticPr fontId="2"/>
  </si>
  <si>
    <t>船橋市湊町２ー１０ー２５</t>
    <rPh sb="0" eb="5">
      <t>フナバシシミナトチョウ</t>
    </rPh>
    <phoneticPr fontId="2"/>
  </si>
  <si>
    <t>○○○○○株式会社</t>
    <rPh sb="5" eb="9">
      <t>カブシキガイシャ</t>
    </rPh>
    <phoneticPr fontId="2"/>
  </si>
  <si>
    <t>課税仕入
（Ａ）</t>
    <rPh sb="0" eb="2">
      <t>カゼイ</t>
    </rPh>
    <rPh sb="2" eb="4">
      <t>シイレ</t>
    </rPh>
    <phoneticPr fontId="2"/>
  </si>
  <si>
    <t>合計
（Ｂ）</t>
    <rPh sb="0" eb="2">
      <t>ゴウケイ</t>
    </rPh>
    <phoneticPr fontId="2"/>
  </si>
  <si>
    <t>（２）補助対象経費のうち課税仕入れの占める割合</t>
    <rPh sb="3" eb="5">
      <t>ホジョ</t>
    </rPh>
    <rPh sb="5" eb="7">
      <t>タイショウ</t>
    </rPh>
    <rPh sb="7" eb="9">
      <t>ケイヒ</t>
    </rPh>
    <phoneticPr fontId="2"/>
  </si>
  <si>
    <t>（Ｃ）</t>
    <phoneticPr fontId="2"/>
  </si>
  <si>
    <t>　課税仕入 （Ａ） ／ （Ｂ） ＝</t>
    <phoneticPr fontId="2"/>
  </si>
  <si>
    <t>（Ｄ）</t>
    <phoneticPr fontId="2"/>
  </si>
  <si>
    <t>（８％分）課税仕入 （Ａ） ／ （Ｂ） ＝</t>
    <rPh sb="3" eb="4">
      <t>ブン</t>
    </rPh>
    <phoneticPr fontId="2"/>
  </si>
  <si>
    <t>（10％分）課税仕入 （Ａ） ／ （Ｂ） ＝</t>
    <rPh sb="4" eb="5">
      <t>ブン</t>
    </rPh>
    <phoneticPr fontId="2"/>
  </si>
  <si>
    <t>　補助金確定額×（Ｃ）×消費税（10／110） ＝</t>
    <rPh sb="1" eb="3">
      <t>ホジョ</t>
    </rPh>
    <rPh sb="3" eb="4">
      <t>キン</t>
    </rPh>
    <rPh sb="4" eb="7">
      <t>カクテイガク</t>
    </rPh>
    <rPh sb="12" eb="15">
      <t>ショウヒゼイ</t>
    </rPh>
    <phoneticPr fontId="2"/>
  </si>
  <si>
    <t>補助金確定額（8％）分　× （Ｃ） × 消費税（8／108） ＝</t>
    <rPh sb="0" eb="2">
      <t>ホジョ</t>
    </rPh>
    <rPh sb="2" eb="3">
      <t>キン</t>
    </rPh>
    <rPh sb="3" eb="6">
      <t>カクテイガク</t>
    </rPh>
    <rPh sb="10" eb="11">
      <t>ブン</t>
    </rPh>
    <phoneticPr fontId="2"/>
  </si>
  <si>
    <t>補助金確定額（10％）分　× （Ｄ） × 消費税（10／110） ＝</t>
    <rPh sb="0" eb="2">
      <t>ホジョ</t>
    </rPh>
    <rPh sb="2" eb="3">
      <t>キン</t>
    </rPh>
    <rPh sb="3" eb="6">
      <t>カクテイガク</t>
    </rPh>
    <rPh sb="11" eb="12">
      <t>ブン</t>
    </rPh>
    <phoneticPr fontId="2"/>
  </si>
  <si>
    <t>課税売上対応分（ Ａ ／ Ｄ ） ＝</t>
    <phoneticPr fontId="2"/>
  </si>
  <si>
    <t>共通対応分（ Ｃ ／ Ｄ ） ＝</t>
    <phoneticPr fontId="2"/>
  </si>
  <si>
    <t>補助金確定額 × Ｉ × 消費税（10／110） × Ｇ ＝</t>
    <phoneticPr fontId="2"/>
  </si>
  <si>
    <t>補助金確定額 × Ｈ × 消費税（10／110） ＝</t>
    <rPh sb="0" eb="2">
      <t>ホジョ</t>
    </rPh>
    <rPh sb="2" eb="3">
      <t>キン</t>
    </rPh>
    <rPh sb="3" eb="6">
      <t>カクテイガク</t>
    </rPh>
    <phoneticPr fontId="2"/>
  </si>
  <si>
    <t>補助金確定額(8%分) × Ｉ × 消費税（8／108） × Ｇ ＝</t>
    <rPh sb="0" eb="2">
      <t>ホジョ</t>
    </rPh>
    <rPh sb="2" eb="3">
      <t>キン</t>
    </rPh>
    <rPh sb="3" eb="6">
      <t>カクテイガク</t>
    </rPh>
    <rPh sb="9" eb="10">
      <t>ブン</t>
    </rPh>
    <rPh sb="18" eb="21">
      <t>ショウヒゼイ</t>
    </rPh>
    <phoneticPr fontId="2"/>
  </si>
  <si>
    <t>補助金確定額(8%分) × Ｈ × 消費税（8／108） ＝</t>
    <rPh sb="0" eb="2">
      <t>ホジョ</t>
    </rPh>
    <rPh sb="2" eb="3">
      <t>キン</t>
    </rPh>
    <rPh sb="3" eb="6">
      <t>カクテイガク</t>
    </rPh>
    <rPh sb="9" eb="10">
      <t>ブン</t>
    </rPh>
    <rPh sb="18" eb="21">
      <t>ショウヒゼイ</t>
    </rPh>
    <phoneticPr fontId="2"/>
  </si>
  <si>
    <t>補助金確定額(10%分) × Ｈ × 消費税（10／110） ＝</t>
    <rPh sb="0" eb="2">
      <t>ホジョ</t>
    </rPh>
    <rPh sb="2" eb="3">
      <t>キン</t>
    </rPh>
    <rPh sb="3" eb="6">
      <t>カクテイガク</t>
    </rPh>
    <rPh sb="10" eb="11">
      <t>ブン</t>
    </rPh>
    <rPh sb="19" eb="22">
      <t>ショウヒゼイ</t>
    </rPh>
    <phoneticPr fontId="2"/>
  </si>
  <si>
    <t>補助金確定額(10%分) × Ｉ × 消費税（10／110） × Ｇ ＝</t>
    <rPh sb="0" eb="2">
      <t>ホジョ</t>
    </rPh>
    <rPh sb="2" eb="3">
      <t>キン</t>
    </rPh>
    <rPh sb="3" eb="6">
      <t>カクテイガク</t>
    </rPh>
    <rPh sb="10" eb="11">
      <t>ブン</t>
    </rPh>
    <rPh sb="19" eb="22">
      <t>ショウヒゼイ</t>
    </rPh>
    <phoneticPr fontId="2"/>
  </si>
  <si>
    <t>（課税資産の譲渡等の対価の額）（Ｃ）</t>
    <rPh sb="1" eb="3">
      <t>カゼイ</t>
    </rPh>
    <rPh sb="3" eb="5">
      <t>シサン</t>
    </rPh>
    <rPh sb="6" eb="8">
      <t>ジョウト</t>
    </rPh>
    <rPh sb="8" eb="9">
      <t>トウ</t>
    </rPh>
    <rPh sb="10" eb="12">
      <t>タイカ</t>
    </rPh>
    <rPh sb="13" eb="14">
      <t>ガク</t>
    </rPh>
    <phoneticPr fontId="2"/>
  </si>
  <si>
    <t>（資産の譲渡等の対価の額）（Ｄ）</t>
    <rPh sb="1" eb="3">
      <t>シサン</t>
    </rPh>
    <rPh sb="4" eb="6">
      <t>ジョウト</t>
    </rPh>
    <rPh sb="6" eb="7">
      <t>トウ</t>
    </rPh>
    <rPh sb="8" eb="10">
      <t>タイカ</t>
    </rPh>
    <rPh sb="11" eb="12">
      <t>ガク</t>
    </rPh>
    <phoneticPr fontId="2"/>
  </si>
  <si>
    <t>（Ｅ）</t>
    <phoneticPr fontId="2"/>
  </si>
  <si>
    <t>（Ｆ）</t>
    <phoneticPr fontId="2"/>
  </si>
  <si>
    <t>　課税仕入（Ａ） ／ （Ｂ） ＝</t>
    <phoneticPr fontId="2"/>
  </si>
  <si>
    <t>　補助金確定額 × （Ｆ） × 消費税（10／110） × （Ｅ） ＝</t>
    <phoneticPr fontId="2"/>
  </si>
  <si>
    <t>（８％分）課税仕入（Ａ） ／ （Ｂ） ＝</t>
    <rPh sb="3" eb="4">
      <t>ブン</t>
    </rPh>
    <phoneticPr fontId="2"/>
  </si>
  <si>
    <t>（10％分）課税仕入（Ａ） ／ （Ｂ） ＝</t>
    <rPh sb="4" eb="5">
      <t>ブン</t>
    </rPh>
    <phoneticPr fontId="2"/>
  </si>
  <si>
    <t>補助金確定額(10%分） × （Ｇ） × 消費税（10／110） × （Ｅ） ＝</t>
    <rPh sb="10" eb="11">
      <t>ブン</t>
    </rPh>
    <phoneticPr fontId="2"/>
  </si>
  <si>
    <t>補助金確定額(8%分） × （Ｆ） × 消費税（8／108） × （Ｅ） ＝</t>
    <rPh sb="9" eb="10">
      <t>ブン</t>
    </rPh>
    <phoneticPr fontId="2"/>
  </si>
  <si>
    <t>船橋市介護職員喀痰吸引等研修受講料等助成事業補助金に係る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</si>
</sst>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 numFmtId="183" formatCode="0_);[Red]\(0\)"/>
  </numFmts>
  <fonts count="1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color indexed="81"/>
      <name val="MS P ゴシック"/>
      <family val="3"/>
      <charset val="128"/>
    </font>
    <font>
      <sz val="12"/>
      <color indexed="8"/>
      <name val="ＭＳ ゴシック"/>
      <family val="3"/>
      <charset val="128"/>
    </font>
    <font>
      <sz val="11"/>
      <name val="ＭＳ ゴシック"/>
      <family val="3"/>
      <charset val="128"/>
    </font>
    <font>
      <sz val="12"/>
      <name val="ＭＳ ゴシック"/>
      <family val="3"/>
      <charset val="128"/>
    </font>
    <font>
      <sz val="12"/>
      <color rgb="FFFF0000"/>
      <name val="ＭＳ ゴシック"/>
      <family val="3"/>
      <charset val="128"/>
    </font>
    <font>
      <b/>
      <sz val="14"/>
      <color indexed="8"/>
      <name val="ＭＳ ゴシック"/>
      <family val="3"/>
      <charset val="128"/>
    </font>
    <font>
      <b/>
      <sz val="12"/>
      <color indexed="8"/>
      <name val="ＭＳ ゴシック"/>
      <family val="3"/>
      <charset val="128"/>
    </font>
    <font>
      <b/>
      <sz val="12"/>
      <name val="ＭＳ ゴシック"/>
      <family val="3"/>
      <charset val="128"/>
    </font>
    <font>
      <sz val="12"/>
      <color theme="1"/>
      <name val="ＭＳ ゴシック"/>
      <family val="3"/>
      <charset val="128"/>
    </font>
    <font>
      <sz val="10.5"/>
      <color indexed="8"/>
      <name val="ＭＳ ゴシック"/>
      <family val="3"/>
      <charset val="128"/>
    </font>
    <font>
      <sz val="9"/>
      <name val="ＭＳ ゴシック"/>
      <family val="3"/>
      <charset val="128"/>
    </font>
    <font>
      <sz val="10"/>
      <name val="ＭＳ ゴシック"/>
      <family val="3"/>
      <charset val="128"/>
    </font>
    <font>
      <b/>
      <sz val="9"/>
      <color indexed="81"/>
      <name val="MS P ゴシック"/>
      <family val="3"/>
      <charset val="128"/>
    </font>
    <font>
      <b/>
      <sz val="12"/>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146">
    <xf numFmtId="0" fontId="0" fillId="0" borderId="0" xfId="0"/>
    <xf numFmtId="0" fontId="3" fillId="2" borderId="0" xfId="0" applyFont="1" applyFill="1" applyAlignment="1">
      <alignment vertical="center"/>
    </xf>
    <xf numFmtId="0" fontId="3" fillId="0" borderId="0" xfId="0" applyFont="1" applyAlignment="1">
      <alignment vertical="center"/>
    </xf>
    <xf numFmtId="180" fontId="3" fillId="2" borderId="4" xfId="0" applyNumberFormat="1" applyFont="1" applyFill="1" applyBorder="1" applyAlignment="1">
      <alignment vertical="center" shrinkToFit="1"/>
    </xf>
    <xf numFmtId="0" fontId="3" fillId="2" borderId="16" xfId="0" applyFont="1" applyFill="1" applyBorder="1" applyAlignment="1">
      <alignment vertical="center"/>
    </xf>
    <xf numFmtId="0" fontId="5" fillId="2" borderId="0" xfId="0" applyFont="1" applyFill="1" applyAlignment="1">
      <alignment vertical="center"/>
    </xf>
    <xf numFmtId="0" fontId="7" fillId="0" borderId="0" xfId="0" applyFont="1" applyFill="1" applyBorder="1" applyAlignment="1">
      <alignment vertical="center" shrinkToFit="1"/>
    </xf>
    <xf numFmtId="3" fontId="7" fillId="2" borderId="0" xfId="0" applyNumberFormat="1" applyFont="1" applyFill="1" applyBorder="1" applyAlignment="1">
      <alignment vertical="center" shrinkToFit="1"/>
    </xf>
    <xf numFmtId="3" fontId="7" fillId="0" borderId="0" xfId="0" applyNumberFormat="1" applyFont="1" applyFill="1" applyBorder="1" applyAlignment="1">
      <alignment vertical="center"/>
    </xf>
    <xf numFmtId="0" fontId="7" fillId="2" borderId="0" xfId="0" applyFont="1" applyFill="1" applyAlignment="1">
      <alignment vertical="center"/>
    </xf>
    <xf numFmtId="0" fontId="7" fillId="0" borderId="0" xfId="0" applyFont="1" applyAlignment="1">
      <alignment vertical="center"/>
    </xf>
    <xf numFmtId="3" fontId="7" fillId="2" borderId="0" xfId="0" applyNumberFormat="1" applyFont="1" applyFill="1" applyAlignment="1">
      <alignment horizontal="center" vertical="center"/>
    </xf>
    <xf numFmtId="3" fontId="7" fillId="2" borderId="0" xfId="0" quotePrefix="1" applyNumberFormat="1" applyFont="1" applyFill="1" applyAlignment="1">
      <alignment vertical="center"/>
    </xf>
    <xf numFmtId="178" fontId="7" fillId="2" borderId="15" xfId="0" applyNumberFormat="1" applyFont="1" applyFill="1" applyBorder="1" applyAlignment="1">
      <alignment vertical="center"/>
    </xf>
    <xf numFmtId="0" fontId="8" fillId="2" borderId="0" xfId="0" applyFont="1" applyFill="1" applyAlignment="1">
      <alignment horizontal="center" vertical="center"/>
    </xf>
    <xf numFmtId="0" fontId="10" fillId="2" borderId="0" xfId="0" applyFont="1" applyFill="1" applyAlignment="1">
      <alignment vertical="center"/>
    </xf>
    <xf numFmtId="0" fontId="7" fillId="2" borderId="0" xfId="0" applyFont="1" applyFill="1" applyAlignment="1">
      <alignment horizontal="center" vertical="center"/>
    </xf>
    <xf numFmtId="0" fontId="7" fillId="0" borderId="0" xfId="0" applyFont="1" applyFill="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1" fillId="0" borderId="0" xfId="0" applyFont="1" applyAlignment="1">
      <alignment vertical="center"/>
    </xf>
    <xf numFmtId="0" fontId="7" fillId="2" borderId="0" xfId="0" applyFont="1" applyFill="1" applyBorder="1" applyAlignment="1">
      <alignment vertical="center"/>
    </xf>
    <xf numFmtId="0" fontId="7" fillId="0" borderId="0" xfId="0" applyFont="1" applyFill="1" applyAlignment="1"/>
    <xf numFmtId="0" fontId="7" fillId="0" borderId="0" xfId="0" applyFont="1" applyFill="1"/>
    <xf numFmtId="0" fontId="7" fillId="0" borderId="0" xfId="0" applyFont="1"/>
    <xf numFmtId="0" fontId="7" fillId="0" borderId="0" xfId="0" applyFont="1" applyAlignment="1"/>
    <xf numFmtId="3" fontId="7" fillId="4" borderId="0" xfId="0" applyNumberFormat="1" applyFont="1" applyFill="1" applyBorder="1" applyAlignment="1">
      <alignment horizontal="center" vertical="center"/>
    </xf>
    <xf numFmtId="178" fontId="7" fillId="2" borderId="4" xfId="0" applyNumberFormat="1" applyFont="1" applyFill="1" applyBorder="1" applyAlignment="1">
      <alignment vertical="center"/>
    </xf>
    <xf numFmtId="38" fontId="7" fillId="4" borderId="4" xfId="2" applyFont="1" applyFill="1" applyBorder="1" applyAlignment="1">
      <alignment horizontal="right" vertical="center" shrinkToFit="1"/>
    </xf>
    <xf numFmtId="38" fontId="7" fillId="0" borderId="4" xfId="2" applyFont="1" applyFill="1" applyBorder="1" applyAlignment="1">
      <alignment horizontal="right" vertical="center" shrinkToFit="1"/>
    </xf>
    <xf numFmtId="38" fontId="7" fillId="2" borderId="4" xfId="2" applyFont="1" applyFill="1" applyBorder="1" applyAlignment="1">
      <alignment horizontal="right" vertical="center" shrinkToFit="1"/>
    </xf>
    <xf numFmtId="0" fontId="7" fillId="2" borderId="5" xfId="0" applyFont="1" applyFill="1" applyBorder="1" applyAlignment="1">
      <alignment horizontal="left" vertical="center"/>
    </xf>
    <xf numFmtId="3" fontId="7" fillId="3" borderId="0" xfId="0" applyNumberFormat="1" applyFont="1" applyFill="1" applyBorder="1" applyAlignment="1">
      <alignment vertical="center"/>
    </xf>
    <xf numFmtId="0" fontId="7" fillId="3" borderId="0" xfId="0" applyFont="1" applyFill="1" applyAlignment="1">
      <alignment vertical="center"/>
    </xf>
    <xf numFmtId="3" fontId="7" fillId="3" borderId="0" xfId="0" applyNumberFormat="1" applyFont="1" applyFill="1" applyBorder="1" applyAlignment="1">
      <alignment horizontal="center" vertical="center"/>
    </xf>
    <xf numFmtId="179" fontId="7" fillId="2" borderId="4" xfId="0" applyNumberFormat="1" applyFont="1" applyFill="1" applyBorder="1" applyAlignment="1">
      <alignment horizontal="right" vertical="center" shrinkToFit="1"/>
    </xf>
    <xf numFmtId="3" fontId="7" fillId="2" borderId="0" xfId="0" applyNumberFormat="1" applyFont="1" applyFill="1" applyBorder="1" applyAlignment="1">
      <alignment vertical="center"/>
    </xf>
    <xf numFmtId="0" fontId="7" fillId="3" borderId="0" xfId="0" applyFont="1" applyFill="1" applyAlignment="1">
      <alignment vertical="center" wrapText="1"/>
    </xf>
    <xf numFmtId="183" fontId="7" fillId="4" borderId="4" xfId="1" applyNumberFormat="1" applyFont="1" applyFill="1" applyBorder="1" applyAlignment="1">
      <alignment horizontal="right" vertical="center" shrinkToFit="1"/>
    </xf>
    <xf numFmtId="0" fontId="7" fillId="3" borderId="5" xfId="0" applyFont="1" applyFill="1" applyBorder="1" applyAlignment="1">
      <alignment vertical="center" shrinkToFit="1"/>
    </xf>
    <xf numFmtId="0" fontId="7" fillId="3" borderId="0" xfId="0" applyFont="1" applyFill="1" applyAlignment="1">
      <alignment vertical="center" shrinkToFit="1"/>
    </xf>
    <xf numFmtId="181" fontId="7" fillId="3" borderId="4" xfId="1" applyNumberFormat="1" applyFont="1" applyFill="1" applyBorder="1" applyAlignment="1">
      <alignment horizontal="right" vertical="center" wrapText="1"/>
    </xf>
    <xf numFmtId="180" fontId="7" fillId="2" borderId="4" xfId="0" applyNumberFormat="1" applyFont="1" applyFill="1" applyBorder="1" applyAlignment="1">
      <alignment vertical="center" shrinkToFit="1"/>
    </xf>
    <xf numFmtId="178" fontId="7" fillId="2" borderId="15" xfId="0" applyNumberFormat="1" applyFont="1" applyFill="1" applyBorder="1" applyAlignment="1">
      <alignment vertical="center" shrinkToFit="1"/>
    </xf>
    <xf numFmtId="0" fontId="7" fillId="2" borderId="0" xfId="0" applyFont="1" applyFill="1" applyAlignment="1">
      <alignment vertical="center" wrapText="1"/>
    </xf>
    <xf numFmtId="0" fontId="7" fillId="0" borderId="0" xfId="0" applyFont="1" applyAlignment="1">
      <alignment vertical="center" wrapText="1"/>
    </xf>
    <xf numFmtId="0" fontId="6" fillId="3" borderId="0" xfId="0" applyFont="1" applyFill="1" applyAlignment="1">
      <alignment horizontal="center" vertical="center" wrapText="1"/>
    </xf>
    <xf numFmtId="0" fontId="7" fillId="2" borderId="0" xfId="0" applyFont="1" applyFill="1" applyAlignment="1">
      <alignment horizontal="center"/>
    </xf>
    <xf numFmtId="3"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left" vertical="center"/>
    </xf>
    <xf numFmtId="0" fontId="7" fillId="2" borderId="2" xfId="0" applyFont="1" applyFill="1" applyBorder="1" applyAlignment="1">
      <alignment vertical="center"/>
    </xf>
    <xf numFmtId="0" fontId="7" fillId="2" borderId="3" xfId="0" applyFont="1" applyFill="1" applyBorder="1" applyAlignment="1">
      <alignment vertical="center"/>
    </xf>
    <xf numFmtId="38" fontId="7" fillId="2" borderId="0" xfId="2" applyFont="1" applyFill="1" applyBorder="1" applyAlignment="1">
      <alignment horizontal="right" vertical="center" shrinkToFit="1"/>
    </xf>
    <xf numFmtId="179" fontId="7" fillId="2" borderId="4" xfId="0" applyNumberFormat="1" applyFont="1" applyFill="1" applyBorder="1" applyAlignment="1">
      <alignment horizontal="right" vertical="center"/>
    </xf>
    <xf numFmtId="0" fontId="7" fillId="3" borderId="0" xfId="0" applyFont="1" applyFill="1" applyAlignment="1">
      <alignment horizontal="center" vertical="center" wrapText="1"/>
    </xf>
    <xf numFmtId="179" fontId="7" fillId="3" borderId="4" xfId="0" applyNumberFormat="1" applyFont="1" applyFill="1" applyBorder="1" applyAlignment="1">
      <alignment horizontal="right" vertical="center" wrapText="1"/>
    </xf>
    <xf numFmtId="177" fontId="7" fillId="2" borderId="4" xfId="0" applyNumberFormat="1" applyFont="1" applyFill="1" applyBorder="1" applyAlignment="1">
      <alignment vertical="center" shrinkToFit="1"/>
    </xf>
    <xf numFmtId="177" fontId="7" fillId="2" borderId="13" xfId="0" applyNumberFormat="1" applyFont="1" applyFill="1" applyBorder="1" applyAlignment="1">
      <alignment vertical="center" shrinkToFit="1"/>
    </xf>
    <xf numFmtId="178" fontId="7" fillId="2" borderId="13" xfId="0" applyNumberFormat="1" applyFont="1" applyFill="1" applyBorder="1" applyAlignment="1">
      <alignment vertical="center"/>
    </xf>
    <xf numFmtId="178" fontId="7" fillId="2" borderId="0" xfId="0" applyNumberFormat="1" applyFont="1" applyFill="1" applyAlignment="1">
      <alignment vertical="center"/>
    </xf>
    <xf numFmtId="178" fontId="7" fillId="2" borderId="14" xfId="0" applyNumberFormat="1" applyFont="1" applyFill="1" applyBorder="1" applyAlignment="1">
      <alignment vertical="center"/>
    </xf>
    <xf numFmtId="0" fontId="5" fillId="2" borderId="0" xfId="0" applyFont="1" applyFill="1" applyBorder="1" applyAlignment="1">
      <alignment vertical="center"/>
    </xf>
    <xf numFmtId="9" fontId="7" fillId="2" borderId="0" xfId="0" applyNumberFormat="1" applyFont="1" applyFill="1" applyAlignment="1">
      <alignment vertical="center"/>
    </xf>
    <xf numFmtId="0" fontId="7" fillId="2" borderId="11" xfId="0" applyFont="1" applyFill="1" applyBorder="1" applyAlignment="1">
      <alignment vertical="center"/>
    </xf>
    <xf numFmtId="3" fontId="7" fillId="2" borderId="0" xfId="0" applyNumberFormat="1" applyFont="1" applyFill="1" applyBorder="1" applyAlignment="1">
      <alignment horizontal="center" vertical="center"/>
    </xf>
    <xf numFmtId="0" fontId="7" fillId="2" borderId="0" xfId="0" applyFont="1" applyFill="1" applyAlignment="1"/>
    <xf numFmtId="0" fontId="7" fillId="2" borderId="0" xfId="0" applyFont="1" applyFill="1"/>
    <xf numFmtId="0" fontId="7" fillId="0" borderId="18" xfId="0" applyFont="1" applyBorder="1" applyAlignment="1">
      <alignment horizontal="center" vertical="center"/>
    </xf>
    <xf numFmtId="0" fontId="7" fillId="2" borderId="0" xfId="0" applyFont="1" applyFill="1" applyBorder="1" applyAlignment="1">
      <alignment horizontal="center" vertical="center" textRotation="255"/>
    </xf>
    <xf numFmtId="0" fontId="7" fillId="2" borderId="0" xfId="0" applyFont="1" applyFill="1" applyBorder="1" applyAlignment="1">
      <alignment horizontal="center" vertical="center"/>
    </xf>
    <xf numFmtId="3" fontId="7" fillId="2" borderId="0" xfId="0" applyNumberFormat="1" applyFont="1" applyFill="1" applyAlignment="1">
      <alignment vertical="center"/>
    </xf>
    <xf numFmtId="3" fontId="7" fillId="2" borderId="0" xfId="0" quotePrefix="1" applyNumberFormat="1" applyFont="1" applyFill="1" applyAlignment="1">
      <alignment horizontal="center" vertical="center"/>
    </xf>
    <xf numFmtId="3" fontId="7" fillId="2" borderId="0" xfId="0" applyNumberFormat="1" applyFont="1" applyFill="1" applyAlignment="1">
      <alignment horizontal="left" vertical="center"/>
    </xf>
    <xf numFmtId="3" fontId="7" fillId="0" borderId="0" xfId="0" applyNumberFormat="1" applyFont="1" applyFill="1" applyBorder="1" applyAlignment="1">
      <alignment vertical="center" shrinkToFit="1"/>
    </xf>
    <xf numFmtId="3" fontId="7" fillId="4" borderId="0" xfId="0" applyNumberFormat="1" applyFont="1" applyFill="1" applyBorder="1" applyAlignment="1">
      <alignment vertical="center" shrinkToFit="1"/>
    </xf>
    <xf numFmtId="3" fontId="7" fillId="0" borderId="0" xfId="0" applyNumberFormat="1" applyFont="1" applyFill="1" applyBorder="1" applyAlignment="1">
      <alignment horizontal="left" vertical="center"/>
    </xf>
    <xf numFmtId="0" fontId="6" fillId="2" borderId="0" xfId="0" applyFont="1" applyFill="1" applyAlignment="1">
      <alignment vertical="center"/>
    </xf>
    <xf numFmtId="0" fontId="6" fillId="0" borderId="0" xfId="0" applyFont="1" applyAlignment="1">
      <alignment vertical="center"/>
    </xf>
    <xf numFmtId="0" fontId="6" fillId="0" borderId="0" xfId="0" applyFont="1" applyAlignment="1">
      <alignment vertical="center" wrapText="1"/>
    </xf>
    <xf numFmtId="9" fontId="6" fillId="2" borderId="0" xfId="0" applyNumberFormat="1" applyFont="1" applyFill="1" applyAlignment="1">
      <alignment vertical="center"/>
    </xf>
    <xf numFmtId="0" fontId="6" fillId="2" borderId="11" xfId="0" applyFont="1" applyFill="1" applyBorder="1" applyAlignment="1">
      <alignment vertical="center"/>
    </xf>
    <xf numFmtId="0" fontId="12" fillId="2" borderId="0" xfId="0" applyFont="1" applyFill="1" applyAlignment="1">
      <alignment horizontal="left" vertical="center"/>
    </xf>
    <xf numFmtId="180" fontId="7" fillId="2" borderId="0" xfId="0" applyNumberFormat="1" applyFont="1" applyFill="1" applyBorder="1" applyAlignment="1">
      <alignment vertical="center" shrinkToFit="1"/>
    </xf>
    <xf numFmtId="0" fontId="7" fillId="0" borderId="0" xfId="0" applyFont="1" applyBorder="1" applyAlignment="1">
      <alignment vertical="center"/>
    </xf>
    <xf numFmtId="177" fontId="7" fillId="2" borderId="0" xfId="0" applyNumberFormat="1" applyFont="1" applyFill="1" applyBorder="1" applyAlignment="1">
      <alignment vertical="center" shrinkToFit="1"/>
    </xf>
    <xf numFmtId="0" fontId="13" fillId="2" borderId="0" xfId="0" applyFont="1" applyFill="1" applyAlignment="1">
      <alignment vertical="center"/>
    </xf>
    <xf numFmtId="0" fontId="6" fillId="2" borderId="0" xfId="0" applyFont="1" applyFill="1" applyBorder="1" applyAlignment="1">
      <alignment vertical="center"/>
    </xf>
    <xf numFmtId="182" fontId="7" fillId="0" borderId="0" xfId="0" applyNumberFormat="1" applyFont="1" applyFill="1" applyBorder="1" applyAlignment="1">
      <alignment horizontal="right" vertical="center" shrinkToFit="1"/>
    </xf>
    <xf numFmtId="3" fontId="14" fillId="2" borderId="0" xfId="0" applyNumberFormat="1" applyFont="1" applyFill="1" applyBorder="1" applyAlignment="1">
      <alignment horizontal="left" vertical="center"/>
    </xf>
    <xf numFmtId="183" fontId="7" fillId="4" borderId="4" xfId="1" applyNumberFormat="1" applyFont="1" applyFill="1" applyBorder="1" applyAlignment="1">
      <alignment horizontal="right" vertical="center" wrapText="1"/>
    </xf>
    <xf numFmtId="0" fontId="7" fillId="2" borderId="16" xfId="0" applyFont="1" applyFill="1" applyBorder="1" applyAlignment="1">
      <alignment vertical="center"/>
    </xf>
    <xf numFmtId="178" fontId="7" fillId="2" borderId="4" xfId="0" applyNumberFormat="1" applyFont="1" applyFill="1" applyBorder="1" applyAlignment="1">
      <alignment horizontal="right" vertical="center"/>
    </xf>
    <xf numFmtId="0" fontId="15" fillId="2" borderId="0" xfId="0" applyFont="1" applyFill="1" applyAlignment="1">
      <alignment vertical="center"/>
    </xf>
    <xf numFmtId="0" fontId="6" fillId="2" borderId="0" xfId="0" applyFont="1" applyFill="1" applyAlignment="1"/>
    <xf numFmtId="0" fontId="6" fillId="2" borderId="0" xfId="0" applyFont="1" applyFill="1"/>
    <xf numFmtId="0" fontId="6" fillId="0" borderId="0" xfId="0" applyFont="1"/>
    <xf numFmtId="0" fontId="6" fillId="0" borderId="0" xfId="0" applyFont="1" applyAlignment="1"/>
    <xf numFmtId="176" fontId="7" fillId="2" borderId="4" xfId="1" applyNumberFormat="1" applyFont="1" applyFill="1" applyBorder="1" applyAlignment="1">
      <alignment horizontal="right" vertical="center"/>
    </xf>
    <xf numFmtId="38" fontId="7" fillId="4" borderId="0" xfId="3" applyFont="1" applyFill="1" applyAlignment="1">
      <alignment vertical="center"/>
    </xf>
    <xf numFmtId="3" fontId="7" fillId="2" borderId="0" xfId="0" applyNumberFormat="1" applyFont="1" applyFill="1" applyAlignment="1">
      <alignment horizontal="center" vertical="center"/>
    </xf>
    <xf numFmtId="3" fontId="7" fillId="2" borderId="0" xfId="0" applyNumberFormat="1" applyFont="1" applyFill="1" applyAlignment="1">
      <alignment horizontal="left" vertical="center"/>
    </xf>
    <xf numFmtId="3" fontId="7" fillId="4" borderId="0" xfId="0" applyNumberFormat="1" applyFont="1" applyFill="1" applyBorder="1" applyAlignment="1">
      <alignment horizontal="left" vertical="center"/>
    </xf>
    <xf numFmtId="3" fontId="7" fillId="2" borderId="0" xfId="0" applyNumberFormat="1" applyFont="1" applyFill="1" applyAlignment="1">
      <alignment horizontal="center" vertical="center"/>
    </xf>
    <xf numFmtId="3" fontId="7" fillId="2" borderId="0" xfId="0" applyNumberFormat="1"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0" xfId="0" applyFont="1" applyFill="1" applyAlignment="1">
      <alignment horizontal="center" vertical="center"/>
    </xf>
    <xf numFmtId="3" fontId="7" fillId="0" borderId="0" xfId="0" applyNumberFormat="1" applyFont="1" applyFill="1" applyBorder="1" applyAlignment="1">
      <alignment horizontal="center" vertical="center"/>
    </xf>
    <xf numFmtId="0" fontId="7" fillId="2" borderId="0" xfId="0" applyFont="1" applyFill="1" applyAlignment="1">
      <alignment vertical="center" shrinkToFit="1"/>
    </xf>
    <xf numFmtId="0" fontId="7" fillId="2" borderId="9"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3" fontId="7" fillId="4" borderId="0" xfId="0" applyNumberFormat="1" applyFont="1" applyFill="1" applyBorder="1" applyAlignment="1">
      <alignment horizontal="right" vertical="center" shrinkToFit="1"/>
    </xf>
    <xf numFmtId="0" fontId="9"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4" borderId="0" xfId="0" applyFont="1" applyFill="1" applyBorder="1" applyAlignment="1">
      <alignment horizontal="left" vertical="center" shrinkToFi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0" borderId="8"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3" fontId="7" fillId="4" borderId="4" xfId="0" applyNumberFormat="1" applyFont="1" applyFill="1" applyBorder="1" applyAlignment="1">
      <alignment horizontal="right" vertical="center" shrinkToFit="1"/>
    </xf>
    <xf numFmtId="0" fontId="7" fillId="3" borderId="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cellXfs>
  <cellStyles count="4">
    <cellStyle name="パーセント" xfId="1" builtinId="5"/>
    <cellStyle name="桁区切り" xfId="3"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2"/>
  <sheetViews>
    <sheetView showGridLines="0" tabSelected="1" view="pageBreakPreview" zoomScale="85" zoomScaleNormal="100" zoomScaleSheetLayoutView="85" workbookViewId="0">
      <selection sqref="A1:O1"/>
    </sheetView>
  </sheetViews>
  <sheetFormatPr defaultRowHeight="14.25"/>
  <cols>
    <col min="1" max="1" width="3.125" style="25" customWidth="1"/>
    <col min="2" max="2" width="4.125" style="25" customWidth="1"/>
    <col min="3" max="3" width="5" style="24" customWidth="1"/>
    <col min="4" max="4" width="8.125" style="24" customWidth="1"/>
    <col min="5" max="5" width="5.75" style="24" customWidth="1"/>
    <col min="6" max="6" width="4.25" style="24" customWidth="1"/>
    <col min="7" max="7" width="3.75" style="24" bestFit="1" customWidth="1"/>
    <col min="8" max="8" width="4.875" style="24" bestFit="1" customWidth="1"/>
    <col min="9" max="9" width="6.75" style="24" customWidth="1"/>
    <col min="10" max="14" width="17.25" style="24" customWidth="1"/>
    <col min="15" max="15" width="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38</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c r="M4" s="19"/>
      <c r="N4" s="19"/>
      <c r="O4" s="19"/>
    </row>
    <row r="5" spans="1:15" s="10" customFormat="1" ht="21.75" customHeight="1">
      <c r="A5" s="5"/>
      <c r="B5" s="5"/>
      <c r="C5" s="122"/>
      <c r="D5" s="122"/>
      <c r="E5" s="122"/>
      <c r="F5" s="122"/>
      <c r="G5" s="122"/>
      <c r="H5" s="122"/>
      <c r="I5" s="122"/>
      <c r="J5" s="122"/>
      <c r="K5" s="6"/>
      <c r="L5" s="9"/>
      <c r="M5" s="9"/>
      <c r="N5" s="9"/>
      <c r="O5" s="9"/>
    </row>
    <row r="6" spans="1:15" s="10" customFormat="1" ht="22.5" customHeight="1">
      <c r="A6" s="5"/>
      <c r="B6" s="5"/>
      <c r="C6" s="21"/>
      <c r="D6" s="21"/>
      <c r="E6" s="21"/>
      <c r="F6" s="21"/>
      <c r="G6" s="21"/>
      <c r="H6" s="21"/>
      <c r="I6" s="21"/>
      <c r="J6" s="21"/>
      <c r="K6" s="9"/>
      <c r="L6" s="9"/>
      <c r="M6" s="9"/>
      <c r="N6" s="9"/>
      <c r="O6" s="9"/>
    </row>
    <row r="7" spans="1:15" s="20" customFormat="1" ht="21.75" customHeight="1">
      <c r="A7" s="15" t="s">
        <v>36</v>
      </c>
      <c r="B7" s="15"/>
      <c r="C7" s="18"/>
      <c r="D7" s="18"/>
      <c r="E7" s="18"/>
      <c r="F7" s="18"/>
      <c r="G7" s="18"/>
      <c r="H7" s="18"/>
      <c r="I7" s="18"/>
      <c r="J7" s="18"/>
      <c r="K7" s="19"/>
      <c r="L7" s="19"/>
      <c r="M7" s="19"/>
      <c r="N7" s="19"/>
      <c r="O7" s="19"/>
    </row>
    <row r="8" spans="1:15" s="10" customFormat="1" ht="21.75" customHeight="1">
      <c r="A8" s="5" t="s">
        <v>0</v>
      </c>
      <c r="B8" s="5"/>
      <c r="C8" s="122"/>
      <c r="D8" s="122"/>
      <c r="E8" s="122"/>
      <c r="F8" s="122"/>
      <c r="G8" s="122"/>
      <c r="H8" s="122"/>
      <c r="I8" s="122"/>
      <c r="J8" s="122"/>
      <c r="K8" s="9"/>
      <c r="L8" s="9"/>
      <c r="M8" s="9"/>
      <c r="N8" s="9"/>
      <c r="O8" s="9"/>
    </row>
    <row r="9" spans="1:15" s="10" customFormat="1" ht="21.75" customHeight="1">
      <c r="A9" s="5"/>
      <c r="B9" s="5"/>
      <c r="C9" s="21"/>
      <c r="D9" s="21"/>
      <c r="E9" s="21"/>
      <c r="F9" s="21"/>
      <c r="G9" s="21"/>
      <c r="H9" s="21"/>
      <c r="I9" s="21"/>
      <c r="J9" s="21"/>
      <c r="K9" s="9"/>
      <c r="L9" s="9"/>
      <c r="M9" s="9"/>
      <c r="N9" s="9"/>
      <c r="O9" s="9"/>
    </row>
    <row r="10" spans="1:15" s="20" customFormat="1" ht="21.75" customHeight="1">
      <c r="A10" s="15" t="s">
        <v>37</v>
      </c>
      <c r="B10" s="15"/>
      <c r="C10" s="18"/>
      <c r="D10" s="18"/>
      <c r="E10" s="18"/>
      <c r="F10" s="18"/>
      <c r="G10" s="18"/>
      <c r="H10" s="18"/>
      <c r="I10" s="18"/>
      <c r="J10" s="18"/>
      <c r="K10" s="19"/>
      <c r="L10" s="19"/>
      <c r="M10" s="19"/>
      <c r="N10" s="19"/>
      <c r="O10" s="19"/>
    </row>
    <row r="11" spans="1:15" s="10" customFormat="1" ht="21.75" customHeight="1">
      <c r="A11" s="5"/>
      <c r="B11" s="5"/>
      <c r="C11" s="119"/>
      <c r="D11" s="119"/>
      <c r="E11" s="119"/>
      <c r="F11" s="119"/>
      <c r="G11" s="7" t="s">
        <v>1</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20" customFormat="1" ht="21.75" customHeight="1">
      <c r="A13" s="15" t="s">
        <v>46</v>
      </c>
      <c r="B13" s="15"/>
      <c r="C13" s="19"/>
      <c r="D13" s="19"/>
      <c r="E13" s="19"/>
      <c r="F13" s="19"/>
      <c r="G13" s="19"/>
      <c r="H13" s="19"/>
      <c r="I13" s="19"/>
      <c r="J13" s="19"/>
      <c r="K13" s="19"/>
      <c r="L13" s="19"/>
      <c r="M13" s="19"/>
      <c r="N13" s="19"/>
      <c r="O13" s="19"/>
    </row>
    <row r="14" spans="1:15" s="10" customFormat="1" ht="21.75" customHeight="1">
      <c r="A14" s="9" t="s">
        <v>2</v>
      </c>
      <c r="B14" s="9"/>
      <c r="C14" s="9"/>
      <c r="D14" s="9"/>
      <c r="E14" s="9"/>
      <c r="F14" s="9"/>
      <c r="G14" s="9"/>
      <c r="H14" s="9"/>
      <c r="I14" s="9"/>
      <c r="J14" s="9"/>
      <c r="K14" s="9"/>
      <c r="L14" s="9"/>
      <c r="M14" s="9"/>
      <c r="N14" s="9"/>
      <c r="O14" s="9"/>
    </row>
    <row r="15" spans="1:15" s="45" customFormat="1" ht="36" customHeight="1">
      <c r="A15" s="44"/>
      <c r="B15" s="123" t="s">
        <v>15</v>
      </c>
      <c r="C15" s="124"/>
      <c r="D15" s="124"/>
      <c r="E15" s="124"/>
      <c r="F15" s="124"/>
      <c r="G15" s="124"/>
      <c r="H15" s="124"/>
      <c r="I15" s="125"/>
      <c r="J15" s="106" t="s">
        <v>84</v>
      </c>
      <c r="K15" s="106" t="s">
        <v>4</v>
      </c>
      <c r="L15" s="106" t="s">
        <v>85</v>
      </c>
      <c r="M15" s="44"/>
    </row>
    <row r="16" spans="1:15" s="10" customFormat="1" ht="25.5" customHeight="1">
      <c r="A16" s="9"/>
      <c r="B16" s="110" t="s">
        <v>7</v>
      </c>
      <c r="C16" s="113"/>
      <c r="D16" s="114"/>
      <c r="E16" s="114"/>
      <c r="F16" s="114"/>
      <c r="G16" s="114"/>
      <c r="H16" s="114"/>
      <c r="I16" s="115"/>
      <c r="J16" s="28"/>
      <c r="K16" s="28"/>
      <c r="L16" s="29">
        <f t="shared" ref="L16:L21" si="0">SUM(J16:K16)</f>
        <v>0</v>
      </c>
      <c r="M16" s="9"/>
    </row>
    <row r="17" spans="1:15" s="10" customFormat="1" ht="25.5" customHeight="1">
      <c r="A17" s="9"/>
      <c r="B17" s="111"/>
      <c r="C17" s="113"/>
      <c r="D17" s="114"/>
      <c r="E17" s="114"/>
      <c r="F17" s="114"/>
      <c r="G17" s="114"/>
      <c r="H17" s="114"/>
      <c r="I17" s="115"/>
      <c r="J17" s="28"/>
      <c r="K17" s="28"/>
      <c r="L17" s="29">
        <f t="shared" si="0"/>
        <v>0</v>
      </c>
      <c r="M17" s="9"/>
    </row>
    <row r="18" spans="1:15" s="10" customFormat="1" ht="25.5" customHeight="1">
      <c r="A18" s="9"/>
      <c r="B18" s="111"/>
      <c r="C18" s="113"/>
      <c r="D18" s="114"/>
      <c r="E18" s="114"/>
      <c r="F18" s="114"/>
      <c r="G18" s="114"/>
      <c r="H18" s="114"/>
      <c r="I18" s="115"/>
      <c r="J18" s="28"/>
      <c r="K18" s="28"/>
      <c r="L18" s="29">
        <f t="shared" si="0"/>
        <v>0</v>
      </c>
      <c r="M18" s="9"/>
    </row>
    <row r="19" spans="1:15" s="10" customFormat="1" ht="25.5" customHeight="1">
      <c r="A19" s="9"/>
      <c r="B19" s="111"/>
      <c r="C19" s="113"/>
      <c r="D19" s="114"/>
      <c r="E19" s="114"/>
      <c r="F19" s="114"/>
      <c r="G19" s="114"/>
      <c r="H19" s="114"/>
      <c r="I19" s="115"/>
      <c r="J19" s="28"/>
      <c r="K19" s="28"/>
      <c r="L19" s="29">
        <f t="shared" si="0"/>
        <v>0</v>
      </c>
      <c r="M19" s="9"/>
    </row>
    <row r="20" spans="1:15" s="10" customFormat="1" ht="25.5" customHeight="1">
      <c r="A20" s="9"/>
      <c r="B20" s="111"/>
      <c r="C20" s="113"/>
      <c r="D20" s="114"/>
      <c r="E20" s="114"/>
      <c r="F20" s="114"/>
      <c r="G20" s="114"/>
      <c r="H20" s="114"/>
      <c r="I20" s="115"/>
      <c r="J20" s="28"/>
      <c r="K20" s="28"/>
      <c r="L20" s="29">
        <f t="shared" si="0"/>
        <v>0</v>
      </c>
      <c r="M20" s="9"/>
    </row>
    <row r="21" spans="1:15" s="10" customFormat="1" ht="25.5" customHeight="1">
      <c r="A21" s="9"/>
      <c r="B21" s="112"/>
      <c r="C21" s="116" t="s">
        <v>14</v>
      </c>
      <c r="D21" s="117"/>
      <c r="E21" s="117"/>
      <c r="F21" s="117"/>
      <c r="G21" s="117"/>
      <c r="H21" s="117"/>
      <c r="I21" s="118"/>
      <c r="J21" s="30">
        <f>SUM(J16:J20)</f>
        <v>0</v>
      </c>
      <c r="K21" s="30">
        <f>SUM(K16:K20)</f>
        <v>0</v>
      </c>
      <c r="L21" s="30">
        <f t="shared" si="0"/>
        <v>0</v>
      </c>
      <c r="M21" s="9"/>
    </row>
    <row r="22" spans="1:15" s="10" customFormat="1" ht="25.5" customHeight="1">
      <c r="A22" s="9"/>
      <c r="B22" s="70"/>
      <c r="C22" s="71"/>
      <c r="D22" s="71"/>
      <c r="E22" s="71"/>
      <c r="F22" s="71"/>
      <c r="G22" s="71"/>
      <c r="H22" s="71"/>
      <c r="I22" s="71"/>
      <c r="J22" s="54"/>
      <c r="K22" s="54"/>
      <c r="L22" s="54"/>
      <c r="M22" s="54"/>
      <c r="N22" s="54"/>
      <c r="O22" s="9"/>
    </row>
    <row r="23" spans="1:15" s="10" customFormat="1" ht="21.75" customHeight="1">
      <c r="A23" s="9" t="s">
        <v>86</v>
      </c>
      <c r="B23" s="9"/>
      <c r="C23" s="9"/>
      <c r="D23" s="9"/>
      <c r="E23" s="9"/>
      <c r="F23" s="9"/>
      <c r="G23" s="9"/>
      <c r="H23" s="9"/>
      <c r="I23" s="9"/>
      <c r="J23" s="9"/>
      <c r="K23" s="9"/>
      <c r="L23" s="9"/>
      <c r="M23" s="9"/>
      <c r="N23" s="9"/>
      <c r="O23" s="9"/>
    </row>
    <row r="24" spans="1:15" s="10" customFormat="1" ht="26.25" customHeight="1">
      <c r="A24" s="9"/>
      <c r="B24" s="9" t="s">
        <v>88</v>
      </c>
      <c r="C24" s="9"/>
      <c r="D24" s="9"/>
      <c r="E24" s="9"/>
      <c r="F24" s="9"/>
      <c r="G24" s="9"/>
      <c r="H24" s="9"/>
      <c r="J24" s="42" t="str">
        <f>IFERROR(J21/L21,"")</f>
        <v/>
      </c>
      <c r="K24" s="9" t="s">
        <v>87</v>
      </c>
      <c r="M24" s="9"/>
      <c r="N24" s="9"/>
      <c r="O24" s="9"/>
    </row>
    <row r="25" spans="1:15" s="10" customFormat="1" ht="21.75" customHeight="1">
      <c r="A25" s="9"/>
      <c r="B25" s="9"/>
      <c r="C25" s="9"/>
      <c r="D25" s="9"/>
      <c r="E25" s="9"/>
      <c r="F25" s="9"/>
      <c r="G25" s="9"/>
      <c r="H25" s="9"/>
      <c r="I25" s="84"/>
      <c r="J25" s="9"/>
      <c r="K25" s="9"/>
      <c r="M25" s="9"/>
      <c r="N25" s="9"/>
      <c r="O25" s="9"/>
    </row>
    <row r="26" spans="1:15" s="10" customFormat="1" ht="21.75" customHeight="1" thickBot="1">
      <c r="A26" s="9" t="s">
        <v>62</v>
      </c>
      <c r="B26" s="9"/>
      <c r="C26" s="9"/>
      <c r="D26" s="9"/>
      <c r="E26" s="9"/>
      <c r="F26" s="9"/>
      <c r="G26" s="9"/>
      <c r="H26" s="9"/>
      <c r="I26" s="9"/>
      <c r="J26" s="9"/>
      <c r="K26" s="9"/>
      <c r="L26" s="9"/>
      <c r="M26" s="9"/>
      <c r="N26" s="9"/>
      <c r="O26" s="9"/>
    </row>
    <row r="27" spans="1:15" s="10" customFormat="1" ht="30.75" customHeight="1" thickBot="1">
      <c r="A27" s="9"/>
      <c r="B27" s="72" t="s">
        <v>92</v>
      </c>
      <c r="C27" s="72"/>
      <c r="D27" s="72"/>
      <c r="E27" s="72"/>
      <c r="F27" s="72"/>
      <c r="G27" s="72"/>
      <c r="H27" s="72"/>
      <c r="I27" s="72"/>
      <c r="K27" s="13" t="str">
        <f>IFERROR(ROUNDDOWN(C11*J24*10/110,0),"")</f>
        <v/>
      </c>
      <c r="L27" s="74" t="s">
        <v>53</v>
      </c>
      <c r="O27" s="9"/>
    </row>
    <row r="28" spans="1:15" s="10" customFormat="1" ht="22.5" customHeight="1">
      <c r="A28" s="9"/>
      <c r="B28" s="9"/>
      <c r="C28" s="9"/>
      <c r="D28" s="9"/>
      <c r="E28" s="9"/>
      <c r="F28" s="14"/>
      <c r="G28" s="14"/>
      <c r="H28" s="14"/>
      <c r="I28" s="9"/>
      <c r="J28" s="9"/>
      <c r="K28" s="9"/>
      <c r="L28" s="9"/>
      <c r="M28" s="9"/>
      <c r="N28" s="9"/>
      <c r="O28" s="9"/>
    </row>
    <row r="29" spans="1:15">
      <c r="A29" s="22"/>
      <c r="B29" s="22"/>
      <c r="C29" s="23"/>
      <c r="D29" s="23"/>
      <c r="E29" s="23"/>
      <c r="F29" s="23"/>
      <c r="G29" s="23"/>
      <c r="H29" s="23"/>
      <c r="I29" s="23"/>
      <c r="J29" s="23"/>
      <c r="K29" s="23"/>
      <c r="L29" s="23"/>
      <c r="M29" s="23"/>
      <c r="N29" s="23"/>
    </row>
    <row r="30" spans="1:15">
      <c r="A30" s="22"/>
      <c r="B30" s="22"/>
      <c r="C30" s="23"/>
      <c r="D30" s="23"/>
      <c r="E30" s="23"/>
      <c r="F30" s="23"/>
      <c r="G30" s="23"/>
      <c r="H30" s="23"/>
      <c r="I30" s="23"/>
      <c r="J30" s="23"/>
      <c r="K30" s="23"/>
      <c r="L30" s="23"/>
      <c r="M30" s="23"/>
      <c r="N30" s="23"/>
    </row>
    <row r="31" spans="1:15">
      <c r="A31" s="22"/>
      <c r="B31" s="22"/>
      <c r="C31" s="23"/>
      <c r="D31" s="23"/>
      <c r="E31" s="23"/>
      <c r="F31" s="23"/>
      <c r="G31" s="23"/>
      <c r="H31" s="23"/>
      <c r="I31" s="23"/>
      <c r="J31" s="23"/>
      <c r="K31" s="23"/>
      <c r="L31" s="23"/>
      <c r="M31" s="23"/>
      <c r="N31" s="23"/>
    </row>
    <row r="32" spans="1:15">
      <c r="A32" s="22"/>
      <c r="B32" s="22"/>
      <c r="C32" s="23"/>
      <c r="D32" s="23"/>
      <c r="E32" s="23"/>
      <c r="F32" s="23"/>
      <c r="G32" s="23"/>
      <c r="H32" s="23"/>
      <c r="I32" s="23"/>
      <c r="J32" s="23"/>
      <c r="K32" s="23"/>
      <c r="L32" s="23"/>
      <c r="M32" s="73"/>
      <c r="N32" s="23"/>
    </row>
    <row r="33" spans="1:14">
      <c r="A33" s="22"/>
      <c r="B33" s="22"/>
      <c r="C33" s="23"/>
      <c r="D33" s="23"/>
      <c r="E33" s="23"/>
      <c r="F33" s="23"/>
      <c r="G33" s="23"/>
      <c r="H33" s="23"/>
      <c r="I33" s="23"/>
      <c r="J33" s="23"/>
      <c r="K33" s="23"/>
      <c r="L33" s="23"/>
      <c r="M33" s="23"/>
      <c r="N33" s="23"/>
    </row>
    <row r="34" spans="1:14">
      <c r="A34" s="22"/>
      <c r="B34" s="22"/>
      <c r="C34" s="23"/>
      <c r="D34" s="23"/>
      <c r="E34" s="23"/>
      <c r="F34" s="23"/>
      <c r="G34" s="23"/>
      <c r="H34" s="23"/>
      <c r="I34" s="23"/>
      <c r="J34" s="23"/>
      <c r="K34" s="23"/>
      <c r="L34" s="23"/>
      <c r="M34" s="23"/>
      <c r="N34" s="23"/>
    </row>
    <row r="35" spans="1:14">
      <c r="A35" s="22"/>
      <c r="B35" s="22"/>
      <c r="C35" s="23"/>
      <c r="D35" s="23"/>
      <c r="E35" s="23"/>
      <c r="F35" s="23"/>
      <c r="G35" s="23"/>
      <c r="H35" s="23"/>
      <c r="I35" s="23"/>
      <c r="J35" s="23"/>
      <c r="K35" s="23"/>
      <c r="L35" s="23"/>
      <c r="M35" s="23"/>
      <c r="N35" s="23"/>
    </row>
    <row r="36" spans="1:14">
      <c r="A36" s="22"/>
      <c r="B36" s="22"/>
      <c r="C36" s="23"/>
      <c r="D36" s="23"/>
      <c r="E36" s="23"/>
      <c r="F36" s="23"/>
      <c r="G36" s="23"/>
      <c r="H36" s="23"/>
      <c r="I36" s="23"/>
      <c r="J36" s="23"/>
      <c r="K36" s="23"/>
      <c r="L36" s="23"/>
      <c r="M36" s="23"/>
      <c r="N36" s="23"/>
    </row>
    <row r="37" spans="1:14">
      <c r="A37" s="22"/>
      <c r="B37" s="22"/>
      <c r="C37" s="23"/>
      <c r="D37" s="23"/>
      <c r="E37" s="23"/>
      <c r="F37" s="23"/>
      <c r="G37" s="23"/>
      <c r="H37" s="23"/>
      <c r="I37" s="23"/>
      <c r="J37" s="23"/>
      <c r="K37" s="23"/>
      <c r="L37" s="23"/>
      <c r="M37" s="23"/>
      <c r="N37" s="23"/>
    </row>
    <row r="38" spans="1:14">
      <c r="A38" s="22"/>
      <c r="B38" s="22"/>
      <c r="C38" s="23"/>
      <c r="D38" s="23"/>
      <c r="E38" s="23"/>
      <c r="F38" s="23"/>
      <c r="G38" s="23"/>
      <c r="H38" s="23"/>
      <c r="I38" s="23"/>
      <c r="J38" s="23"/>
      <c r="K38" s="23"/>
      <c r="L38" s="23"/>
      <c r="M38" s="23"/>
      <c r="N38" s="23"/>
    </row>
    <row r="39" spans="1:14">
      <c r="A39" s="22"/>
      <c r="B39" s="22"/>
      <c r="C39" s="23"/>
      <c r="D39" s="23"/>
      <c r="E39" s="23"/>
      <c r="F39" s="23"/>
      <c r="G39" s="23"/>
      <c r="H39" s="23"/>
      <c r="I39" s="23"/>
      <c r="J39" s="23"/>
      <c r="K39" s="23"/>
      <c r="L39" s="23"/>
      <c r="M39" s="23"/>
      <c r="N39" s="23"/>
    </row>
    <row r="40" spans="1:14">
      <c r="A40" s="22"/>
      <c r="B40" s="22"/>
      <c r="C40" s="23"/>
      <c r="D40" s="23"/>
      <c r="E40" s="23"/>
      <c r="F40" s="23"/>
      <c r="G40" s="23"/>
      <c r="H40" s="23"/>
      <c r="I40" s="23"/>
      <c r="J40" s="23"/>
      <c r="K40" s="23"/>
      <c r="L40" s="23"/>
      <c r="M40" s="23"/>
      <c r="N40" s="23"/>
    </row>
    <row r="41" spans="1:14">
      <c r="A41" s="22"/>
      <c r="B41" s="22"/>
      <c r="C41" s="23"/>
      <c r="D41" s="23"/>
      <c r="E41" s="23"/>
      <c r="F41" s="23"/>
      <c r="G41" s="23"/>
      <c r="H41" s="23"/>
      <c r="I41" s="23"/>
      <c r="J41" s="23"/>
      <c r="K41" s="23"/>
      <c r="L41" s="23"/>
      <c r="M41" s="23"/>
      <c r="N41" s="23"/>
    </row>
    <row r="42" spans="1:14">
      <c r="A42" s="22"/>
      <c r="B42" s="22"/>
      <c r="C42" s="23"/>
      <c r="D42" s="23"/>
      <c r="E42" s="23"/>
      <c r="F42" s="23"/>
      <c r="G42" s="23"/>
      <c r="H42" s="23"/>
      <c r="I42" s="23"/>
      <c r="J42" s="23"/>
      <c r="K42" s="23"/>
      <c r="L42" s="23"/>
      <c r="M42" s="23"/>
      <c r="N42" s="23"/>
    </row>
  </sheetData>
  <mergeCells count="14">
    <mergeCell ref="B15:I15"/>
    <mergeCell ref="C11:F11"/>
    <mergeCell ref="A1:O1"/>
    <mergeCell ref="A2:O2"/>
    <mergeCell ref="A3:O3"/>
    <mergeCell ref="C8:J8"/>
    <mergeCell ref="C5:J5"/>
    <mergeCell ref="B16:B21"/>
    <mergeCell ref="C16:I16"/>
    <mergeCell ref="C17:I17"/>
    <mergeCell ref="C18:I18"/>
    <mergeCell ref="C19:I19"/>
    <mergeCell ref="C20:I20"/>
    <mergeCell ref="C21:I21"/>
  </mergeCells>
  <phoneticPr fontId="2"/>
  <printOptions horizontalCentered="1"/>
  <pageMargins left="0.78740157480314965" right="0.78740157480314965" top="0.98425196850393704" bottom="0.98425196850393704" header="0.51181102362204722" footer="0.51181102362204722"/>
  <pageSetup paperSize="9" scale="63" orientation="portrait" r:id="rId1"/>
  <colBreaks count="1" manualBreakCount="1">
    <brk id="14" max="23"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74"/>
  <sheetViews>
    <sheetView showGridLines="0" view="pageBreakPreview" zoomScale="75" zoomScaleNormal="100" zoomScaleSheetLayoutView="75" workbookViewId="0">
      <selection activeCell="M7" sqref="M7"/>
    </sheetView>
  </sheetViews>
  <sheetFormatPr defaultRowHeight="14.25"/>
  <cols>
    <col min="1" max="1" width="3.125" style="25" customWidth="1"/>
    <col min="2" max="2" width="4.125" style="25" customWidth="1"/>
    <col min="3" max="4" width="8.125" style="24" customWidth="1"/>
    <col min="5" max="5" width="5.75" style="24" customWidth="1"/>
    <col min="6" max="7" width="3.75" style="24" bestFit="1" customWidth="1"/>
    <col min="8" max="8" width="4.875" style="24" bestFit="1" customWidth="1"/>
    <col min="9" max="9" width="13.75" style="24" customWidth="1"/>
    <col min="10" max="14" width="17.75" style="24" customWidth="1"/>
    <col min="15" max="15" width="2.6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47</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t="s">
        <v>81</v>
      </c>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t="s">
        <v>79</v>
      </c>
      <c r="D8" s="122"/>
      <c r="E8" s="122"/>
      <c r="F8" s="122"/>
      <c r="G8" s="122"/>
      <c r="H8" s="122"/>
      <c r="I8" s="122"/>
      <c r="J8" s="122"/>
      <c r="K8" s="9"/>
      <c r="L8" s="9"/>
    </row>
    <row r="9" spans="1:15" s="10" customFormat="1" ht="21.75" customHeight="1">
      <c r="A9" s="5"/>
      <c r="B9" s="5"/>
      <c r="C9" s="21"/>
      <c r="D9" s="21"/>
      <c r="E9" s="21"/>
      <c r="F9" s="21"/>
      <c r="G9" s="21"/>
      <c r="H9" s="21"/>
      <c r="I9" s="21"/>
      <c r="J9" s="21"/>
      <c r="K9" s="9"/>
      <c r="L9" s="9"/>
      <c r="M9" s="9"/>
      <c r="N9" s="9"/>
      <c r="O9" s="9"/>
    </row>
    <row r="10" spans="1:15" s="10" customFormat="1" ht="21.75" customHeight="1">
      <c r="A10" s="15" t="s">
        <v>37</v>
      </c>
      <c r="B10" s="63"/>
      <c r="C10" s="21"/>
      <c r="D10" s="21"/>
      <c r="E10" s="21"/>
      <c r="F10" s="21"/>
      <c r="G10" s="21"/>
      <c r="H10" s="21"/>
      <c r="I10" s="21"/>
      <c r="J10" s="21"/>
      <c r="K10" s="9"/>
      <c r="L10" s="9"/>
      <c r="M10" s="9"/>
      <c r="N10" s="9"/>
      <c r="O10" s="9"/>
    </row>
    <row r="11" spans="1:15" s="10" customFormat="1" ht="21.75" customHeight="1">
      <c r="A11" s="5"/>
      <c r="B11" s="63"/>
      <c r="C11" s="119">
        <v>2000000</v>
      </c>
      <c r="D11" s="119"/>
      <c r="E11" s="119"/>
      <c r="F11" s="119"/>
      <c r="G11" s="7" t="s">
        <v>1</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10" customFormat="1" ht="21.75" customHeight="1">
      <c r="A13" s="15" t="s">
        <v>41</v>
      </c>
      <c r="B13" s="5"/>
      <c r="C13" s="9"/>
      <c r="D13" s="9"/>
      <c r="E13" s="9"/>
      <c r="F13" s="9"/>
      <c r="G13" s="9"/>
      <c r="H13" s="9"/>
      <c r="I13" s="9"/>
      <c r="J13" s="9"/>
      <c r="K13" s="9"/>
      <c r="L13" s="9"/>
      <c r="M13" s="9"/>
      <c r="N13" s="9"/>
      <c r="O13" s="9"/>
    </row>
    <row r="14" spans="1:15" s="10" customFormat="1" ht="21.75" customHeight="1">
      <c r="A14" s="9" t="s">
        <v>2</v>
      </c>
      <c r="B14" s="9"/>
      <c r="C14" s="9"/>
      <c r="D14" s="9"/>
      <c r="E14" s="9"/>
      <c r="F14" s="9"/>
      <c r="G14" s="9"/>
      <c r="H14" s="9"/>
      <c r="I14" s="9"/>
      <c r="J14" s="9"/>
      <c r="K14" s="9"/>
      <c r="L14" s="9"/>
      <c r="M14" s="9"/>
      <c r="N14" s="9"/>
      <c r="O14" s="9"/>
    </row>
    <row r="15" spans="1:15" s="45" customFormat="1" ht="21.75" customHeight="1">
      <c r="A15" s="44"/>
      <c r="B15" s="123" t="s">
        <v>15</v>
      </c>
      <c r="C15" s="124"/>
      <c r="D15" s="124"/>
      <c r="E15" s="124"/>
      <c r="F15" s="124"/>
      <c r="G15" s="124"/>
      <c r="H15" s="124"/>
      <c r="I15" s="125"/>
      <c r="J15" s="143" t="s">
        <v>3</v>
      </c>
      <c r="K15" s="143"/>
      <c r="L15" s="143"/>
      <c r="M15" s="144" t="s">
        <v>4</v>
      </c>
      <c r="N15" s="143" t="s">
        <v>5</v>
      </c>
      <c r="O15" s="44"/>
    </row>
    <row r="16" spans="1:15" s="45" customFormat="1" ht="32.25" customHeight="1">
      <c r="A16" s="44"/>
      <c r="B16" s="140"/>
      <c r="C16" s="141"/>
      <c r="D16" s="141"/>
      <c r="E16" s="141"/>
      <c r="F16" s="141"/>
      <c r="G16" s="141"/>
      <c r="H16" s="141"/>
      <c r="I16" s="142"/>
      <c r="J16" s="50" t="s">
        <v>20</v>
      </c>
      <c r="K16" s="50" t="s">
        <v>6</v>
      </c>
      <c r="L16" s="50" t="s">
        <v>19</v>
      </c>
      <c r="M16" s="145"/>
      <c r="N16" s="143"/>
      <c r="O16" s="44"/>
    </row>
    <row r="17" spans="1:15" s="10" customFormat="1" ht="25.5" customHeight="1">
      <c r="A17" s="9"/>
      <c r="B17" s="110" t="s">
        <v>7</v>
      </c>
      <c r="C17" s="126" t="s">
        <v>16</v>
      </c>
      <c r="D17" s="127"/>
      <c r="E17" s="127"/>
      <c r="F17" s="127"/>
      <c r="G17" s="127"/>
      <c r="H17" s="127"/>
      <c r="I17" s="128"/>
      <c r="J17" s="28"/>
      <c r="K17" s="28"/>
      <c r="L17" s="28"/>
      <c r="M17" s="28">
        <v>1500000</v>
      </c>
      <c r="N17" s="29">
        <f t="shared" ref="N17:N22" si="0">SUM(J17:M17)</f>
        <v>1500000</v>
      </c>
      <c r="O17" s="9"/>
    </row>
    <row r="18" spans="1:15" s="10" customFormat="1" ht="25.5" customHeight="1">
      <c r="A18" s="9"/>
      <c r="B18" s="111"/>
      <c r="C18" s="126" t="s">
        <v>17</v>
      </c>
      <c r="D18" s="127"/>
      <c r="E18" s="127"/>
      <c r="F18" s="127"/>
      <c r="G18" s="127"/>
      <c r="H18" s="127"/>
      <c r="I18" s="128"/>
      <c r="J18" s="28">
        <v>500000</v>
      </c>
      <c r="K18" s="28"/>
      <c r="L18" s="28"/>
      <c r="M18" s="28"/>
      <c r="N18" s="29">
        <f t="shared" si="0"/>
        <v>500000</v>
      </c>
      <c r="O18" s="9"/>
    </row>
    <row r="19" spans="1:15" s="10" customFormat="1" ht="25.5" customHeight="1">
      <c r="A19" s="9"/>
      <c r="B19" s="111"/>
      <c r="C19" s="126" t="s">
        <v>34</v>
      </c>
      <c r="D19" s="127"/>
      <c r="E19" s="127"/>
      <c r="F19" s="127"/>
      <c r="G19" s="127"/>
      <c r="H19" s="127"/>
      <c r="I19" s="128"/>
      <c r="J19" s="28">
        <v>100000</v>
      </c>
      <c r="K19" s="28">
        <v>150000</v>
      </c>
      <c r="L19" s="28"/>
      <c r="M19" s="28"/>
      <c r="N19" s="29">
        <f t="shared" si="0"/>
        <v>250000</v>
      </c>
      <c r="O19" s="9"/>
    </row>
    <row r="20" spans="1:15" s="10" customFormat="1" ht="25.5" customHeight="1">
      <c r="A20" s="9"/>
      <c r="B20" s="111"/>
      <c r="C20" s="126" t="s">
        <v>18</v>
      </c>
      <c r="D20" s="127"/>
      <c r="E20" s="127"/>
      <c r="F20" s="127"/>
      <c r="G20" s="127"/>
      <c r="H20" s="127"/>
      <c r="I20" s="128"/>
      <c r="J20" s="28"/>
      <c r="K20" s="28">
        <v>200000</v>
      </c>
      <c r="L20" s="28">
        <v>50000</v>
      </c>
      <c r="M20" s="28"/>
      <c r="N20" s="29">
        <f t="shared" si="0"/>
        <v>250000</v>
      </c>
      <c r="O20" s="9"/>
    </row>
    <row r="21" spans="1:15" s="10" customFormat="1" ht="25.5" customHeight="1">
      <c r="A21" s="9"/>
      <c r="B21" s="111"/>
      <c r="C21" s="126" t="s">
        <v>73</v>
      </c>
      <c r="D21" s="127"/>
      <c r="E21" s="127"/>
      <c r="F21" s="127"/>
      <c r="G21" s="127"/>
      <c r="H21" s="127"/>
      <c r="I21" s="128"/>
      <c r="J21" s="28">
        <v>3000000</v>
      </c>
      <c r="K21" s="28"/>
      <c r="L21" s="28"/>
      <c r="M21" s="28"/>
      <c r="N21" s="29">
        <f t="shared" si="0"/>
        <v>3000000</v>
      </c>
      <c r="O21" s="9"/>
    </row>
    <row r="22" spans="1:15" s="10" customFormat="1" ht="25.5" customHeight="1">
      <c r="A22" s="9"/>
      <c r="B22" s="112"/>
      <c r="C22" s="116" t="s">
        <v>14</v>
      </c>
      <c r="D22" s="117"/>
      <c r="E22" s="117"/>
      <c r="F22" s="117"/>
      <c r="G22" s="117"/>
      <c r="H22" s="117"/>
      <c r="I22" s="118"/>
      <c r="J22" s="30">
        <f>SUM(J17:J21)</f>
        <v>3600000</v>
      </c>
      <c r="K22" s="30">
        <f>SUM(K17:K21)</f>
        <v>350000</v>
      </c>
      <c r="L22" s="30">
        <f>SUM(L17:L21)</f>
        <v>50000</v>
      </c>
      <c r="M22" s="30">
        <f>SUM(M17:M21)</f>
        <v>1500000</v>
      </c>
      <c r="N22" s="30">
        <f t="shared" si="0"/>
        <v>5500000</v>
      </c>
      <c r="O22" s="9"/>
    </row>
    <row r="23" spans="1:15" s="10" customFormat="1" ht="21.75" customHeight="1">
      <c r="A23" s="9"/>
      <c r="B23" s="9"/>
      <c r="C23" s="9"/>
      <c r="D23" s="9"/>
      <c r="E23" s="9"/>
      <c r="F23" s="9"/>
      <c r="G23" s="9"/>
      <c r="H23" s="9"/>
      <c r="I23" s="9"/>
      <c r="J23" s="9"/>
      <c r="K23" s="9"/>
      <c r="L23" s="9"/>
      <c r="M23" s="9"/>
      <c r="N23" s="9"/>
      <c r="O23" s="9"/>
    </row>
    <row r="24" spans="1:15" s="10" customFormat="1" ht="21.75" customHeight="1">
      <c r="A24" s="9" t="s">
        <v>8</v>
      </c>
      <c r="B24" s="9"/>
      <c r="C24" s="9"/>
      <c r="D24" s="9"/>
      <c r="E24" s="9"/>
      <c r="F24" s="9"/>
      <c r="G24" s="9"/>
      <c r="H24" s="9"/>
      <c r="I24" s="9"/>
      <c r="J24" s="9"/>
      <c r="K24" s="9"/>
      <c r="L24" s="9"/>
      <c r="M24" s="9"/>
      <c r="N24" s="9"/>
      <c r="O24" s="9"/>
    </row>
    <row r="25" spans="1:15" s="10" customFormat="1" ht="25.5" customHeight="1">
      <c r="A25" s="9"/>
      <c r="B25" s="135">
        <v>98765432</v>
      </c>
      <c r="C25" s="135"/>
      <c r="D25" s="135"/>
      <c r="E25" s="135"/>
      <c r="F25" s="135"/>
      <c r="G25" s="135"/>
      <c r="H25" s="135"/>
      <c r="I25" s="31" t="s">
        <v>9</v>
      </c>
      <c r="J25" s="21"/>
      <c r="K25" s="32"/>
      <c r="L25" s="9"/>
      <c r="M25" s="33"/>
      <c r="N25" s="9"/>
      <c r="O25" s="9"/>
    </row>
    <row r="26" spans="1:15" s="10" customFormat="1" ht="25.5" customHeight="1">
      <c r="A26" s="9"/>
      <c r="B26" s="135">
        <v>123456789</v>
      </c>
      <c r="C26" s="135"/>
      <c r="D26" s="135"/>
      <c r="E26" s="135"/>
      <c r="F26" s="135"/>
      <c r="G26" s="135"/>
      <c r="H26" s="135"/>
      <c r="I26" s="31" t="s">
        <v>10</v>
      </c>
      <c r="J26" s="21"/>
      <c r="K26" s="34"/>
      <c r="L26" s="99">
        <f>IFERROR(B25/B26,"")</f>
        <v>0.80000000648000003</v>
      </c>
      <c r="M26" s="33"/>
      <c r="N26" s="9"/>
      <c r="O26" s="9"/>
    </row>
    <row r="27" spans="1:15" s="10" customFormat="1" ht="28.5" customHeight="1">
      <c r="A27" s="9"/>
      <c r="B27" s="9"/>
      <c r="C27" s="36"/>
      <c r="D27" s="36"/>
      <c r="E27" s="36"/>
      <c r="F27" s="36"/>
      <c r="G27" s="36"/>
      <c r="H27" s="36"/>
      <c r="I27" s="36"/>
      <c r="J27" s="36"/>
      <c r="K27" s="37"/>
      <c r="L27" s="91"/>
      <c r="M27" s="39"/>
      <c r="N27" s="40"/>
      <c r="O27" s="40"/>
    </row>
    <row r="28" spans="1:15" s="10" customFormat="1" ht="31.5" customHeight="1">
      <c r="A28" s="9"/>
      <c r="B28" s="9"/>
      <c r="C28" s="36"/>
      <c r="D28" s="36"/>
      <c r="E28" s="36"/>
      <c r="F28" s="36"/>
      <c r="G28" s="36"/>
      <c r="H28" s="36"/>
      <c r="I28" s="36"/>
      <c r="J28" s="36"/>
      <c r="K28" s="56" t="s">
        <v>43</v>
      </c>
      <c r="L28" s="41">
        <f>IF(ISBLANK(L27),L26,L27)</f>
        <v>0.80000000648000003</v>
      </c>
      <c r="M28" s="136" t="s">
        <v>42</v>
      </c>
      <c r="N28" s="137"/>
      <c r="O28" s="137"/>
    </row>
    <row r="29" spans="1:15" s="10" customFormat="1" ht="21.75" customHeight="1">
      <c r="A29" s="9" t="s">
        <v>11</v>
      </c>
      <c r="B29" s="9"/>
      <c r="C29" s="9"/>
      <c r="D29" s="9"/>
      <c r="E29" s="9"/>
      <c r="F29" s="9"/>
      <c r="G29" s="9"/>
      <c r="H29" s="9"/>
      <c r="I29" s="9"/>
      <c r="J29" s="9"/>
      <c r="K29" s="9"/>
      <c r="L29" s="9"/>
      <c r="M29" s="9"/>
      <c r="N29" s="9"/>
      <c r="O29" s="9"/>
    </row>
    <row r="30" spans="1:15" s="10" customFormat="1" ht="21.75" customHeight="1">
      <c r="A30" s="9"/>
      <c r="B30" s="9" t="s">
        <v>95</v>
      </c>
      <c r="C30" s="9"/>
      <c r="D30" s="9"/>
      <c r="E30" s="9"/>
      <c r="F30" s="9"/>
      <c r="G30" s="9"/>
      <c r="H30" s="9"/>
      <c r="I30" s="58">
        <f>IFERROR(J22/N22,"")</f>
        <v>0.65454545454545454</v>
      </c>
      <c r="J30" s="9" t="s">
        <v>44</v>
      </c>
      <c r="K30" s="9"/>
      <c r="L30" s="9"/>
      <c r="M30" s="9"/>
      <c r="N30" s="9"/>
      <c r="O30" s="9"/>
    </row>
    <row r="31" spans="1:15" s="10" customFormat="1" ht="21.75" customHeight="1">
      <c r="A31" s="9"/>
      <c r="B31" s="9" t="s">
        <v>96</v>
      </c>
      <c r="C31" s="9"/>
      <c r="D31" s="9"/>
      <c r="E31" s="9"/>
      <c r="F31" s="9"/>
      <c r="G31" s="9"/>
      <c r="H31" s="9"/>
      <c r="I31" s="59">
        <f>IFERROR(L22/N22,"")</f>
        <v>9.0909090909090905E-3</v>
      </c>
      <c r="J31" s="9" t="s">
        <v>45</v>
      </c>
      <c r="K31" s="9"/>
      <c r="L31" s="9"/>
      <c r="M31" s="9"/>
      <c r="N31" s="9"/>
      <c r="O31" s="9"/>
    </row>
    <row r="32" spans="1:15" s="10" customFormat="1" ht="12.75" customHeight="1">
      <c r="A32" s="9"/>
      <c r="B32" s="9"/>
      <c r="C32" s="9"/>
      <c r="D32" s="9"/>
      <c r="E32" s="9"/>
      <c r="F32" s="9"/>
      <c r="G32" s="9"/>
      <c r="H32" s="9"/>
      <c r="I32" s="9"/>
      <c r="J32" s="9"/>
      <c r="K32" s="9"/>
      <c r="L32" s="9"/>
      <c r="M32" s="9"/>
      <c r="N32" s="9"/>
      <c r="O32" s="9"/>
    </row>
    <row r="33" spans="1:15" s="10" customFormat="1" ht="12.75" customHeight="1">
      <c r="A33" s="9"/>
      <c r="B33" s="9"/>
      <c r="C33" s="9"/>
      <c r="D33" s="9"/>
      <c r="E33" s="9"/>
      <c r="F33" s="9"/>
      <c r="G33" s="9"/>
      <c r="H33" s="9"/>
      <c r="I33" s="9"/>
      <c r="J33" s="9"/>
      <c r="K33" s="9"/>
      <c r="L33" s="9"/>
      <c r="M33" s="9"/>
      <c r="N33" s="9"/>
      <c r="O33" s="9"/>
    </row>
    <row r="34" spans="1:15" s="10" customFormat="1" ht="21.75" customHeight="1">
      <c r="A34" s="9" t="s">
        <v>65</v>
      </c>
      <c r="B34" s="9"/>
      <c r="C34" s="9"/>
      <c r="D34" s="9"/>
      <c r="E34" s="9"/>
      <c r="F34" s="9"/>
      <c r="G34" s="9"/>
      <c r="H34" s="9"/>
      <c r="I34" s="9"/>
      <c r="J34" s="9"/>
      <c r="K34" s="9"/>
      <c r="L34" s="9"/>
      <c r="M34" s="9"/>
      <c r="N34" s="9"/>
      <c r="O34" s="9"/>
    </row>
    <row r="35" spans="1:15" s="10" customFormat="1" ht="21.75" customHeight="1">
      <c r="A35" s="9"/>
      <c r="B35" s="72" t="s">
        <v>98</v>
      </c>
      <c r="C35" s="72"/>
      <c r="D35" s="72"/>
      <c r="E35" s="72"/>
      <c r="F35" s="108"/>
      <c r="G35" s="104"/>
      <c r="H35" s="104"/>
      <c r="I35" s="12"/>
      <c r="J35" s="27">
        <f>IFERROR(ROUNDDOWN(ROUNDDOWN(C11*I30,0)*10/110,0),"")</f>
        <v>119008</v>
      </c>
      <c r="K35" s="9" t="s">
        <v>68</v>
      </c>
      <c r="L35" s="9"/>
      <c r="M35" s="9"/>
      <c r="N35" s="9"/>
      <c r="O35" s="9"/>
    </row>
    <row r="36" spans="1:15" s="10" customFormat="1" ht="21.75" customHeight="1">
      <c r="A36" s="9"/>
      <c r="B36" s="9" t="s">
        <v>97</v>
      </c>
      <c r="C36" s="9"/>
      <c r="D36" s="9"/>
      <c r="E36" s="9"/>
      <c r="F36" s="108"/>
      <c r="G36" s="104"/>
      <c r="H36" s="104"/>
      <c r="I36" s="12"/>
      <c r="J36" s="62">
        <f>IFERROR(ROUNDDOWN(ROUNDDOWN(C11*I31,0)*10/110*L28,0),"")</f>
        <v>1322</v>
      </c>
      <c r="K36" s="9" t="s">
        <v>69</v>
      </c>
      <c r="L36" s="9"/>
      <c r="M36" s="9"/>
      <c r="N36" s="9"/>
      <c r="O36" s="9"/>
    </row>
    <row r="37" spans="1:15" s="10" customFormat="1" ht="21.75" customHeight="1" thickBot="1">
      <c r="A37" s="9"/>
      <c r="C37" s="9"/>
      <c r="D37" s="9"/>
      <c r="E37" s="9"/>
      <c r="F37" s="14"/>
      <c r="G37" s="14"/>
      <c r="H37" s="14"/>
      <c r="I37" s="9"/>
      <c r="J37" s="69"/>
      <c r="K37" s="9"/>
      <c r="L37" s="9"/>
      <c r="M37" s="9"/>
      <c r="N37" s="9"/>
      <c r="O37" s="9"/>
    </row>
    <row r="38" spans="1:15" s="10" customFormat="1" ht="21.75" customHeight="1" thickBot="1">
      <c r="A38" s="9"/>
      <c r="B38" s="9"/>
      <c r="C38" s="9"/>
      <c r="D38" s="9"/>
      <c r="E38" s="9"/>
      <c r="F38" s="14"/>
      <c r="G38" s="138" t="s">
        <v>22</v>
      </c>
      <c r="H38" s="138"/>
      <c r="I38" s="139"/>
      <c r="J38" s="13">
        <f>IFERROR(J36+J35,"")</f>
        <v>120330</v>
      </c>
      <c r="K38" s="9"/>
      <c r="L38" s="9"/>
      <c r="M38" s="9"/>
      <c r="N38" s="9"/>
      <c r="O38" s="9"/>
    </row>
    <row r="39" spans="1:15" s="10" customFormat="1" ht="15.75" customHeight="1">
      <c r="A39" s="9"/>
      <c r="B39" s="9"/>
      <c r="C39" s="9"/>
      <c r="D39" s="9"/>
      <c r="E39" s="9"/>
      <c r="F39" s="9"/>
      <c r="G39" s="9"/>
      <c r="H39" s="9"/>
      <c r="I39" s="9"/>
      <c r="J39" s="9"/>
      <c r="K39" s="9"/>
      <c r="L39" s="9"/>
      <c r="M39" s="9"/>
      <c r="N39" s="9"/>
      <c r="O39" s="9"/>
    </row>
    <row r="40" spans="1:15">
      <c r="A40" s="22"/>
      <c r="B40" s="22"/>
      <c r="C40" s="23"/>
      <c r="D40" s="23"/>
      <c r="E40" s="23"/>
      <c r="F40" s="23"/>
      <c r="G40" s="23"/>
      <c r="H40" s="23"/>
      <c r="I40" s="23"/>
      <c r="J40" s="23"/>
      <c r="K40" s="23"/>
      <c r="L40" s="23"/>
      <c r="M40" s="23"/>
      <c r="N40" s="23"/>
    </row>
    <row r="41" spans="1:15">
      <c r="A41" s="22"/>
      <c r="B41" s="22"/>
      <c r="C41" s="23"/>
      <c r="D41" s="23"/>
      <c r="E41" s="23"/>
      <c r="F41" s="23"/>
      <c r="G41" s="23"/>
      <c r="H41" s="23"/>
      <c r="I41" s="23"/>
      <c r="J41" s="23"/>
      <c r="K41" s="23"/>
      <c r="L41" s="23"/>
      <c r="M41" s="23"/>
      <c r="N41" s="23"/>
    </row>
    <row r="42" spans="1:15">
      <c r="A42" s="22"/>
      <c r="B42" s="22"/>
      <c r="C42" s="23"/>
      <c r="D42" s="23"/>
      <c r="E42" s="23"/>
      <c r="F42" s="23"/>
      <c r="G42" s="23"/>
      <c r="H42" s="23"/>
      <c r="I42" s="23"/>
      <c r="J42" s="23"/>
      <c r="K42" s="23"/>
      <c r="L42" s="23"/>
      <c r="M42" s="23"/>
      <c r="N42" s="23"/>
    </row>
    <row r="43" spans="1:15">
      <c r="A43" s="22"/>
      <c r="B43" s="22"/>
      <c r="C43" s="23"/>
      <c r="D43" s="23"/>
      <c r="E43" s="23"/>
      <c r="F43" s="23"/>
      <c r="G43" s="23"/>
      <c r="H43" s="23"/>
      <c r="I43" s="23"/>
      <c r="J43" s="23"/>
      <c r="K43" s="23"/>
      <c r="L43" s="23"/>
      <c r="M43" s="23"/>
      <c r="N43" s="23"/>
    </row>
    <row r="44" spans="1:15">
      <c r="A44" s="22"/>
      <c r="B44" s="22"/>
      <c r="C44" s="23"/>
      <c r="D44" s="23"/>
      <c r="E44" s="23"/>
      <c r="F44" s="23"/>
      <c r="G44" s="23"/>
      <c r="H44" s="23"/>
      <c r="I44" s="23"/>
      <c r="J44" s="23"/>
      <c r="K44" s="23"/>
      <c r="L44" s="23"/>
      <c r="M44" s="23"/>
      <c r="N44" s="23"/>
    </row>
    <row r="45" spans="1:15">
      <c r="A45" s="22"/>
      <c r="B45" s="22"/>
      <c r="C45" s="23"/>
      <c r="D45" s="23"/>
      <c r="E45" s="23"/>
      <c r="F45" s="23"/>
      <c r="G45" s="23"/>
      <c r="H45" s="23"/>
      <c r="I45" s="23"/>
      <c r="J45" s="23"/>
      <c r="K45" s="23"/>
      <c r="L45" s="23"/>
      <c r="M45" s="23"/>
      <c r="N45" s="23"/>
    </row>
    <row r="46" spans="1:15">
      <c r="A46" s="22"/>
      <c r="B46" s="22"/>
      <c r="C46" s="23"/>
      <c r="D46" s="23"/>
      <c r="E46" s="23"/>
      <c r="F46" s="23"/>
      <c r="G46" s="23"/>
      <c r="H46" s="23"/>
      <c r="I46" s="23"/>
      <c r="J46" s="23"/>
      <c r="K46" s="23"/>
      <c r="L46" s="23"/>
      <c r="M46" s="23"/>
      <c r="N46" s="23"/>
    </row>
    <row r="47" spans="1:15">
      <c r="A47" s="22"/>
      <c r="B47" s="22"/>
      <c r="C47" s="23"/>
      <c r="D47" s="23"/>
      <c r="E47" s="23"/>
      <c r="F47" s="23"/>
      <c r="G47" s="23"/>
      <c r="H47" s="23"/>
      <c r="I47" s="23"/>
      <c r="J47" s="23"/>
      <c r="K47" s="23"/>
      <c r="L47" s="23"/>
      <c r="M47" s="23"/>
      <c r="N47" s="23"/>
    </row>
    <row r="48" spans="1:15">
      <c r="A48" s="22"/>
      <c r="B48" s="22"/>
      <c r="C48" s="23"/>
      <c r="D48" s="23"/>
      <c r="E48" s="23"/>
      <c r="F48" s="23"/>
      <c r="G48" s="23"/>
      <c r="H48" s="23"/>
      <c r="I48" s="23"/>
      <c r="J48" s="23"/>
      <c r="K48" s="23"/>
      <c r="L48" s="23"/>
      <c r="M48" s="23"/>
      <c r="N48" s="23"/>
    </row>
    <row r="49" spans="1:14">
      <c r="A49" s="22"/>
      <c r="B49" s="22"/>
      <c r="C49" s="23"/>
      <c r="D49" s="23"/>
      <c r="E49" s="23"/>
      <c r="F49" s="23"/>
      <c r="G49" s="23"/>
      <c r="H49" s="23"/>
      <c r="I49" s="23"/>
      <c r="J49" s="23"/>
      <c r="K49" s="23"/>
      <c r="L49" s="23"/>
      <c r="M49" s="23"/>
      <c r="N49" s="23"/>
    </row>
    <row r="50" spans="1:14">
      <c r="A50" s="22"/>
      <c r="B50" s="22"/>
      <c r="C50" s="23"/>
      <c r="D50" s="23"/>
      <c r="E50" s="23"/>
      <c r="F50" s="23"/>
      <c r="G50" s="23"/>
      <c r="H50" s="23"/>
      <c r="I50" s="23"/>
      <c r="J50" s="23"/>
      <c r="K50" s="23"/>
      <c r="L50" s="23"/>
      <c r="M50" s="23"/>
      <c r="N50" s="23"/>
    </row>
    <row r="51" spans="1:14">
      <c r="A51" s="22"/>
      <c r="B51" s="22"/>
      <c r="C51" s="23"/>
      <c r="D51" s="23"/>
      <c r="E51" s="23"/>
      <c r="F51" s="23"/>
      <c r="G51" s="23"/>
      <c r="H51" s="23"/>
      <c r="I51" s="23"/>
      <c r="J51" s="23"/>
      <c r="K51" s="23"/>
      <c r="L51" s="23"/>
      <c r="M51" s="23"/>
      <c r="N51" s="23"/>
    </row>
    <row r="52" spans="1:14">
      <c r="A52" s="22"/>
      <c r="B52" s="22"/>
      <c r="C52" s="23"/>
      <c r="D52" s="23"/>
      <c r="E52" s="23"/>
      <c r="F52" s="23"/>
      <c r="G52" s="23"/>
      <c r="H52" s="23"/>
      <c r="I52" s="23"/>
      <c r="J52" s="23"/>
      <c r="K52" s="23"/>
      <c r="L52" s="23"/>
      <c r="M52" s="23"/>
      <c r="N52" s="23"/>
    </row>
    <row r="53" spans="1:14">
      <c r="A53" s="22"/>
      <c r="B53" s="22"/>
      <c r="C53" s="23"/>
      <c r="D53" s="23"/>
      <c r="E53" s="23"/>
      <c r="F53" s="23"/>
      <c r="G53" s="23"/>
      <c r="H53" s="23"/>
      <c r="I53" s="23"/>
      <c r="J53" s="23"/>
      <c r="K53" s="23"/>
      <c r="L53" s="23"/>
      <c r="M53" s="23"/>
      <c r="N53" s="23"/>
    </row>
    <row r="54" spans="1:14">
      <c r="A54" s="22"/>
      <c r="B54" s="22"/>
      <c r="C54" s="23"/>
      <c r="D54" s="23"/>
      <c r="E54" s="23"/>
      <c r="F54" s="23"/>
      <c r="G54" s="23"/>
      <c r="H54" s="23"/>
      <c r="I54" s="23"/>
      <c r="J54" s="23"/>
      <c r="K54" s="23"/>
      <c r="L54" s="23"/>
      <c r="M54" s="23"/>
      <c r="N54" s="23"/>
    </row>
    <row r="55" spans="1:14">
      <c r="A55" s="22"/>
      <c r="B55" s="22"/>
      <c r="C55" s="23"/>
      <c r="D55" s="23"/>
      <c r="E55" s="23"/>
      <c r="F55" s="23"/>
      <c r="G55" s="23"/>
      <c r="H55" s="23"/>
      <c r="I55" s="23"/>
      <c r="J55" s="23"/>
      <c r="K55" s="23"/>
      <c r="L55" s="23"/>
      <c r="M55" s="23"/>
      <c r="N55" s="23"/>
    </row>
    <row r="56" spans="1:14">
      <c r="A56" s="22"/>
      <c r="B56" s="22"/>
      <c r="C56" s="23"/>
      <c r="D56" s="23"/>
      <c r="E56" s="23"/>
      <c r="F56" s="23"/>
      <c r="G56" s="23"/>
      <c r="H56" s="23"/>
      <c r="I56" s="23"/>
      <c r="J56" s="23"/>
      <c r="K56" s="23"/>
      <c r="L56" s="23"/>
      <c r="M56" s="23"/>
      <c r="N56" s="23"/>
    </row>
    <row r="57" spans="1:14">
      <c r="A57" s="22"/>
      <c r="B57" s="22"/>
      <c r="C57" s="23"/>
      <c r="D57" s="23"/>
      <c r="E57" s="23"/>
      <c r="F57" s="23"/>
      <c r="G57" s="23"/>
      <c r="H57" s="23"/>
      <c r="I57" s="23"/>
      <c r="J57" s="23"/>
      <c r="K57" s="23"/>
      <c r="L57" s="23"/>
      <c r="M57" s="23"/>
      <c r="N57" s="23"/>
    </row>
    <row r="58" spans="1:14">
      <c r="A58" s="22"/>
      <c r="B58" s="22"/>
      <c r="C58" s="23"/>
      <c r="D58" s="23"/>
      <c r="E58" s="23"/>
      <c r="F58" s="23"/>
      <c r="G58" s="23"/>
      <c r="H58" s="23"/>
      <c r="I58" s="23"/>
      <c r="J58" s="23"/>
      <c r="K58" s="23"/>
      <c r="L58" s="23"/>
      <c r="M58" s="23"/>
      <c r="N58" s="23"/>
    </row>
    <row r="59" spans="1:14">
      <c r="A59" s="22"/>
      <c r="B59" s="22"/>
      <c r="C59" s="23"/>
      <c r="D59" s="23"/>
      <c r="E59" s="23"/>
      <c r="F59" s="23"/>
      <c r="G59" s="23"/>
      <c r="H59" s="23"/>
      <c r="I59" s="23"/>
      <c r="J59" s="23"/>
      <c r="K59" s="23"/>
      <c r="L59" s="23"/>
      <c r="M59" s="23"/>
      <c r="N59" s="23"/>
    </row>
    <row r="60" spans="1:14">
      <c r="A60" s="22"/>
      <c r="B60" s="22"/>
      <c r="C60" s="23"/>
      <c r="D60" s="23"/>
      <c r="E60" s="23"/>
      <c r="F60" s="23"/>
      <c r="G60" s="23"/>
      <c r="H60" s="23"/>
      <c r="I60" s="23"/>
      <c r="J60" s="23"/>
      <c r="K60" s="23"/>
      <c r="L60" s="23"/>
      <c r="M60" s="23"/>
      <c r="N60" s="23"/>
    </row>
    <row r="61" spans="1:14">
      <c r="A61" s="22"/>
      <c r="B61" s="22"/>
      <c r="C61" s="23"/>
      <c r="D61" s="23"/>
      <c r="E61" s="23"/>
      <c r="F61" s="23"/>
      <c r="G61" s="23"/>
      <c r="H61" s="23"/>
      <c r="I61" s="23"/>
      <c r="J61" s="23"/>
      <c r="K61" s="23"/>
      <c r="L61" s="23"/>
      <c r="M61" s="23"/>
      <c r="N61" s="23"/>
    </row>
    <row r="62" spans="1:14">
      <c r="A62" s="22"/>
      <c r="B62" s="22"/>
      <c r="C62" s="23"/>
      <c r="D62" s="23"/>
      <c r="E62" s="23"/>
      <c r="F62" s="23"/>
      <c r="G62" s="23"/>
      <c r="H62" s="23"/>
      <c r="I62" s="23"/>
      <c r="J62" s="23"/>
      <c r="K62" s="23"/>
      <c r="L62" s="23"/>
      <c r="M62" s="23"/>
      <c r="N62" s="23"/>
    </row>
    <row r="63" spans="1:14">
      <c r="A63" s="22"/>
      <c r="B63" s="22"/>
      <c r="C63" s="23"/>
      <c r="D63" s="23"/>
      <c r="E63" s="23"/>
      <c r="F63" s="23"/>
      <c r="G63" s="23"/>
      <c r="H63" s="23"/>
      <c r="I63" s="23"/>
      <c r="J63" s="23"/>
      <c r="K63" s="23"/>
      <c r="L63" s="23"/>
      <c r="M63" s="23"/>
      <c r="N63" s="23"/>
    </row>
    <row r="64" spans="1:14">
      <c r="A64" s="22"/>
      <c r="B64" s="22"/>
      <c r="C64" s="23"/>
      <c r="D64" s="23"/>
      <c r="E64" s="23"/>
      <c r="F64" s="23"/>
      <c r="G64" s="23"/>
      <c r="H64" s="23"/>
      <c r="I64" s="23"/>
      <c r="J64" s="23"/>
      <c r="K64" s="23"/>
      <c r="L64" s="23"/>
      <c r="M64" s="23"/>
      <c r="N64" s="23"/>
    </row>
    <row r="65" spans="1:14">
      <c r="A65" s="22"/>
      <c r="B65" s="22"/>
      <c r="C65" s="23"/>
      <c r="D65" s="23"/>
      <c r="E65" s="23"/>
      <c r="F65" s="23"/>
      <c r="G65" s="23"/>
      <c r="H65" s="23"/>
      <c r="I65" s="23"/>
      <c r="J65" s="23"/>
      <c r="K65" s="23"/>
      <c r="L65" s="23"/>
      <c r="M65" s="23"/>
      <c r="N65" s="23"/>
    </row>
    <row r="66" spans="1:14">
      <c r="A66" s="22"/>
      <c r="B66" s="22"/>
      <c r="C66" s="23"/>
      <c r="D66" s="23"/>
      <c r="E66" s="23"/>
      <c r="F66" s="23"/>
      <c r="G66" s="23"/>
      <c r="H66" s="23"/>
      <c r="I66" s="23"/>
      <c r="J66" s="23"/>
      <c r="K66" s="23"/>
      <c r="L66" s="23"/>
      <c r="M66" s="23"/>
      <c r="N66" s="23"/>
    </row>
    <row r="67" spans="1:14">
      <c r="A67" s="22"/>
      <c r="B67" s="22"/>
      <c r="C67" s="23"/>
      <c r="D67" s="23"/>
      <c r="E67" s="23"/>
      <c r="F67" s="23"/>
      <c r="G67" s="23"/>
      <c r="H67" s="23"/>
      <c r="I67" s="23"/>
      <c r="J67" s="23"/>
      <c r="K67" s="23"/>
      <c r="L67" s="23"/>
      <c r="M67" s="23"/>
      <c r="N67" s="23"/>
    </row>
    <row r="68" spans="1:14">
      <c r="A68" s="22"/>
      <c r="B68" s="22"/>
      <c r="C68" s="23"/>
      <c r="D68" s="23"/>
      <c r="E68" s="23"/>
      <c r="F68" s="23"/>
      <c r="G68" s="23"/>
      <c r="H68" s="23"/>
      <c r="I68" s="23"/>
      <c r="J68" s="23"/>
      <c r="K68" s="23"/>
      <c r="L68" s="23"/>
      <c r="M68" s="23"/>
      <c r="N68" s="23"/>
    </row>
    <row r="69" spans="1:14">
      <c r="A69" s="22"/>
      <c r="B69" s="22"/>
      <c r="C69" s="23"/>
      <c r="D69" s="23"/>
      <c r="E69" s="23"/>
      <c r="F69" s="23"/>
      <c r="G69" s="23"/>
      <c r="H69" s="23"/>
      <c r="I69" s="23"/>
      <c r="J69" s="23"/>
      <c r="K69" s="23"/>
      <c r="L69" s="23"/>
      <c r="M69" s="23"/>
      <c r="N69" s="23"/>
    </row>
    <row r="70" spans="1:14">
      <c r="A70" s="22"/>
      <c r="B70" s="22"/>
      <c r="C70" s="23"/>
      <c r="D70" s="23"/>
      <c r="E70" s="23"/>
      <c r="F70" s="23"/>
      <c r="G70" s="23"/>
      <c r="H70" s="23"/>
      <c r="I70" s="23"/>
      <c r="J70" s="23"/>
      <c r="K70" s="23"/>
      <c r="L70" s="23"/>
      <c r="M70" s="23"/>
      <c r="N70" s="23"/>
    </row>
    <row r="71" spans="1:14">
      <c r="A71" s="22"/>
      <c r="B71" s="22"/>
      <c r="C71" s="23"/>
      <c r="D71" s="23"/>
      <c r="E71" s="23"/>
      <c r="F71" s="23"/>
      <c r="G71" s="23"/>
      <c r="H71" s="23"/>
      <c r="I71" s="23"/>
      <c r="J71" s="23"/>
      <c r="K71" s="23"/>
      <c r="L71" s="23"/>
      <c r="M71" s="23"/>
      <c r="N71" s="23"/>
    </row>
    <row r="72" spans="1:14">
      <c r="A72" s="22"/>
      <c r="B72" s="22"/>
      <c r="C72" s="23"/>
      <c r="D72" s="23"/>
      <c r="E72" s="23"/>
      <c r="F72" s="23"/>
      <c r="G72" s="23"/>
      <c r="H72" s="23"/>
      <c r="I72" s="23"/>
      <c r="J72" s="23"/>
      <c r="K72" s="23"/>
      <c r="L72" s="23"/>
      <c r="M72" s="23"/>
      <c r="N72" s="23"/>
    </row>
    <row r="73" spans="1:14">
      <c r="A73" s="22"/>
      <c r="B73" s="22"/>
      <c r="C73" s="23"/>
      <c r="D73" s="23"/>
      <c r="E73" s="23"/>
      <c r="F73" s="23"/>
      <c r="G73" s="23"/>
      <c r="H73" s="23"/>
      <c r="I73" s="23"/>
      <c r="J73" s="23"/>
      <c r="K73" s="23"/>
      <c r="L73" s="23"/>
      <c r="M73" s="23"/>
      <c r="N73" s="23"/>
    </row>
    <row r="74" spans="1:14">
      <c r="A74" s="22"/>
      <c r="B74" s="22"/>
      <c r="C74" s="23"/>
      <c r="D74" s="23"/>
      <c r="E74" s="23"/>
      <c r="F74" s="23"/>
      <c r="G74" s="23"/>
      <c r="H74" s="23"/>
      <c r="I74" s="23"/>
      <c r="J74" s="23"/>
      <c r="K74" s="23"/>
      <c r="L74" s="23"/>
      <c r="M74" s="23"/>
      <c r="N74" s="23"/>
    </row>
  </sheetData>
  <mergeCells count="21">
    <mergeCell ref="C11:F11"/>
    <mergeCell ref="A1:O1"/>
    <mergeCell ref="A2:O2"/>
    <mergeCell ref="A3:O3"/>
    <mergeCell ref="C5:J5"/>
    <mergeCell ref="C8:J8"/>
    <mergeCell ref="B15:I16"/>
    <mergeCell ref="J15:L15"/>
    <mergeCell ref="M15:M16"/>
    <mergeCell ref="N15:N16"/>
    <mergeCell ref="B17:B22"/>
    <mergeCell ref="C17:I17"/>
    <mergeCell ref="C18:I18"/>
    <mergeCell ref="C19:I19"/>
    <mergeCell ref="C20:I20"/>
    <mergeCell ref="C21:I21"/>
    <mergeCell ref="G38:I38"/>
    <mergeCell ref="C22:I22"/>
    <mergeCell ref="B25:H25"/>
    <mergeCell ref="B26:H26"/>
    <mergeCell ref="M28:O28"/>
  </mergeCells>
  <phoneticPr fontId="2"/>
  <printOptions horizontalCentered="1"/>
  <pageMargins left="0.78740157480314965" right="0.78740157480314965" top="0.98425196850393704" bottom="0.98425196850393704" header="0.51181102362204722" footer="0.51181102362204722"/>
  <pageSetup paperSize="9" scale="5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4"/>
  <sheetViews>
    <sheetView showGridLines="0" view="pageBreakPreview" zoomScale="75" zoomScaleNormal="100" zoomScaleSheetLayoutView="75" workbookViewId="0">
      <selection activeCell="M7" sqref="M7"/>
    </sheetView>
  </sheetViews>
  <sheetFormatPr defaultColWidth="9" defaultRowHeight="14.25"/>
  <cols>
    <col min="1" max="1" width="3.125" style="25" customWidth="1"/>
    <col min="2" max="2" width="3.25" style="25" customWidth="1"/>
    <col min="3" max="4" width="8.125" style="24" customWidth="1"/>
    <col min="5" max="5" width="5.75" style="24" customWidth="1"/>
    <col min="6" max="6" width="2.75" style="24" bestFit="1" customWidth="1"/>
    <col min="7" max="7" width="3.75" style="24" bestFit="1" customWidth="1"/>
    <col min="8" max="8" width="4.875" style="24" bestFit="1" customWidth="1"/>
    <col min="9" max="9" width="13.75" style="24" customWidth="1"/>
    <col min="10" max="10" width="17.625" style="24" customWidth="1"/>
    <col min="11" max="11" width="20" style="24" customWidth="1"/>
    <col min="12" max="12" width="16" style="24" customWidth="1"/>
    <col min="13" max="13" width="14.75" style="24" customWidth="1"/>
    <col min="14" max="14" width="16.375" style="24" customWidth="1"/>
    <col min="15" max="16384" width="9" style="24"/>
  </cols>
  <sheetData>
    <row r="1" spans="1:16" s="17" customFormat="1" ht="24" customHeight="1">
      <c r="A1" s="120" t="s">
        <v>113</v>
      </c>
      <c r="B1" s="120"/>
      <c r="C1" s="120"/>
      <c r="D1" s="120"/>
      <c r="E1" s="120"/>
      <c r="F1" s="120"/>
      <c r="G1" s="120"/>
      <c r="H1" s="120"/>
      <c r="I1" s="120"/>
      <c r="J1" s="120"/>
      <c r="K1" s="120"/>
      <c r="L1" s="120"/>
      <c r="M1" s="120"/>
      <c r="N1" s="120"/>
      <c r="O1" s="120"/>
    </row>
    <row r="2" spans="1:16" s="17" customFormat="1" ht="24" customHeight="1">
      <c r="A2" s="120" t="s">
        <v>39</v>
      </c>
      <c r="B2" s="120"/>
      <c r="C2" s="120"/>
      <c r="D2" s="120"/>
      <c r="E2" s="120"/>
      <c r="F2" s="120"/>
      <c r="G2" s="120"/>
      <c r="H2" s="120"/>
      <c r="I2" s="120"/>
      <c r="J2" s="120"/>
      <c r="K2" s="120"/>
      <c r="L2" s="120"/>
      <c r="M2" s="120"/>
      <c r="N2" s="120"/>
      <c r="O2" s="120"/>
    </row>
    <row r="3" spans="1:16" s="17" customFormat="1" ht="24" customHeight="1">
      <c r="A3" s="121" t="s">
        <v>47</v>
      </c>
      <c r="B3" s="121"/>
      <c r="C3" s="121"/>
      <c r="D3" s="121"/>
      <c r="E3" s="121"/>
      <c r="F3" s="121"/>
      <c r="G3" s="121"/>
      <c r="H3" s="121"/>
      <c r="I3" s="121"/>
      <c r="J3" s="121"/>
      <c r="K3" s="121"/>
      <c r="L3" s="121"/>
      <c r="M3" s="121"/>
      <c r="N3" s="121"/>
      <c r="O3" s="121"/>
    </row>
    <row r="4" spans="1:16" s="20" customFormat="1" ht="21.75" customHeight="1">
      <c r="A4" s="15" t="s">
        <v>35</v>
      </c>
      <c r="B4" s="15"/>
      <c r="C4" s="18"/>
      <c r="D4" s="18"/>
      <c r="E4" s="18"/>
      <c r="F4" s="18"/>
      <c r="G4" s="18"/>
      <c r="H4" s="18"/>
      <c r="I4" s="18"/>
      <c r="J4" s="18"/>
      <c r="K4" s="19"/>
      <c r="L4" s="19"/>
    </row>
    <row r="5" spans="1:16" s="10" customFormat="1" ht="21.75" customHeight="1">
      <c r="A5" s="5"/>
      <c r="B5" s="5"/>
      <c r="C5" s="122"/>
      <c r="D5" s="122"/>
      <c r="E5" s="122"/>
      <c r="F5" s="122"/>
      <c r="G5" s="122"/>
      <c r="H5" s="122"/>
      <c r="I5" s="122"/>
      <c r="J5" s="122"/>
      <c r="K5" s="6"/>
      <c r="L5" s="9"/>
    </row>
    <row r="6" spans="1:16" s="10" customFormat="1" ht="22.5" customHeight="1">
      <c r="A6" s="5"/>
      <c r="B6" s="5"/>
      <c r="C6" s="21"/>
      <c r="D6" s="21"/>
      <c r="E6" s="21"/>
      <c r="F6" s="21"/>
      <c r="G6" s="21"/>
      <c r="H6" s="21"/>
      <c r="I6" s="21"/>
      <c r="J6" s="21"/>
      <c r="K6" s="9"/>
      <c r="L6" s="9"/>
    </row>
    <row r="7" spans="1:16" s="20" customFormat="1" ht="21.75" customHeight="1">
      <c r="A7" s="15" t="s">
        <v>36</v>
      </c>
      <c r="B7" s="15"/>
      <c r="C7" s="18"/>
      <c r="D7" s="18"/>
      <c r="E7" s="18"/>
      <c r="F7" s="18"/>
      <c r="G7" s="18"/>
      <c r="H7" s="18"/>
      <c r="I7" s="18"/>
      <c r="J7" s="18"/>
      <c r="K7" s="19"/>
      <c r="L7" s="19"/>
    </row>
    <row r="8" spans="1:16" s="10" customFormat="1" ht="21.75" customHeight="1">
      <c r="A8" s="5" t="s">
        <v>0</v>
      </c>
      <c r="B8" s="5"/>
      <c r="C8" s="122"/>
      <c r="D8" s="122"/>
      <c r="E8" s="122"/>
      <c r="F8" s="122"/>
      <c r="G8" s="122"/>
      <c r="H8" s="122"/>
      <c r="I8" s="122"/>
      <c r="J8" s="122"/>
      <c r="K8" s="9"/>
      <c r="L8" s="9"/>
    </row>
    <row r="9" spans="1:16" s="10" customFormat="1" ht="21.75" customHeight="1">
      <c r="A9" s="5"/>
      <c r="B9" s="5"/>
      <c r="C9" s="21"/>
      <c r="D9" s="21"/>
      <c r="E9" s="21"/>
      <c r="F9" s="21"/>
      <c r="G9" s="21"/>
      <c r="H9" s="21"/>
      <c r="I9" s="21"/>
      <c r="J9" s="21"/>
      <c r="K9" s="9"/>
      <c r="L9" s="9"/>
      <c r="M9" s="9"/>
      <c r="N9" s="9"/>
      <c r="O9" s="9"/>
    </row>
    <row r="10" spans="1:16" s="10" customFormat="1" ht="21.75" customHeight="1">
      <c r="A10" s="15" t="s">
        <v>37</v>
      </c>
      <c r="B10" s="63"/>
      <c r="C10" s="21"/>
      <c r="D10" s="21"/>
      <c r="E10" s="21"/>
      <c r="F10" s="21"/>
      <c r="G10" s="21"/>
      <c r="H10" s="21"/>
      <c r="I10" s="21"/>
      <c r="J10" s="21"/>
      <c r="K10" s="9"/>
      <c r="L10" s="9"/>
      <c r="M10" s="9"/>
      <c r="N10" s="9"/>
      <c r="O10" s="9"/>
    </row>
    <row r="11" spans="1:16" s="10" customFormat="1" ht="21.75" customHeight="1">
      <c r="A11" s="5"/>
      <c r="B11" s="63"/>
      <c r="C11" s="119"/>
      <c r="D11" s="119"/>
      <c r="E11" s="119"/>
      <c r="F11" s="119"/>
      <c r="G11" s="7" t="s">
        <v>1</v>
      </c>
      <c r="H11" s="7"/>
      <c r="I11" s="9" t="s">
        <v>21</v>
      </c>
      <c r="J11" s="100">
        <f>IFERROR(ROUND(C11*N21/N27,0),0)</f>
        <v>0</v>
      </c>
      <c r="K11" s="75" t="s">
        <v>55</v>
      </c>
      <c r="L11" s="75" t="s">
        <v>56</v>
      </c>
      <c r="M11" s="76">
        <f>C11-J11</f>
        <v>0</v>
      </c>
      <c r="N11" s="9" t="s">
        <v>54</v>
      </c>
      <c r="O11" s="9"/>
    </row>
    <row r="12" spans="1:16" s="10" customFormat="1" ht="21.75" customHeight="1">
      <c r="A12" s="5"/>
      <c r="B12" s="5"/>
      <c r="C12" s="9"/>
      <c r="D12" s="9"/>
      <c r="E12" s="9"/>
      <c r="F12" s="9"/>
      <c r="G12" s="9"/>
      <c r="H12" s="9"/>
      <c r="I12" s="9"/>
      <c r="J12" s="9"/>
      <c r="K12" s="9"/>
      <c r="L12" s="9"/>
      <c r="M12" s="9"/>
      <c r="N12" s="9"/>
      <c r="O12" s="9"/>
    </row>
    <row r="13" spans="1:16" s="10" customFormat="1" ht="21.75" customHeight="1">
      <c r="A13" s="15" t="s">
        <v>41</v>
      </c>
      <c r="B13" s="5"/>
      <c r="C13" s="9"/>
      <c r="D13" s="9"/>
      <c r="E13" s="9"/>
      <c r="F13" s="9"/>
      <c r="G13" s="9"/>
      <c r="H13" s="9"/>
      <c r="I13" s="9"/>
      <c r="J13" s="9"/>
      <c r="K13" s="9"/>
      <c r="L13" s="9"/>
      <c r="M13" s="9"/>
      <c r="N13" s="9"/>
      <c r="O13" s="9"/>
    </row>
    <row r="14" spans="1:16" s="10" customFormat="1" ht="21.75" customHeight="1">
      <c r="A14" s="9" t="s">
        <v>2</v>
      </c>
      <c r="B14" s="9"/>
      <c r="C14" s="9"/>
      <c r="D14" s="9"/>
      <c r="E14" s="9"/>
      <c r="F14" s="9"/>
      <c r="G14" s="9"/>
      <c r="H14" s="9"/>
      <c r="I14" s="9"/>
      <c r="J14" s="9"/>
      <c r="K14" s="9"/>
      <c r="L14" s="9"/>
      <c r="M14" s="9"/>
      <c r="N14" s="9"/>
      <c r="O14" s="9"/>
    </row>
    <row r="15" spans="1:16" s="45" customFormat="1" ht="21.75" customHeight="1">
      <c r="A15" s="44"/>
      <c r="B15" s="123" t="s">
        <v>33</v>
      </c>
      <c r="C15" s="124"/>
      <c r="D15" s="124"/>
      <c r="E15" s="124"/>
      <c r="F15" s="124"/>
      <c r="G15" s="124"/>
      <c r="H15" s="124"/>
      <c r="I15" s="125"/>
      <c r="J15" s="143" t="s">
        <v>3</v>
      </c>
      <c r="K15" s="143"/>
      <c r="L15" s="143"/>
      <c r="M15" s="144" t="s">
        <v>4</v>
      </c>
      <c r="N15" s="143" t="s">
        <v>5</v>
      </c>
      <c r="O15" s="44"/>
      <c r="P15" s="10"/>
    </row>
    <row r="16" spans="1:16" s="45" customFormat="1" ht="32.25" customHeight="1">
      <c r="A16" s="44"/>
      <c r="B16" s="140"/>
      <c r="C16" s="141"/>
      <c r="D16" s="141"/>
      <c r="E16" s="141"/>
      <c r="F16" s="141"/>
      <c r="G16" s="141"/>
      <c r="H16" s="141"/>
      <c r="I16" s="142"/>
      <c r="J16" s="50" t="s">
        <v>23</v>
      </c>
      <c r="K16" s="50" t="s">
        <v>6</v>
      </c>
      <c r="L16" s="50" t="s">
        <v>24</v>
      </c>
      <c r="M16" s="145"/>
      <c r="N16" s="143"/>
      <c r="O16" s="44"/>
    </row>
    <row r="17" spans="1:16" s="10" customFormat="1" ht="21.6" customHeight="1">
      <c r="A17" s="9"/>
      <c r="B17" s="110" t="s">
        <v>7</v>
      </c>
      <c r="C17" s="129" t="s">
        <v>25</v>
      </c>
      <c r="D17" s="127"/>
      <c r="E17" s="127"/>
      <c r="F17" s="127"/>
      <c r="G17" s="127"/>
      <c r="H17" s="127"/>
      <c r="I17" s="128"/>
      <c r="J17" s="28"/>
      <c r="K17" s="28"/>
      <c r="L17" s="28"/>
      <c r="M17" s="28"/>
      <c r="N17" s="29">
        <f t="shared" ref="N17:N27" si="0">SUM(J17:M17)</f>
        <v>0</v>
      </c>
      <c r="O17" s="64"/>
      <c r="P17" s="45"/>
    </row>
    <row r="18" spans="1:16" s="10" customFormat="1" ht="21.75" customHeight="1">
      <c r="A18" s="9"/>
      <c r="B18" s="111"/>
      <c r="C18" s="130"/>
      <c r="D18" s="127"/>
      <c r="E18" s="127"/>
      <c r="F18" s="127"/>
      <c r="G18" s="127"/>
      <c r="H18" s="127"/>
      <c r="I18" s="128"/>
      <c r="J18" s="28"/>
      <c r="K18" s="28"/>
      <c r="L18" s="28"/>
      <c r="M18" s="28"/>
      <c r="N18" s="29">
        <f t="shared" si="0"/>
        <v>0</v>
      </c>
      <c r="O18" s="64"/>
    </row>
    <row r="19" spans="1:16" s="10" customFormat="1" ht="21.75" customHeight="1">
      <c r="A19" s="9"/>
      <c r="B19" s="111"/>
      <c r="C19" s="130"/>
      <c r="D19" s="127"/>
      <c r="E19" s="127"/>
      <c r="F19" s="127"/>
      <c r="G19" s="127"/>
      <c r="H19" s="127"/>
      <c r="I19" s="128"/>
      <c r="J19" s="28"/>
      <c r="K19" s="28"/>
      <c r="L19" s="28"/>
      <c r="M19" s="28"/>
      <c r="N19" s="29">
        <f t="shared" si="0"/>
        <v>0</v>
      </c>
      <c r="O19" s="64"/>
    </row>
    <row r="20" spans="1:16" s="10" customFormat="1" ht="21.75" customHeight="1">
      <c r="A20" s="9"/>
      <c r="B20" s="111"/>
      <c r="C20" s="130"/>
      <c r="D20" s="127"/>
      <c r="E20" s="127"/>
      <c r="F20" s="127"/>
      <c r="G20" s="127"/>
      <c r="H20" s="127"/>
      <c r="I20" s="128"/>
      <c r="J20" s="28"/>
      <c r="K20" s="28"/>
      <c r="L20" s="28"/>
      <c r="M20" s="28"/>
      <c r="N20" s="29">
        <f t="shared" si="0"/>
        <v>0</v>
      </c>
      <c r="O20" s="9"/>
    </row>
    <row r="21" spans="1:16" s="10" customFormat="1" ht="21.75" customHeight="1">
      <c r="A21" s="9"/>
      <c r="B21" s="111"/>
      <c r="C21" s="131"/>
      <c r="D21" s="52" t="s">
        <v>26</v>
      </c>
      <c r="E21" s="52"/>
      <c r="F21" s="52"/>
      <c r="G21" s="52"/>
      <c r="H21" s="52"/>
      <c r="I21" s="53"/>
      <c r="J21" s="30">
        <f>SUM(J17:J20)</f>
        <v>0</v>
      </c>
      <c r="K21" s="30">
        <f>SUM(K17:K20)</f>
        <v>0</v>
      </c>
      <c r="L21" s="30">
        <f>SUM(L17:L20)</f>
        <v>0</v>
      </c>
      <c r="M21" s="30">
        <f>SUM(M17:M20)</f>
        <v>0</v>
      </c>
      <c r="N21" s="30">
        <f t="shared" si="0"/>
        <v>0</v>
      </c>
      <c r="O21" s="9"/>
      <c r="P21" s="45"/>
    </row>
    <row r="22" spans="1:16" s="10" customFormat="1" ht="21.6" customHeight="1">
      <c r="A22" s="9"/>
      <c r="B22" s="111"/>
      <c r="C22" s="132" t="s">
        <v>27</v>
      </c>
      <c r="D22" s="127"/>
      <c r="E22" s="127"/>
      <c r="F22" s="127"/>
      <c r="G22" s="127"/>
      <c r="H22" s="127"/>
      <c r="I22" s="128"/>
      <c r="J22" s="28"/>
      <c r="K22" s="28"/>
      <c r="L22" s="28"/>
      <c r="M22" s="28"/>
      <c r="N22" s="29">
        <f t="shared" si="0"/>
        <v>0</v>
      </c>
      <c r="O22" s="64"/>
      <c r="P22" s="45"/>
    </row>
    <row r="23" spans="1:16" s="10" customFormat="1" ht="21.75" customHeight="1">
      <c r="A23" s="9"/>
      <c r="B23" s="111"/>
      <c r="C23" s="133"/>
      <c r="D23" s="127"/>
      <c r="E23" s="127"/>
      <c r="F23" s="127"/>
      <c r="G23" s="127"/>
      <c r="H23" s="127"/>
      <c r="I23" s="128"/>
      <c r="J23" s="28"/>
      <c r="K23" s="28"/>
      <c r="L23" s="28"/>
      <c r="M23" s="28"/>
      <c r="N23" s="29">
        <f t="shared" si="0"/>
        <v>0</v>
      </c>
      <c r="O23" s="64"/>
    </row>
    <row r="24" spans="1:16" s="10" customFormat="1" ht="21.75" customHeight="1">
      <c r="A24" s="9"/>
      <c r="B24" s="111"/>
      <c r="C24" s="133"/>
      <c r="D24" s="127"/>
      <c r="E24" s="127"/>
      <c r="F24" s="127"/>
      <c r="G24" s="127"/>
      <c r="H24" s="127"/>
      <c r="I24" s="128"/>
      <c r="J24" s="28"/>
      <c r="K24" s="28"/>
      <c r="L24" s="28"/>
      <c r="M24" s="28"/>
      <c r="N24" s="29">
        <f t="shared" si="0"/>
        <v>0</v>
      </c>
      <c r="O24" s="64"/>
    </row>
    <row r="25" spans="1:16" s="10" customFormat="1" ht="21.75" customHeight="1">
      <c r="A25" s="9"/>
      <c r="B25" s="111"/>
      <c r="C25" s="133"/>
      <c r="D25" s="127"/>
      <c r="E25" s="127"/>
      <c r="F25" s="127"/>
      <c r="G25" s="127"/>
      <c r="H25" s="127"/>
      <c r="I25" s="128"/>
      <c r="J25" s="28"/>
      <c r="K25" s="28"/>
      <c r="L25" s="28"/>
      <c r="M25" s="28"/>
      <c r="N25" s="29">
        <f t="shared" si="0"/>
        <v>0</v>
      </c>
      <c r="O25" s="9"/>
    </row>
    <row r="26" spans="1:16" s="10" customFormat="1" ht="21.75" customHeight="1">
      <c r="A26" s="9"/>
      <c r="B26" s="111"/>
      <c r="C26" s="134"/>
      <c r="D26" s="52" t="s">
        <v>28</v>
      </c>
      <c r="E26" s="52"/>
      <c r="F26" s="52"/>
      <c r="G26" s="52"/>
      <c r="H26" s="52"/>
      <c r="I26" s="53"/>
      <c r="J26" s="30">
        <f>SUM(J22:J25)</f>
        <v>0</v>
      </c>
      <c r="K26" s="30">
        <f>SUM(K22:K25)</f>
        <v>0</v>
      </c>
      <c r="L26" s="30">
        <f>SUM(L22:L25)</f>
        <v>0</v>
      </c>
      <c r="M26" s="30">
        <f>SUM(M22:M25)</f>
        <v>0</v>
      </c>
      <c r="N26" s="30">
        <f t="shared" si="0"/>
        <v>0</v>
      </c>
      <c r="O26" s="9"/>
    </row>
    <row r="27" spans="1:16" s="10" customFormat="1" ht="21.75" customHeight="1">
      <c r="A27" s="9"/>
      <c r="B27" s="112"/>
      <c r="C27" s="65" t="s">
        <v>29</v>
      </c>
      <c r="D27" s="52"/>
      <c r="E27" s="52"/>
      <c r="F27" s="52"/>
      <c r="G27" s="52"/>
      <c r="H27" s="52"/>
      <c r="I27" s="53"/>
      <c r="J27" s="30">
        <f>J21+J26</f>
        <v>0</v>
      </c>
      <c r="K27" s="30">
        <f t="shared" ref="K27:M27" si="1">K21+K26</f>
        <v>0</v>
      </c>
      <c r="L27" s="30">
        <f t="shared" si="1"/>
        <v>0</v>
      </c>
      <c r="M27" s="30">
        <f t="shared" si="1"/>
        <v>0</v>
      </c>
      <c r="N27" s="30">
        <f t="shared" si="0"/>
        <v>0</v>
      </c>
      <c r="O27" s="9"/>
    </row>
    <row r="28" spans="1:16" s="10" customFormat="1" ht="21.75" customHeight="1">
      <c r="A28" s="9"/>
      <c r="B28" s="9"/>
      <c r="C28" s="9"/>
      <c r="D28" s="21"/>
      <c r="E28" s="21"/>
      <c r="F28" s="21"/>
      <c r="G28" s="21"/>
      <c r="H28" s="21"/>
      <c r="I28" s="21"/>
      <c r="J28" s="54"/>
      <c r="K28" s="54"/>
      <c r="L28" s="54"/>
      <c r="M28" s="54"/>
      <c r="N28" s="54"/>
      <c r="O28" s="9"/>
    </row>
    <row r="29" spans="1:16" s="10" customFormat="1" ht="21.75" customHeight="1">
      <c r="A29" s="9" t="s">
        <v>8</v>
      </c>
      <c r="B29" s="9"/>
      <c r="C29" s="9"/>
      <c r="D29" s="9"/>
      <c r="E29" s="9"/>
      <c r="F29" s="9"/>
      <c r="G29" s="9"/>
      <c r="H29" s="9"/>
      <c r="I29" s="9"/>
      <c r="J29" s="9"/>
      <c r="K29" s="9"/>
      <c r="L29" s="9"/>
      <c r="M29" s="9"/>
      <c r="N29" s="9"/>
      <c r="O29" s="9"/>
    </row>
    <row r="30" spans="1:16" s="10" customFormat="1" ht="25.5" customHeight="1">
      <c r="A30" s="9"/>
      <c r="B30" s="135"/>
      <c r="C30" s="135"/>
      <c r="D30" s="135"/>
      <c r="E30" s="135"/>
      <c r="F30" s="135"/>
      <c r="G30" s="135"/>
      <c r="H30" s="135"/>
      <c r="I30" s="31" t="s">
        <v>9</v>
      </c>
      <c r="J30" s="21"/>
      <c r="K30" s="32"/>
      <c r="L30" s="9"/>
      <c r="M30" s="33"/>
      <c r="N30" s="9"/>
      <c r="O30" s="9"/>
    </row>
    <row r="31" spans="1:16" s="10" customFormat="1" ht="25.5" customHeight="1">
      <c r="A31" s="9"/>
      <c r="B31" s="135"/>
      <c r="C31" s="135"/>
      <c r="D31" s="135"/>
      <c r="E31" s="135"/>
      <c r="F31" s="135"/>
      <c r="G31" s="135"/>
      <c r="H31" s="135"/>
      <c r="I31" s="31" t="s">
        <v>10</v>
      </c>
      <c r="J31" s="21"/>
      <c r="K31" s="34"/>
      <c r="L31" s="55" t="str">
        <f>IFERROR(B30/B31,"")</f>
        <v/>
      </c>
      <c r="M31" s="33"/>
      <c r="N31" s="9"/>
      <c r="O31" s="9"/>
    </row>
    <row r="32" spans="1:16" s="10" customFormat="1" ht="28.5" customHeight="1">
      <c r="A32" s="9"/>
      <c r="B32" s="9"/>
      <c r="C32" s="36"/>
      <c r="D32" s="36"/>
      <c r="E32" s="36"/>
      <c r="F32" s="36"/>
      <c r="G32" s="36"/>
      <c r="H32" s="36"/>
      <c r="I32" s="36"/>
      <c r="J32" s="36"/>
      <c r="K32" s="37"/>
      <c r="L32" s="38"/>
      <c r="M32" s="37"/>
      <c r="N32" s="37"/>
      <c r="O32" s="9"/>
    </row>
    <row r="33" spans="1:15" s="10" customFormat="1" ht="31.5" customHeight="1">
      <c r="A33" s="9"/>
      <c r="B33" s="9"/>
      <c r="C33" s="36"/>
      <c r="D33" s="36"/>
      <c r="E33" s="36"/>
      <c r="F33" s="36"/>
      <c r="G33" s="36"/>
      <c r="H33" s="36"/>
      <c r="I33" s="36"/>
      <c r="J33" s="36"/>
      <c r="K33" s="56" t="s">
        <v>48</v>
      </c>
      <c r="L33" s="57">
        <f>MIN(L31:L32)</f>
        <v>0</v>
      </c>
      <c r="M33" s="136" t="s">
        <v>42</v>
      </c>
      <c r="N33" s="137"/>
      <c r="O33" s="137"/>
    </row>
    <row r="34" spans="1:15" s="10" customFormat="1" ht="21.75" customHeight="1">
      <c r="A34" s="9" t="s">
        <v>11</v>
      </c>
      <c r="B34" s="9"/>
      <c r="C34" s="9"/>
      <c r="D34" s="9"/>
      <c r="E34" s="9"/>
      <c r="F34" s="9"/>
      <c r="G34" s="9"/>
      <c r="H34" s="9"/>
      <c r="I34" s="9"/>
      <c r="J34" s="9"/>
      <c r="K34" s="9"/>
      <c r="L34" s="9"/>
      <c r="M34" s="9"/>
      <c r="N34" s="9"/>
      <c r="O34" s="9"/>
    </row>
    <row r="35" spans="1:15" s="10" customFormat="1" ht="21.75" customHeight="1">
      <c r="A35" s="9"/>
      <c r="B35" s="9" t="s">
        <v>31</v>
      </c>
      <c r="C35" s="9" t="s">
        <v>25</v>
      </c>
      <c r="D35" s="9"/>
      <c r="E35" s="9"/>
      <c r="F35" s="9"/>
      <c r="G35" s="9"/>
      <c r="H35" s="9"/>
      <c r="I35" s="9"/>
      <c r="J35" s="9"/>
      <c r="K35" s="9"/>
      <c r="L35" s="9"/>
      <c r="M35" s="9"/>
      <c r="N35" s="9"/>
      <c r="O35" s="9"/>
    </row>
    <row r="36" spans="1:15" s="10" customFormat="1" ht="21.75" customHeight="1">
      <c r="A36" s="9"/>
      <c r="B36" s="9" t="s">
        <v>95</v>
      </c>
      <c r="C36" s="9"/>
      <c r="D36" s="9"/>
      <c r="E36" s="9"/>
      <c r="F36" s="9"/>
      <c r="G36" s="9"/>
      <c r="H36" s="9"/>
      <c r="I36" s="58" t="str">
        <f>IFERROR(J21/N21,"")</f>
        <v/>
      </c>
      <c r="J36" s="9" t="s">
        <v>44</v>
      </c>
      <c r="K36" s="9"/>
      <c r="L36" s="9"/>
      <c r="M36" s="9"/>
      <c r="N36" s="9"/>
      <c r="O36" s="9"/>
    </row>
    <row r="37" spans="1:15" s="10" customFormat="1" ht="21.75" customHeight="1">
      <c r="A37" s="9"/>
      <c r="B37" s="9" t="s">
        <v>96</v>
      </c>
      <c r="C37" s="9"/>
      <c r="D37" s="9"/>
      <c r="E37" s="9"/>
      <c r="F37" s="9"/>
      <c r="G37" s="9"/>
      <c r="H37" s="9"/>
      <c r="I37" s="59" t="str">
        <f>IFERROR(L21/N21,"")</f>
        <v/>
      </c>
      <c r="J37" s="9" t="s">
        <v>45</v>
      </c>
      <c r="K37" s="9"/>
      <c r="L37" s="9"/>
      <c r="M37" s="9"/>
      <c r="N37" s="9"/>
      <c r="O37" s="9"/>
    </row>
    <row r="38" spans="1:15" s="10" customFormat="1" ht="12.75" customHeight="1">
      <c r="A38" s="9"/>
      <c r="B38" s="9"/>
      <c r="C38" s="9"/>
      <c r="D38" s="9"/>
      <c r="E38" s="9"/>
      <c r="F38" s="9"/>
      <c r="G38" s="9"/>
      <c r="H38" s="9"/>
      <c r="I38" s="9"/>
      <c r="J38" s="9"/>
      <c r="K38" s="9"/>
      <c r="L38" s="9"/>
      <c r="M38" s="9"/>
      <c r="N38" s="9"/>
      <c r="O38" s="9"/>
    </row>
    <row r="39" spans="1:15" s="10" customFormat="1" ht="21.75" customHeight="1">
      <c r="A39" s="9"/>
      <c r="B39" s="9" t="s">
        <v>32</v>
      </c>
      <c r="C39" s="9" t="s">
        <v>30</v>
      </c>
      <c r="D39" s="9"/>
      <c r="E39" s="9"/>
      <c r="F39" s="9"/>
      <c r="G39" s="9"/>
      <c r="H39" s="9"/>
      <c r="I39" s="9"/>
      <c r="J39" s="9"/>
      <c r="K39" s="9"/>
      <c r="L39" s="9"/>
      <c r="M39" s="9"/>
      <c r="N39" s="9"/>
      <c r="O39" s="9"/>
    </row>
    <row r="40" spans="1:15" s="10" customFormat="1" ht="21.75" customHeight="1">
      <c r="A40" s="9"/>
      <c r="B40" s="9" t="s">
        <v>95</v>
      </c>
      <c r="C40" s="9"/>
      <c r="D40" s="9"/>
      <c r="E40" s="9"/>
      <c r="F40" s="9"/>
      <c r="G40" s="9"/>
      <c r="H40" s="9"/>
      <c r="I40" s="58" t="str">
        <f>IFERROR(J26/N26,"")</f>
        <v/>
      </c>
      <c r="J40" s="9" t="s">
        <v>49</v>
      </c>
      <c r="K40" s="9"/>
      <c r="L40" s="9"/>
      <c r="M40" s="9"/>
      <c r="N40" s="9"/>
      <c r="O40" s="9"/>
    </row>
    <row r="41" spans="1:15" s="10" customFormat="1" ht="21.75" customHeight="1">
      <c r="A41" s="9"/>
      <c r="B41" s="9" t="s">
        <v>96</v>
      </c>
      <c r="C41" s="9"/>
      <c r="D41" s="9"/>
      <c r="E41" s="9"/>
      <c r="F41" s="9"/>
      <c r="G41" s="9"/>
      <c r="H41" s="9"/>
      <c r="I41" s="59" t="str">
        <f>IFERROR(L26/N26,"")</f>
        <v/>
      </c>
      <c r="J41" s="9" t="s">
        <v>50</v>
      </c>
      <c r="K41" s="9"/>
      <c r="L41" s="9"/>
      <c r="M41" s="9"/>
      <c r="N41" s="9"/>
      <c r="O41" s="9"/>
    </row>
    <row r="42" spans="1:15" s="10" customFormat="1" ht="12.75" customHeight="1">
      <c r="A42" s="9"/>
      <c r="B42" s="9"/>
      <c r="C42" s="9"/>
      <c r="D42" s="9"/>
      <c r="E42" s="9"/>
      <c r="F42" s="9"/>
      <c r="G42" s="9"/>
      <c r="H42" s="9"/>
      <c r="I42" s="9"/>
      <c r="J42" s="9"/>
      <c r="K42" s="9"/>
      <c r="L42" s="9"/>
      <c r="M42" s="9"/>
      <c r="N42" s="9"/>
      <c r="O42" s="9"/>
    </row>
    <row r="43" spans="1:15" s="10" customFormat="1" ht="21.75" customHeight="1">
      <c r="A43" s="9" t="s">
        <v>65</v>
      </c>
      <c r="B43" s="9"/>
      <c r="C43" s="9"/>
      <c r="D43" s="9"/>
      <c r="E43" s="9"/>
      <c r="F43" s="9"/>
      <c r="G43" s="9"/>
      <c r="H43" s="9"/>
      <c r="I43" s="9"/>
      <c r="J43" s="9"/>
      <c r="K43" s="9"/>
      <c r="L43" s="9"/>
      <c r="M43" s="9"/>
      <c r="N43" s="9"/>
      <c r="O43" s="9"/>
    </row>
    <row r="44" spans="1:15" s="10" customFormat="1" ht="21.75" customHeight="1">
      <c r="A44" s="9"/>
      <c r="B44" s="9" t="s">
        <v>31</v>
      </c>
      <c r="C44" s="9" t="s">
        <v>25</v>
      </c>
      <c r="D44" s="9"/>
      <c r="E44" s="9"/>
      <c r="F44" s="9"/>
      <c r="G44" s="9"/>
      <c r="H44" s="9"/>
      <c r="I44" s="9"/>
      <c r="J44" s="9"/>
      <c r="K44" s="9"/>
      <c r="L44" s="9"/>
      <c r="M44" s="9"/>
      <c r="N44" s="9"/>
      <c r="O44" s="9"/>
    </row>
    <row r="45" spans="1:15" s="10" customFormat="1" ht="21.75" customHeight="1">
      <c r="A45" s="9"/>
      <c r="B45" s="72" t="s">
        <v>100</v>
      </c>
      <c r="C45" s="72"/>
      <c r="D45" s="72"/>
      <c r="E45" s="72"/>
      <c r="F45" s="36"/>
      <c r="G45" s="66"/>
      <c r="H45" s="48"/>
      <c r="I45" s="48"/>
      <c r="J45" s="12"/>
      <c r="K45" s="27" t="str">
        <f>IFERROR(ROUNDDOWN(J11*I36*8/108,0),"")</f>
        <v/>
      </c>
      <c r="L45" s="9" t="s">
        <v>68</v>
      </c>
      <c r="M45" s="9"/>
      <c r="N45" s="9"/>
      <c r="O45" s="9"/>
    </row>
    <row r="46" spans="1:15" s="10" customFormat="1" ht="21.75" customHeight="1">
      <c r="A46" s="9"/>
      <c r="B46" s="72" t="s">
        <v>99</v>
      </c>
      <c r="C46" s="72"/>
      <c r="D46" s="72"/>
      <c r="E46" s="72"/>
      <c r="F46" s="36"/>
      <c r="G46" s="66"/>
      <c r="H46" s="48"/>
      <c r="I46" s="48"/>
      <c r="J46" s="12"/>
      <c r="K46" s="60" t="str">
        <f>IFERROR(ROUNDDOWN(J11*I37*8/108*L33,0),"")</f>
        <v/>
      </c>
      <c r="L46" s="9" t="s">
        <v>66</v>
      </c>
      <c r="M46" s="9"/>
      <c r="N46" s="9"/>
      <c r="O46" s="9"/>
    </row>
    <row r="47" spans="1:15" s="10" customFormat="1" ht="21.75" customHeight="1">
      <c r="A47" s="9"/>
      <c r="B47" s="9" t="s">
        <v>32</v>
      </c>
      <c r="C47" s="9" t="s">
        <v>30</v>
      </c>
      <c r="D47" s="9"/>
      <c r="E47" s="9"/>
      <c r="F47" s="9"/>
      <c r="G47" s="9"/>
      <c r="H47" s="9"/>
      <c r="I47" s="9"/>
      <c r="J47" s="9"/>
      <c r="K47" s="61"/>
      <c r="L47" s="9"/>
      <c r="M47" s="9"/>
      <c r="N47" s="9"/>
      <c r="O47" s="9"/>
    </row>
    <row r="48" spans="1:15" s="10" customFormat="1" ht="21.75" customHeight="1">
      <c r="A48" s="9"/>
      <c r="B48" s="72" t="s">
        <v>101</v>
      </c>
      <c r="C48" s="72"/>
      <c r="D48" s="72"/>
      <c r="E48" s="72"/>
      <c r="F48" s="36"/>
      <c r="G48" s="66"/>
      <c r="H48" s="48"/>
      <c r="I48" s="48"/>
      <c r="J48" s="12"/>
      <c r="K48" s="27" t="str">
        <f>IFERROR(ROUNDDOWN(M11*I40*10/110,0),"")</f>
        <v/>
      </c>
      <c r="L48" s="9" t="s">
        <v>70</v>
      </c>
      <c r="M48" s="9"/>
      <c r="N48" s="9"/>
      <c r="O48" s="9"/>
    </row>
    <row r="49" spans="1:15" s="10" customFormat="1" ht="21.75" customHeight="1">
      <c r="A49" s="9"/>
      <c r="B49" s="72" t="s">
        <v>102</v>
      </c>
      <c r="C49" s="72"/>
      <c r="D49" s="72"/>
      <c r="E49" s="72"/>
      <c r="F49" s="36"/>
      <c r="G49" s="66"/>
      <c r="H49" s="48"/>
      <c r="I49" s="48"/>
      <c r="J49" s="12"/>
      <c r="K49" s="62" t="str">
        <f>IFERROR(ROUNDDOWN(M11*I41*10/110*L33,0),"")</f>
        <v/>
      </c>
      <c r="L49" s="9" t="s">
        <v>71</v>
      </c>
      <c r="M49" s="9"/>
      <c r="N49" s="9"/>
      <c r="O49" s="9"/>
    </row>
    <row r="50" spans="1:15" s="10" customFormat="1" ht="21.75" customHeight="1" thickBot="1">
      <c r="A50" s="9"/>
      <c r="C50" s="9"/>
      <c r="D50" s="9"/>
      <c r="E50" s="9"/>
      <c r="F50" s="9"/>
      <c r="G50" s="9"/>
      <c r="H50" s="9"/>
      <c r="I50" s="9"/>
      <c r="J50" s="9"/>
      <c r="K50" s="69"/>
      <c r="L50" s="9"/>
      <c r="M50" s="9"/>
      <c r="N50" s="9"/>
      <c r="O50" s="9"/>
    </row>
    <row r="51" spans="1:15" s="10" customFormat="1" ht="21.75" customHeight="1" thickBot="1">
      <c r="A51" s="9"/>
      <c r="B51" s="9"/>
      <c r="C51" s="9"/>
      <c r="D51" s="9"/>
      <c r="E51" s="9"/>
      <c r="F51" s="9"/>
      <c r="G51" s="9"/>
      <c r="H51" s="9"/>
      <c r="I51" s="138" t="s">
        <v>51</v>
      </c>
      <c r="J51" s="139"/>
      <c r="K51" s="13" t="str">
        <f>IFERROR(ROUNDDOWN(K46+K45+K48+K49,0),"")</f>
        <v/>
      </c>
      <c r="L51" s="9"/>
      <c r="M51" s="9"/>
      <c r="N51" s="9"/>
      <c r="O51" s="9"/>
    </row>
    <row r="52" spans="1:15" s="10" customFormat="1" ht="21.75" customHeight="1">
      <c r="A52" s="9"/>
      <c r="B52" s="9"/>
      <c r="C52" s="9"/>
      <c r="D52" s="9"/>
      <c r="E52" s="9"/>
      <c r="F52" s="9"/>
      <c r="G52" s="9"/>
      <c r="H52" s="9"/>
      <c r="J52" s="9"/>
      <c r="K52" s="9"/>
      <c r="L52" s="9"/>
      <c r="M52" s="9"/>
      <c r="N52" s="9"/>
      <c r="O52" s="9"/>
    </row>
    <row r="53" spans="1:15">
      <c r="A53" s="67"/>
      <c r="B53" s="67"/>
      <c r="C53" s="68"/>
      <c r="D53" s="68"/>
      <c r="E53" s="68"/>
      <c r="F53" s="68"/>
      <c r="G53" s="68"/>
      <c r="H53" s="68"/>
      <c r="I53" s="68"/>
      <c r="J53" s="68"/>
      <c r="K53" s="68"/>
      <c r="L53" s="68"/>
      <c r="M53" s="68"/>
      <c r="N53" s="68"/>
    </row>
    <row r="54" spans="1:15">
      <c r="A54" s="67"/>
      <c r="B54" s="67"/>
      <c r="C54" s="68"/>
      <c r="D54" s="68"/>
      <c r="E54" s="68"/>
      <c r="F54" s="68"/>
      <c r="G54" s="68"/>
      <c r="H54" s="68"/>
      <c r="I54" s="68"/>
      <c r="J54" s="68"/>
      <c r="K54" s="68"/>
      <c r="L54" s="68"/>
      <c r="M54" s="68"/>
      <c r="N54" s="68"/>
    </row>
    <row r="55" spans="1:15">
      <c r="A55" s="67"/>
      <c r="B55" s="67"/>
      <c r="C55" s="68"/>
      <c r="D55" s="68"/>
      <c r="E55" s="68"/>
      <c r="F55" s="68"/>
      <c r="G55" s="68"/>
      <c r="H55" s="68"/>
      <c r="I55" s="68"/>
      <c r="J55" s="68"/>
      <c r="K55" s="68"/>
      <c r="L55" s="68"/>
      <c r="M55" s="68"/>
      <c r="N55" s="68"/>
    </row>
    <row r="56" spans="1:15">
      <c r="A56" s="67"/>
      <c r="B56" s="67"/>
      <c r="C56" s="68"/>
      <c r="D56" s="68"/>
      <c r="E56" s="68"/>
      <c r="F56" s="68"/>
      <c r="G56" s="68"/>
      <c r="H56" s="68"/>
      <c r="I56" s="68"/>
      <c r="J56" s="68"/>
      <c r="K56" s="68"/>
      <c r="L56" s="68"/>
      <c r="M56" s="68"/>
      <c r="N56" s="68"/>
    </row>
    <row r="57" spans="1:15">
      <c r="A57" s="67"/>
      <c r="B57" s="67"/>
      <c r="C57" s="68"/>
      <c r="D57" s="68"/>
      <c r="E57" s="68"/>
      <c r="F57" s="68"/>
      <c r="G57" s="68"/>
      <c r="H57" s="68"/>
      <c r="I57" s="68"/>
      <c r="J57" s="68"/>
      <c r="K57" s="68"/>
      <c r="L57" s="68"/>
      <c r="M57" s="68"/>
      <c r="N57" s="68"/>
    </row>
    <row r="58" spans="1:15">
      <c r="A58" s="67"/>
      <c r="B58" s="67"/>
      <c r="C58" s="68"/>
      <c r="D58" s="68"/>
      <c r="E58" s="68"/>
      <c r="F58" s="68"/>
      <c r="G58" s="68"/>
      <c r="H58" s="68"/>
      <c r="I58" s="68"/>
      <c r="J58" s="68"/>
      <c r="K58" s="68"/>
      <c r="L58" s="68"/>
      <c r="M58" s="68"/>
      <c r="N58" s="68"/>
    </row>
    <row r="59" spans="1:15">
      <c r="A59" s="67"/>
      <c r="B59" s="67"/>
      <c r="C59" s="68"/>
      <c r="D59" s="68"/>
      <c r="E59" s="68"/>
      <c r="F59" s="68"/>
      <c r="G59" s="68"/>
      <c r="H59" s="68"/>
      <c r="I59" s="68"/>
      <c r="J59" s="68"/>
      <c r="K59" s="68"/>
      <c r="L59" s="68"/>
      <c r="M59" s="68"/>
      <c r="N59" s="68"/>
    </row>
    <row r="60" spans="1:15">
      <c r="A60" s="67"/>
      <c r="B60" s="67"/>
      <c r="C60" s="68"/>
      <c r="D60" s="68"/>
      <c r="E60" s="68"/>
      <c r="F60" s="68"/>
      <c r="G60" s="68"/>
      <c r="H60" s="68"/>
      <c r="I60" s="68"/>
      <c r="J60" s="68"/>
      <c r="K60" s="68"/>
      <c r="L60" s="68"/>
      <c r="M60" s="68"/>
      <c r="N60" s="68"/>
    </row>
    <row r="61" spans="1:15">
      <c r="A61" s="67"/>
      <c r="B61" s="67"/>
      <c r="C61" s="68"/>
      <c r="D61" s="68"/>
      <c r="E61" s="68"/>
      <c r="F61" s="68"/>
      <c r="G61" s="68"/>
      <c r="H61" s="68"/>
      <c r="I61" s="68"/>
      <c r="J61" s="68"/>
      <c r="K61" s="68"/>
      <c r="L61" s="68"/>
      <c r="M61" s="68"/>
      <c r="N61" s="68"/>
    </row>
    <row r="62" spans="1:15">
      <c r="A62" s="67"/>
      <c r="B62" s="67"/>
      <c r="C62" s="68"/>
      <c r="D62" s="68"/>
      <c r="E62" s="68"/>
      <c r="F62" s="68"/>
      <c r="G62" s="68"/>
      <c r="H62" s="68"/>
      <c r="I62" s="68"/>
      <c r="J62" s="68"/>
      <c r="K62" s="68"/>
      <c r="L62" s="68"/>
      <c r="M62" s="68"/>
      <c r="N62" s="68"/>
    </row>
    <row r="63" spans="1:15">
      <c r="A63" s="67"/>
      <c r="B63" s="67"/>
      <c r="C63" s="68"/>
      <c r="D63" s="68"/>
      <c r="E63" s="68"/>
      <c r="F63" s="68"/>
      <c r="G63" s="68"/>
      <c r="H63" s="68"/>
      <c r="I63" s="68"/>
      <c r="J63" s="68"/>
      <c r="K63" s="68"/>
      <c r="L63" s="68"/>
      <c r="M63" s="68"/>
      <c r="N63" s="68"/>
    </row>
    <row r="64" spans="1:15">
      <c r="A64" s="67"/>
      <c r="B64" s="67"/>
      <c r="C64" s="68"/>
      <c r="D64" s="68"/>
      <c r="E64" s="68"/>
      <c r="F64" s="68"/>
      <c r="G64" s="68"/>
      <c r="H64" s="68"/>
      <c r="I64" s="68"/>
      <c r="J64" s="68"/>
      <c r="K64" s="68"/>
      <c r="L64" s="68"/>
      <c r="M64" s="68"/>
      <c r="N64" s="68"/>
    </row>
  </sheetData>
  <mergeCells count="25">
    <mergeCell ref="N15:N16"/>
    <mergeCell ref="I51:J51"/>
    <mergeCell ref="A1:O1"/>
    <mergeCell ref="A2:O2"/>
    <mergeCell ref="A3:O3"/>
    <mergeCell ref="C5:J5"/>
    <mergeCell ref="C8:J8"/>
    <mergeCell ref="D25:I25"/>
    <mergeCell ref="B30:H30"/>
    <mergeCell ref="B31:H31"/>
    <mergeCell ref="M33:O33"/>
    <mergeCell ref="B17:B27"/>
    <mergeCell ref="C17:C21"/>
    <mergeCell ref="D17:I17"/>
    <mergeCell ref="D18:I18"/>
    <mergeCell ref="D19:I19"/>
    <mergeCell ref="C11:F11"/>
    <mergeCell ref="B15:I16"/>
    <mergeCell ref="J15:L15"/>
    <mergeCell ref="M15:M16"/>
    <mergeCell ref="C22:C26"/>
    <mergeCell ref="D22:I22"/>
    <mergeCell ref="D23:I23"/>
    <mergeCell ref="D24:I24"/>
    <mergeCell ref="D20:I20"/>
  </mergeCells>
  <phoneticPr fontId="2"/>
  <pageMargins left="0.70866141732283472" right="0.70866141732283472" top="0.74803149606299213" bottom="0.74803149606299213" header="0.31496062992125984" footer="0.31496062992125984"/>
  <pageSetup paperSize="9" scale="5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P64"/>
  <sheetViews>
    <sheetView showGridLines="0" view="pageBreakPreview" zoomScale="75" zoomScaleNormal="100" zoomScaleSheetLayoutView="75" workbookViewId="0">
      <selection activeCell="M7" sqref="M7"/>
    </sheetView>
  </sheetViews>
  <sheetFormatPr defaultColWidth="9" defaultRowHeight="14.25"/>
  <cols>
    <col min="1" max="1" width="3.125" style="25" customWidth="1"/>
    <col min="2" max="2" width="3.25" style="25" customWidth="1"/>
    <col min="3" max="4" width="8.125" style="24" customWidth="1"/>
    <col min="5" max="5" width="5.75" style="24" customWidth="1"/>
    <col min="6" max="6" width="2.75" style="24" bestFit="1" customWidth="1"/>
    <col min="7" max="7" width="3.75" style="24" bestFit="1" customWidth="1"/>
    <col min="8" max="8" width="4.875" style="24" bestFit="1" customWidth="1"/>
    <col min="9" max="9" width="13.75" style="24" customWidth="1"/>
    <col min="10" max="10" width="17.625" style="24" customWidth="1"/>
    <col min="11" max="11" width="20" style="24" customWidth="1"/>
    <col min="12" max="12" width="16" style="24" customWidth="1"/>
    <col min="13" max="13" width="14.75" style="24" customWidth="1"/>
    <col min="14" max="14" width="16.375" style="24" customWidth="1"/>
    <col min="15" max="16384" width="9" style="24"/>
  </cols>
  <sheetData>
    <row r="1" spans="1:16" s="17" customFormat="1" ht="24" customHeight="1">
      <c r="A1" s="120" t="s">
        <v>113</v>
      </c>
      <c r="B1" s="120"/>
      <c r="C1" s="120"/>
      <c r="D1" s="120"/>
      <c r="E1" s="120"/>
      <c r="F1" s="120"/>
      <c r="G1" s="120"/>
      <c r="H1" s="120"/>
      <c r="I1" s="120"/>
      <c r="J1" s="120"/>
      <c r="K1" s="120"/>
      <c r="L1" s="120"/>
      <c r="M1" s="120"/>
      <c r="N1" s="120"/>
      <c r="O1" s="120"/>
    </row>
    <row r="2" spans="1:16" s="17" customFormat="1" ht="24" customHeight="1">
      <c r="A2" s="120" t="s">
        <v>39</v>
      </c>
      <c r="B2" s="120"/>
      <c r="C2" s="120"/>
      <c r="D2" s="120"/>
      <c r="E2" s="120"/>
      <c r="F2" s="120"/>
      <c r="G2" s="120"/>
      <c r="H2" s="120"/>
      <c r="I2" s="120"/>
      <c r="J2" s="120"/>
      <c r="K2" s="120"/>
      <c r="L2" s="120"/>
      <c r="M2" s="120"/>
      <c r="N2" s="120"/>
      <c r="O2" s="120"/>
    </row>
    <row r="3" spans="1:16" s="17" customFormat="1" ht="24" customHeight="1">
      <c r="A3" s="121" t="s">
        <v>47</v>
      </c>
      <c r="B3" s="121"/>
      <c r="C3" s="121"/>
      <c r="D3" s="121"/>
      <c r="E3" s="121"/>
      <c r="F3" s="121"/>
      <c r="G3" s="121"/>
      <c r="H3" s="121"/>
      <c r="I3" s="121"/>
      <c r="J3" s="121"/>
      <c r="K3" s="121"/>
      <c r="L3" s="121"/>
      <c r="M3" s="121"/>
      <c r="N3" s="121"/>
      <c r="O3" s="121"/>
    </row>
    <row r="4" spans="1:16" s="20" customFormat="1" ht="21.75" customHeight="1">
      <c r="A4" s="15" t="s">
        <v>35</v>
      </c>
      <c r="B4" s="15"/>
      <c r="C4" s="18"/>
      <c r="D4" s="18"/>
      <c r="E4" s="18"/>
      <c r="F4" s="18"/>
      <c r="G4" s="18"/>
      <c r="H4" s="18"/>
      <c r="I4" s="18"/>
      <c r="J4" s="18"/>
      <c r="K4" s="19"/>
      <c r="L4" s="19"/>
    </row>
    <row r="5" spans="1:16" s="10" customFormat="1" ht="21.75" customHeight="1">
      <c r="A5" s="5"/>
      <c r="B5" s="5"/>
      <c r="C5" s="122" t="s">
        <v>82</v>
      </c>
      <c r="D5" s="122"/>
      <c r="E5" s="122"/>
      <c r="F5" s="122"/>
      <c r="G5" s="122"/>
      <c r="H5" s="122"/>
      <c r="I5" s="122"/>
      <c r="J5" s="122"/>
      <c r="K5" s="6"/>
      <c r="L5" s="9"/>
    </row>
    <row r="6" spans="1:16" s="10" customFormat="1" ht="22.5" customHeight="1">
      <c r="A6" s="5"/>
      <c r="B6" s="5"/>
      <c r="C6" s="21"/>
      <c r="D6" s="21"/>
      <c r="E6" s="21"/>
      <c r="F6" s="21"/>
      <c r="G6" s="21"/>
      <c r="H6" s="21"/>
      <c r="I6" s="21"/>
      <c r="J6" s="21"/>
      <c r="K6" s="9"/>
      <c r="L6" s="9"/>
    </row>
    <row r="7" spans="1:16" s="20" customFormat="1" ht="21.75" customHeight="1">
      <c r="A7" s="15" t="s">
        <v>36</v>
      </c>
      <c r="B7" s="15"/>
      <c r="C7" s="18"/>
      <c r="D7" s="18"/>
      <c r="E7" s="18"/>
      <c r="F7" s="18"/>
      <c r="G7" s="18"/>
      <c r="H7" s="18"/>
      <c r="I7" s="18"/>
      <c r="J7" s="18"/>
      <c r="K7" s="19"/>
      <c r="L7" s="19"/>
    </row>
    <row r="8" spans="1:16" s="10" customFormat="1" ht="21.75" customHeight="1">
      <c r="A8" s="5" t="s">
        <v>0</v>
      </c>
      <c r="B8" s="5"/>
      <c r="C8" s="122" t="s">
        <v>83</v>
      </c>
      <c r="D8" s="122"/>
      <c r="E8" s="122"/>
      <c r="F8" s="122"/>
      <c r="G8" s="122"/>
      <c r="H8" s="122"/>
      <c r="I8" s="122"/>
      <c r="J8" s="122"/>
      <c r="K8" s="9"/>
      <c r="L8" s="9"/>
    </row>
    <row r="9" spans="1:16" s="10" customFormat="1" ht="21.75" customHeight="1">
      <c r="A9" s="5"/>
      <c r="B9" s="5"/>
      <c r="C9" s="21"/>
      <c r="D9" s="21"/>
      <c r="E9" s="21"/>
      <c r="F9" s="21"/>
      <c r="G9" s="21"/>
      <c r="H9" s="21"/>
      <c r="I9" s="21"/>
      <c r="J9" s="21"/>
      <c r="K9" s="9"/>
      <c r="L9" s="9"/>
      <c r="M9" s="9"/>
      <c r="N9" s="9"/>
      <c r="O9" s="9"/>
    </row>
    <row r="10" spans="1:16" s="10" customFormat="1" ht="21.75" customHeight="1">
      <c r="A10" s="15" t="s">
        <v>37</v>
      </c>
      <c r="B10" s="63"/>
      <c r="C10" s="21"/>
      <c r="D10" s="21"/>
      <c r="E10" s="21"/>
      <c r="F10" s="21"/>
      <c r="G10" s="21"/>
      <c r="H10" s="21"/>
      <c r="I10" s="21"/>
      <c r="J10" s="21"/>
      <c r="K10" s="9"/>
      <c r="L10" s="9"/>
      <c r="M10" s="9"/>
      <c r="N10" s="9"/>
      <c r="O10" s="9"/>
    </row>
    <row r="11" spans="1:16" s="10" customFormat="1" ht="21.75" customHeight="1">
      <c r="A11" s="5"/>
      <c r="B11" s="63"/>
      <c r="C11" s="119">
        <v>2000000</v>
      </c>
      <c r="D11" s="119"/>
      <c r="E11" s="119"/>
      <c r="F11" s="119"/>
      <c r="G11" s="7" t="s">
        <v>1</v>
      </c>
      <c r="H11" s="7"/>
      <c r="I11" s="9" t="s">
        <v>21</v>
      </c>
      <c r="J11" s="100">
        <f>IFERROR(ROUND(C11*N21/N27,0),0)</f>
        <v>1000000</v>
      </c>
      <c r="K11" s="75" t="s">
        <v>55</v>
      </c>
      <c r="L11" s="75" t="s">
        <v>56</v>
      </c>
      <c r="M11" s="76">
        <f>C11-J11</f>
        <v>1000000</v>
      </c>
      <c r="N11" s="9" t="s">
        <v>54</v>
      </c>
      <c r="O11" s="9"/>
    </row>
    <row r="12" spans="1:16" s="10" customFormat="1" ht="21.75" customHeight="1">
      <c r="A12" s="5"/>
      <c r="B12" s="5"/>
      <c r="C12" s="9"/>
      <c r="D12" s="9"/>
      <c r="E12" s="9"/>
      <c r="F12" s="9"/>
      <c r="G12" s="9"/>
      <c r="H12" s="9"/>
      <c r="I12" s="9"/>
      <c r="J12" s="9"/>
      <c r="K12" s="9"/>
      <c r="L12" s="9"/>
      <c r="M12" s="9"/>
      <c r="N12" s="9"/>
      <c r="O12" s="9"/>
    </row>
    <row r="13" spans="1:16" s="10" customFormat="1" ht="21.75" customHeight="1">
      <c r="A13" s="15" t="s">
        <v>41</v>
      </c>
      <c r="B13" s="5"/>
      <c r="C13" s="9"/>
      <c r="D13" s="9"/>
      <c r="E13" s="9"/>
      <c r="F13" s="9"/>
      <c r="G13" s="9"/>
      <c r="H13" s="9"/>
      <c r="I13" s="9"/>
      <c r="J13" s="9"/>
      <c r="K13" s="9"/>
      <c r="L13" s="9"/>
      <c r="M13" s="9"/>
      <c r="N13" s="9"/>
      <c r="O13" s="9"/>
    </row>
    <row r="14" spans="1:16" s="10" customFormat="1" ht="21.75" customHeight="1">
      <c r="A14" s="9" t="s">
        <v>2</v>
      </c>
      <c r="B14" s="9"/>
      <c r="C14" s="9"/>
      <c r="D14" s="9"/>
      <c r="E14" s="9"/>
      <c r="F14" s="9"/>
      <c r="G14" s="9"/>
      <c r="H14" s="9"/>
      <c r="I14" s="9"/>
      <c r="J14" s="9"/>
      <c r="K14" s="9"/>
      <c r="L14" s="9"/>
      <c r="M14" s="9"/>
      <c r="N14" s="9"/>
      <c r="O14" s="9"/>
    </row>
    <row r="15" spans="1:16" s="45" customFormat="1" ht="21.75" customHeight="1">
      <c r="A15" s="44"/>
      <c r="B15" s="123" t="s">
        <v>33</v>
      </c>
      <c r="C15" s="124"/>
      <c r="D15" s="124"/>
      <c r="E15" s="124"/>
      <c r="F15" s="124"/>
      <c r="G15" s="124"/>
      <c r="H15" s="124"/>
      <c r="I15" s="125"/>
      <c r="J15" s="143" t="s">
        <v>3</v>
      </c>
      <c r="K15" s="143"/>
      <c r="L15" s="143"/>
      <c r="M15" s="144" t="s">
        <v>4</v>
      </c>
      <c r="N15" s="143" t="s">
        <v>5</v>
      </c>
      <c r="O15" s="44"/>
      <c r="P15" s="10"/>
    </row>
    <row r="16" spans="1:16" s="45" customFormat="1" ht="32.25" customHeight="1">
      <c r="A16" s="44"/>
      <c r="B16" s="140"/>
      <c r="C16" s="141"/>
      <c r="D16" s="141"/>
      <c r="E16" s="141"/>
      <c r="F16" s="141"/>
      <c r="G16" s="141"/>
      <c r="H16" s="141"/>
      <c r="I16" s="142"/>
      <c r="J16" s="50" t="s">
        <v>23</v>
      </c>
      <c r="K16" s="50" t="s">
        <v>6</v>
      </c>
      <c r="L16" s="50" t="s">
        <v>24</v>
      </c>
      <c r="M16" s="145"/>
      <c r="N16" s="143"/>
      <c r="O16" s="44"/>
    </row>
    <row r="17" spans="1:16" s="10" customFormat="1" ht="21.6" customHeight="1">
      <c r="A17" s="9"/>
      <c r="B17" s="110" t="s">
        <v>7</v>
      </c>
      <c r="C17" s="129" t="s">
        <v>25</v>
      </c>
      <c r="D17" s="127" t="s">
        <v>74</v>
      </c>
      <c r="E17" s="127"/>
      <c r="F17" s="127"/>
      <c r="G17" s="127"/>
      <c r="H17" s="127"/>
      <c r="I17" s="128"/>
      <c r="J17" s="28"/>
      <c r="K17" s="28"/>
      <c r="L17" s="28"/>
      <c r="M17" s="28">
        <v>1500000</v>
      </c>
      <c r="N17" s="29">
        <f t="shared" ref="N17:N27" si="0">SUM(J17:M17)</f>
        <v>1500000</v>
      </c>
      <c r="O17" s="64"/>
      <c r="P17" s="45"/>
    </row>
    <row r="18" spans="1:16" s="10" customFormat="1" ht="21.75" customHeight="1">
      <c r="A18" s="9"/>
      <c r="B18" s="111"/>
      <c r="C18" s="130"/>
      <c r="D18" s="127" t="s">
        <v>75</v>
      </c>
      <c r="E18" s="127"/>
      <c r="F18" s="127"/>
      <c r="G18" s="127"/>
      <c r="H18" s="127"/>
      <c r="I18" s="128"/>
      <c r="J18" s="28">
        <v>500000</v>
      </c>
      <c r="K18" s="28"/>
      <c r="L18" s="28"/>
      <c r="M18" s="28"/>
      <c r="N18" s="29">
        <f t="shared" si="0"/>
        <v>500000</v>
      </c>
      <c r="O18" s="64"/>
    </row>
    <row r="19" spans="1:16" s="10" customFormat="1" ht="21.75" customHeight="1">
      <c r="A19" s="9"/>
      <c r="B19" s="111"/>
      <c r="C19" s="130"/>
      <c r="D19" s="127" t="s">
        <v>76</v>
      </c>
      <c r="E19" s="127"/>
      <c r="F19" s="127"/>
      <c r="G19" s="127"/>
      <c r="H19" s="127"/>
      <c r="I19" s="128"/>
      <c r="J19" s="28">
        <v>100000</v>
      </c>
      <c r="K19" s="28">
        <v>150000</v>
      </c>
      <c r="L19" s="28"/>
      <c r="M19" s="28"/>
      <c r="N19" s="29">
        <f t="shared" si="0"/>
        <v>250000</v>
      </c>
      <c r="O19" s="64"/>
    </row>
    <row r="20" spans="1:16" s="10" customFormat="1" ht="21.75" customHeight="1">
      <c r="A20" s="9"/>
      <c r="B20" s="111"/>
      <c r="C20" s="130"/>
      <c r="D20" s="127" t="s">
        <v>77</v>
      </c>
      <c r="E20" s="127"/>
      <c r="F20" s="127"/>
      <c r="G20" s="127"/>
      <c r="H20" s="127"/>
      <c r="I20" s="128"/>
      <c r="J20" s="28"/>
      <c r="K20" s="28">
        <v>200000</v>
      </c>
      <c r="L20" s="28">
        <v>50000</v>
      </c>
      <c r="M20" s="28"/>
      <c r="N20" s="29">
        <f t="shared" si="0"/>
        <v>250000</v>
      </c>
      <c r="O20" s="9"/>
    </row>
    <row r="21" spans="1:16" s="10" customFormat="1" ht="21.75" customHeight="1">
      <c r="A21" s="9"/>
      <c r="B21" s="111"/>
      <c r="C21" s="131"/>
      <c r="D21" s="52" t="s">
        <v>26</v>
      </c>
      <c r="E21" s="52"/>
      <c r="F21" s="52"/>
      <c r="G21" s="52"/>
      <c r="H21" s="52"/>
      <c r="I21" s="53"/>
      <c r="J21" s="30">
        <f>SUM(J17:J20)</f>
        <v>600000</v>
      </c>
      <c r="K21" s="30">
        <f>SUM(K17:K20)</f>
        <v>350000</v>
      </c>
      <c r="L21" s="30">
        <f>SUM(L17:L20)</f>
        <v>50000</v>
      </c>
      <c r="M21" s="30">
        <f>SUM(M17:M20)</f>
        <v>1500000</v>
      </c>
      <c r="N21" s="30">
        <f t="shared" si="0"/>
        <v>2500000</v>
      </c>
      <c r="O21" s="9"/>
      <c r="P21" s="45"/>
    </row>
    <row r="22" spans="1:16" s="10" customFormat="1" ht="21.6" customHeight="1">
      <c r="A22" s="9"/>
      <c r="B22" s="111"/>
      <c r="C22" s="132" t="s">
        <v>27</v>
      </c>
      <c r="D22" s="127" t="s">
        <v>74</v>
      </c>
      <c r="E22" s="127"/>
      <c r="F22" s="127"/>
      <c r="G22" s="127"/>
      <c r="H22" s="127"/>
      <c r="I22" s="128"/>
      <c r="J22" s="28"/>
      <c r="K22" s="28"/>
      <c r="L22" s="28"/>
      <c r="M22" s="28">
        <v>1500000</v>
      </c>
      <c r="N22" s="29">
        <f t="shared" si="0"/>
        <v>1500000</v>
      </c>
      <c r="O22" s="64"/>
      <c r="P22" s="45"/>
    </row>
    <row r="23" spans="1:16" s="10" customFormat="1" ht="21.75" customHeight="1">
      <c r="A23" s="9"/>
      <c r="B23" s="111"/>
      <c r="C23" s="133"/>
      <c r="D23" s="127" t="s">
        <v>75</v>
      </c>
      <c r="E23" s="127"/>
      <c r="F23" s="127"/>
      <c r="G23" s="127"/>
      <c r="H23" s="127"/>
      <c r="I23" s="128"/>
      <c r="J23" s="28">
        <v>500000</v>
      </c>
      <c r="K23" s="28"/>
      <c r="L23" s="28"/>
      <c r="M23" s="28"/>
      <c r="N23" s="29">
        <f t="shared" si="0"/>
        <v>500000</v>
      </c>
      <c r="O23" s="64"/>
    </row>
    <row r="24" spans="1:16" s="10" customFormat="1" ht="21.75" customHeight="1">
      <c r="A24" s="9"/>
      <c r="B24" s="111"/>
      <c r="C24" s="133"/>
      <c r="D24" s="127" t="s">
        <v>76</v>
      </c>
      <c r="E24" s="127"/>
      <c r="F24" s="127"/>
      <c r="G24" s="127"/>
      <c r="H24" s="127"/>
      <c r="I24" s="128"/>
      <c r="J24" s="28">
        <v>100000</v>
      </c>
      <c r="K24" s="28">
        <v>150000</v>
      </c>
      <c r="L24" s="28"/>
      <c r="M24" s="28"/>
      <c r="N24" s="29">
        <f t="shared" si="0"/>
        <v>250000</v>
      </c>
      <c r="O24" s="64"/>
    </row>
    <row r="25" spans="1:16" s="10" customFormat="1" ht="21.75" customHeight="1">
      <c r="A25" s="9"/>
      <c r="B25" s="111"/>
      <c r="C25" s="133"/>
      <c r="D25" s="127" t="s">
        <v>77</v>
      </c>
      <c r="E25" s="127"/>
      <c r="F25" s="127"/>
      <c r="G25" s="127"/>
      <c r="H25" s="127"/>
      <c r="I25" s="128"/>
      <c r="J25" s="28"/>
      <c r="K25" s="28">
        <v>200000</v>
      </c>
      <c r="L25" s="28">
        <v>50000</v>
      </c>
      <c r="M25" s="28"/>
      <c r="N25" s="29">
        <f t="shared" si="0"/>
        <v>250000</v>
      </c>
      <c r="O25" s="9"/>
    </row>
    <row r="26" spans="1:16" s="10" customFormat="1" ht="21.75" customHeight="1">
      <c r="A26" s="9"/>
      <c r="B26" s="111"/>
      <c r="C26" s="134"/>
      <c r="D26" s="52" t="s">
        <v>28</v>
      </c>
      <c r="E26" s="52"/>
      <c r="F26" s="52"/>
      <c r="G26" s="52"/>
      <c r="H26" s="52"/>
      <c r="I26" s="53"/>
      <c r="J26" s="30">
        <f>SUM(J22:J25)</f>
        <v>600000</v>
      </c>
      <c r="K26" s="30">
        <f>SUM(K22:K25)</f>
        <v>350000</v>
      </c>
      <c r="L26" s="30">
        <f>SUM(L22:L25)</f>
        <v>50000</v>
      </c>
      <c r="M26" s="30">
        <f>SUM(M22:M25)</f>
        <v>1500000</v>
      </c>
      <c r="N26" s="30">
        <f t="shared" si="0"/>
        <v>2500000</v>
      </c>
      <c r="O26" s="9"/>
    </row>
    <row r="27" spans="1:16" s="10" customFormat="1" ht="21.75" customHeight="1">
      <c r="A27" s="9"/>
      <c r="B27" s="112"/>
      <c r="C27" s="65" t="s">
        <v>29</v>
      </c>
      <c r="D27" s="52"/>
      <c r="E27" s="52"/>
      <c r="F27" s="52"/>
      <c r="G27" s="52"/>
      <c r="H27" s="52"/>
      <c r="I27" s="53"/>
      <c r="J27" s="30">
        <f>J21+J26</f>
        <v>1200000</v>
      </c>
      <c r="K27" s="30">
        <f t="shared" ref="K27:M27" si="1">K21+K26</f>
        <v>700000</v>
      </c>
      <c r="L27" s="30">
        <f t="shared" si="1"/>
        <v>100000</v>
      </c>
      <c r="M27" s="30">
        <f t="shared" si="1"/>
        <v>3000000</v>
      </c>
      <c r="N27" s="30">
        <f t="shared" si="0"/>
        <v>5000000</v>
      </c>
      <c r="O27" s="9"/>
    </row>
    <row r="28" spans="1:16" s="10" customFormat="1" ht="21.75" customHeight="1">
      <c r="A28" s="9"/>
      <c r="B28" s="9"/>
      <c r="C28" s="9"/>
      <c r="D28" s="21"/>
      <c r="E28" s="21"/>
      <c r="F28" s="21"/>
      <c r="G28" s="21"/>
      <c r="H28" s="21"/>
      <c r="I28" s="21"/>
      <c r="J28" s="54"/>
      <c r="K28" s="54"/>
      <c r="L28" s="54"/>
      <c r="M28" s="54"/>
      <c r="N28" s="54"/>
      <c r="O28" s="9"/>
    </row>
    <row r="29" spans="1:16" s="10" customFormat="1" ht="21.75" customHeight="1">
      <c r="A29" s="9" t="s">
        <v>8</v>
      </c>
      <c r="B29" s="9"/>
      <c r="C29" s="9"/>
      <c r="D29" s="9"/>
      <c r="E29" s="9"/>
      <c r="F29" s="9"/>
      <c r="G29" s="9"/>
      <c r="H29" s="9"/>
      <c r="I29" s="9"/>
      <c r="J29" s="9"/>
      <c r="K29" s="9"/>
      <c r="L29" s="9"/>
      <c r="M29" s="9"/>
      <c r="N29" s="9"/>
      <c r="O29" s="9"/>
    </row>
    <row r="30" spans="1:16" s="10" customFormat="1" ht="25.5" customHeight="1">
      <c r="A30" s="9"/>
      <c r="B30" s="135">
        <v>98765432</v>
      </c>
      <c r="C30" s="135"/>
      <c r="D30" s="135"/>
      <c r="E30" s="135"/>
      <c r="F30" s="135"/>
      <c r="G30" s="135"/>
      <c r="H30" s="135"/>
      <c r="I30" s="31" t="s">
        <v>9</v>
      </c>
      <c r="J30" s="21"/>
      <c r="K30" s="32"/>
      <c r="L30" s="9"/>
      <c r="M30" s="33"/>
      <c r="N30" s="9"/>
      <c r="O30" s="9"/>
    </row>
    <row r="31" spans="1:16" s="10" customFormat="1" ht="25.5" customHeight="1">
      <c r="A31" s="9"/>
      <c r="B31" s="135">
        <v>123456789</v>
      </c>
      <c r="C31" s="135"/>
      <c r="D31" s="135"/>
      <c r="E31" s="135"/>
      <c r="F31" s="135"/>
      <c r="G31" s="135"/>
      <c r="H31" s="135"/>
      <c r="I31" s="31" t="s">
        <v>10</v>
      </c>
      <c r="J31" s="21"/>
      <c r="K31" s="34"/>
      <c r="L31" s="55">
        <f>IFERROR(B30/B31,"")</f>
        <v>0.80000000648000003</v>
      </c>
      <c r="M31" s="33"/>
      <c r="N31" s="9"/>
      <c r="O31" s="9"/>
    </row>
    <row r="32" spans="1:16" s="10" customFormat="1" ht="28.5" customHeight="1">
      <c r="A32" s="9"/>
      <c r="B32" s="9"/>
      <c r="C32" s="36"/>
      <c r="D32" s="36"/>
      <c r="E32" s="36"/>
      <c r="F32" s="36"/>
      <c r="G32" s="36"/>
      <c r="H32" s="36"/>
      <c r="I32" s="36"/>
      <c r="J32" s="36"/>
      <c r="K32" s="37"/>
      <c r="L32" s="38"/>
      <c r="M32" s="37"/>
      <c r="N32" s="37"/>
      <c r="O32" s="9"/>
    </row>
    <row r="33" spans="1:15" s="10" customFormat="1" ht="31.5" customHeight="1">
      <c r="A33" s="9"/>
      <c r="B33" s="9"/>
      <c r="C33" s="36"/>
      <c r="D33" s="36"/>
      <c r="E33" s="36"/>
      <c r="F33" s="36"/>
      <c r="G33" s="36"/>
      <c r="H33" s="36"/>
      <c r="I33" s="36"/>
      <c r="J33" s="36"/>
      <c r="K33" s="56" t="s">
        <v>43</v>
      </c>
      <c r="L33" s="57">
        <f>MIN(L31:L32)</f>
        <v>0.80000000648000003</v>
      </c>
      <c r="M33" s="136" t="s">
        <v>42</v>
      </c>
      <c r="N33" s="137"/>
      <c r="O33" s="137"/>
    </row>
    <row r="34" spans="1:15" s="10" customFormat="1" ht="21.75" customHeight="1">
      <c r="A34" s="9" t="s">
        <v>11</v>
      </c>
      <c r="B34" s="9"/>
      <c r="C34" s="9"/>
      <c r="D34" s="9"/>
      <c r="E34" s="9"/>
      <c r="F34" s="9"/>
      <c r="G34" s="9"/>
      <c r="H34" s="9"/>
      <c r="I34" s="9"/>
      <c r="J34" s="9"/>
      <c r="K34" s="9"/>
      <c r="L34" s="9"/>
      <c r="M34" s="9"/>
      <c r="N34" s="9"/>
      <c r="O34" s="9"/>
    </row>
    <row r="35" spans="1:15" s="10" customFormat="1" ht="21.75" customHeight="1">
      <c r="A35" s="9"/>
      <c r="B35" s="9" t="s">
        <v>31</v>
      </c>
      <c r="C35" s="9" t="s">
        <v>25</v>
      </c>
      <c r="D35" s="9"/>
      <c r="E35" s="9"/>
      <c r="F35" s="9"/>
      <c r="G35" s="9"/>
      <c r="H35" s="9"/>
      <c r="I35" s="9"/>
      <c r="J35" s="9"/>
      <c r="K35" s="9"/>
      <c r="L35" s="9"/>
      <c r="M35" s="9"/>
      <c r="N35" s="9"/>
      <c r="O35" s="9"/>
    </row>
    <row r="36" spans="1:15" s="10" customFormat="1" ht="21.75" customHeight="1">
      <c r="A36" s="9"/>
      <c r="B36" s="9" t="s">
        <v>95</v>
      </c>
      <c r="C36" s="9"/>
      <c r="D36" s="9"/>
      <c r="E36" s="9"/>
      <c r="F36" s="9"/>
      <c r="G36" s="9"/>
      <c r="H36" s="9"/>
      <c r="I36" s="58">
        <f>IFERROR(J21/N21,"")</f>
        <v>0.24</v>
      </c>
      <c r="J36" s="9" t="s">
        <v>44</v>
      </c>
      <c r="K36" s="9"/>
      <c r="L36" s="9"/>
      <c r="M36" s="9"/>
      <c r="N36" s="9"/>
      <c r="O36" s="9"/>
    </row>
    <row r="37" spans="1:15" s="10" customFormat="1" ht="21.75" customHeight="1">
      <c r="A37" s="9"/>
      <c r="B37" s="9" t="s">
        <v>96</v>
      </c>
      <c r="C37" s="9"/>
      <c r="D37" s="9"/>
      <c r="E37" s="9"/>
      <c r="F37" s="9"/>
      <c r="G37" s="9"/>
      <c r="H37" s="9"/>
      <c r="I37" s="59">
        <f>IFERROR(L21/N21,"")</f>
        <v>0.02</v>
      </c>
      <c r="J37" s="9" t="s">
        <v>45</v>
      </c>
      <c r="K37" s="9"/>
      <c r="L37" s="9"/>
      <c r="M37" s="9"/>
      <c r="N37" s="9"/>
      <c r="O37" s="9"/>
    </row>
    <row r="38" spans="1:15" s="10" customFormat="1" ht="12.75" customHeight="1">
      <c r="A38" s="9"/>
      <c r="B38" s="9"/>
      <c r="C38" s="9"/>
      <c r="D38" s="9"/>
      <c r="E38" s="9"/>
      <c r="F38" s="9"/>
      <c r="G38" s="9"/>
      <c r="H38" s="9"/>
      <c r="I38" s="9"/>
      <c r="J38" s="9"/>
      <c r="K38" s="9"/>
      <c r="L38" s="9"/>
      <c r="M38" s="9"/>
      <c r="N38" s="9"/>
      <c r="O38" s="9"/>
    </row>
    <row r="39" spans="1:15" s="10" customFormat="1" ht="21.75" customHeight="1">
      <c r="A39" s="9"/>
      <c r="B39" s="9" t="s">
        <v>32</v>
      </c>
      <c r="C39" s="9" t="s">
        <v>30</v>
      </c>
      <c r="D39" s="9"/>
      <c r="E39" s="9"/>
      <c r="F39" s="9"/>
      <c r="G39" s="9"/>
      <c r="H39" s="9"/>
      <c r="I39" s="9"/>
      <c r="J39" s="9"/>
      <c r="K39" s="9"/>
      <c r="L39" s="9"/>
      <c r="M39" s="9"/>
      <c r="N39" s="9"/>
      <c r="O39" s="9"/>
    </row>
    <row r="40" spans="1:15" s="10" customFormat="1" ht="21.75" customHeight="1">
      <c r="A40" s="9"/>
      <c r="B40" s="9" t="s">
        <v>95</v>
      </c>
      <c r="C40" s="9"/>
      <c r="D40" s="9"/>
      <c r="E40" s="9"/>
      <c r="F40" s="9"/>
      <c r="G40" s="9"/>
      <c r="H40" s="9"/>
      <c r="I40" s="58">
        <f>IFERROR(J26/N26,"")</f>
        <v>0.24</v>
      </c>
      <c r="J40" s="9" t="s">
        <v>49</v>
      </c>
      <c r="K40" s="9"/>
      <c r="L40" s="9"/>
      <c r="M40" s="9"/>
      <c r="N40" s="9"/>
      <c r="O40" s="9"/>
    </row>
    <row r="41" spans="1:15" s="10" customFormat="1" ht="21.75" customHeight="1">
      <c r="A41" s="9"/>
      <c r="B41" s="9" t="s">
        <v>96</v>
      </c>
      <c r="C41" s="9"/>
      <c r="D41" s="9"/>
      <c r="E41" s="9"/>
      <c r="F41" s="9"/>
      <c r="G41" s="9"/>
      <c r="H41" s="9"/>
      <c r="I41" s="59">
        <f>IFERROR(L26/N26,"")</f>
        <v>0.02</v>
      </c>
      <c r="J41" s="9" t="s">
        <v>50</v>
      </c>
      <c r="K41" s="9"/>
      <c r="L41" s="9"/>
      <c r="M41" s="9"/>
      <c r="N41" s="9"/>
      <c r="O41" s="9"/>
    </row>
    <row r="42" spans="1:15" s="10" customFormat="1" ht="12.75" customHeight="1">
      <c r="A42" s="9"/>
      <c r="B42" s="9"/>
      <c r="C42" s="9"/>
      <c r="D42" s="9"/>
      <c r="E42" s="9"/>
      <c r="F42" s="9"/>
      <c r="G42" s="9"/>
      <c r="H42" s="9"/>
      <c r="I42" s="9"/>
      <c r="J42" s="9"/>
      <c r="K42" s="9"/>
      <c r="L42" s="9"/>
      <c r="M42" s="9"/>
      <c r="N42" s="9"/>
      <c r="O42" s="9"/>
    </row>
    <row r="43" spans="1:15" s="10" customFormat="1" ht="21.75" customHeight="1">
      <c r="A43" s="9" t="s">
        <v>65</v>
      </c>
      <c r="B43" s="9"/>
      <c r="C43" s="9"/>
      <c r="D43" s="9"/>
      <c r="E43" s="9"/>
      <c r="F43" s="9"/>
      <c r="G43" s="9"/>
      <c r="H43" s="9"/>
      <c r="I43" s="9"/>
      <c r="J43" s="9"/>
      <c r="K43" s="9"/>
      <c r="L43" s="9"/>
      <c r="M43" s="9"/>
      <c r="N43" s="9"/>
      <c r="O43" s="9"/>
    </row>
    <row r="44" spans="1:15" s="10" customFormat="1" ht="21.75" customHeight="1">
      <c r="A44" s="9"/>
      <c r="B44" s="9" t="s">
        <v>31</v>
      </c>
      <c r="C44" s="9" t="s">
        <v>25</v>
      </c>
      <c r="D44" s="9"/>
      <c r="E44" s="9"/>
      <c r="F44" s="9"/>
      <c r="G44" s="9"/>
      <c r="H44" s="9"/>
      <c r="I44" s="9"/>
      <c r="J44" s="9"/>
      <c r="K44" s="9"/>
      <c r="L44" s="9"/>
      <c r="M44" s="9"/>
      <c r="N44" s="9"/>
      <c r="O44" s="9"/>
    </row>
    <row r="45" spans="1:15" s="10" customFormat="1" ht="21.75" customHeight="1">
      <c r="A45" s="9"/>
      <c r="B45" s="72" t="s">
        <v>100</v>
      </c>
      <c r="C45" s="72"/>
      <c r="D45" s="72"/>
      <c r="E45" s="72"/>
      <c r="F45" s="36"/>
      <c r="G45" s="105"/>
      <c r="H45" s="104"/>
      <c r="I45" s="104"/>
      <c r="J45" s="12"/>
      <c r="K45" s="27">
        <f>IFERROR(ROUNDDOWN(J11*I36*8/108,0),"")</f>
        <v>17777</v>
      </c>
      <c r="L45" s="9" t="s">
        <v>68</v>
      </c>
      <c r="M45" s="9"/>
      <c r="N45" s="9"/>
      <c r="O45" s="9"/>
    </row>
    <row r="46" spans="1:15" s="10" customFormat="1" ht="21.75" customHeight="1">
      <c r="A46" s="9"/>
      <c r="B46" s="72" t="s">
        <v>99</v>
      </c>
      <c r="C46" s="72"/>
      <c r="D46" s="72"/>
      <c r="E46" s="72"/>
      <c r="F46" s="36"/>
      <c r="G46" s="105"/>
      <c r="H46" s="104"/>
      <c r="I46" s="104"/>
      <c r="J46" s="12"/>
      <c r="K46" s="60">
        <f>IFERROR(ROUNDDOWN(J11*I37*8/108*L33,0),"")</f>
        <v>1185</v>
      </c>
      <c r="L46" s="9" t="s">
        <v>60</v>
      </c>
      <c r="M46" s="9"/>
      <c r="N46" s="9"/>
      <c r="O46" s="9"/>
    </row>
    <row r="47" spans="1:15" s="10" customFormat="1" ht="21.75" customHeight="1">
      <c r="A47" s="9"/>
      <c r="B47" s="9" t="s">
        <v>32</v>
      </c>
      <c r="C47" s="9" t="s">
        <v>30</v>
      </c>
      <c r="D47" s="9"/>
      <c r="E47" s="9"/>
      <c r="F47" s="9"/>
      <c r="G47" s="9"/>
      <c r="H47" s="9"/>
      <c r="I47" s="9"/>
      <c r="J47" s="9"/>
      <c r="K47" s="61"/>
      <c r="L47" s="9"/>
      <c r="M47" s="9"/>
      <c r="N47" s="9"/>
      <c r="O47" s="9"/>
    </row>
    <row r="48" spans="1:15" s="10" customFormat="1" ht="21.75" customHeight="1">
      <c r="A48" s="9"/>
      <c r="B48" s="72" t="s">
        <v>101</v>
      </c>
      <c r="C48" s="72"/>
      <c r="D48" s="72"/>
      <c r="E48" s="72"/>
      <c r="F48" s="36"/>
      <c r="G48" s="105"/>
      <c r="H48" s="104"/>
      <c r="I48" s="104"/>
      <c r="J48" s="12"/>
      <c r="K48" s="27">
        <f>IFERROR(ROUNDDOWN(M11*I40*10/110,0),"")</f>
        <v>21818</v>
      </c>
      <c r="L48" s="9" t="s">
        <v>70</v>
      </c>
      <c r="M48" s="9"/>
      <c r="N48" s="9"/>
      <c r="O48" s="9"/>
    </row>
    <row r="49" spans="1:15" s="10" customFormat="1" ht="21.75" customHeight="1">
      <c r="A49" s="9"/>
      <c r="B49" s="72" t="s">
        <v>102</v>
      </c>
      <c r="C49" s="72"/>
      <c r="D49" s="72"/>
      <c r="E49" s="72"/>
      <c r="F49" s="36"/>
      <c r="G49" s="105"/>
      <c r="H49" s="104"/>
      <c r="I49" s="104"/>
      <c r="J49" s="12"/>
      <c r="K49" s="62">
        <f>IFERROR(ROUNDDOWN(M11*I41*10/110*L33,0),"")</f>
        <v>1454</v>
      </c>
      <c r="L49" s="9" t="s">
        <v>71</v>
      </c>
      <c r="M49" s="9"/>
      <c r="N49" s="9"/>
      <c r="O49" s="9"/>
    </row>
    <row r="50" spans="1:15" s="10" customFormat="1" ht="21.75" customHeight="1" thickBot="1">
      <c r="A50" s="9"/>
      <c r="C50" s="9"/>
      <c r="D50" s="9"/>
      <c r="E50" s="9"/>
      <c r="F50" s="9"/>
      <c r="G50" s="9"/>
      <c r="H50" s="9"/>
      <c r="I50" s="9"/>
      <c r="J50" s="9"/>
      <c r="K50" s="69"/>
      <c r="L50" s="9"/>
      <c r="M50" s="9"/>
      <c r="N50" s="9"/>
      <c r="O50" s="9"/>
    </row>
    <row r="51" spans="1:15" s="10" customFormat="1" ht="21.75" customHeight="1" thickBot="1">
      <c r="A51" s="9"/>
      <c r="B51" s="9"/>
      <c r="C51" s="9"/>
      <c r="D51" s="9"/>
      <c r="E51" s="9"/>
      <c r="F51" s="9"/>
      <c r="G51" s="9"/>
      <c r="H51" s="9"/>
      <c r="I51" s="138" t="s">
        <v>51</v>
      </c>
      <c r="J51" s="139"/>
      <c r="K51" s="13">
        <f>IFERROR(ROUNDDOWN(K46+K45+K48+K49,0),"")</f>
        <v>42234</v>
      </c>
      <c r="L51" s="9"/>
      <c r="M51" s="9"/>
      <c r="N51" s="9"/>
      <c r="O51" s="9"/>
    </row>
    <row r="52" spans="1:15" s="10" customFormat="1" ht="21.75" customHeight="1">
      <c r="A52" s="9"/>
      <c r="B52" s="9"/>
      <c r="C52" s="9"/>
      <c r="D52" s="9"/>
      <c r="E52" s="9"/>
      <c r="F52" s="9"/>
      <c r="G52" s="9"/>
      <c r="H52" s="9"/>
      <c r="J52" s="9"/>
      <c r="K52" s="9"/>
      <c r="L52" s="9"/>
      <c r="M52" s="9"/>
      <c r="N52" s="9"/>
      <c r="O52" s="9"/>
    </row>
    <row r="53" spans="1:15">
      <c r="A53" s="67"/>
      <c r="B53" s="67"/>
      <c r="C53" s="68"/>
      <c r="D53" s="68"/>
      <c r="E53" s="68"/>
      <c r="F53" s="68"/>
      <c r="G53" s="68"/>
      <c r="H53" s="68"/>
      <c r="I53" s="68"/>
      <c r="J53" s="68"/>
      <c r="K53" s="68"/>
      <c r="L53" s="68"/>
      <c r="M53" s="68"/>
      <c r="N53" s="68"/>
    </row>
    <row r="54" spans="1:15">
      <c r="A54" s="67"/>
      <c r="B54" s="67"/>
      <c r="C54" s="68"/>
      <c r="D54" s="68"/>
      <c r="E54" s="68"/>
      <c r="F54" s="68"/>
      <c r="G54" s="68"/>
      <c r="H54" s="68"/>
      <c r="I54" s="68"/>
      <c r="J54" s="68"/>
      <c r="K54" s="68"/>
      <c r="L54" s="68"/>
      <c r="M54" s="68"/>
      <c r="N54" s="68"/>
    </row>
    <row r="55" spans="1:15">
      <c r="A55" s="67"/>
      <c r="B55" s="67"/>
      <c r="C55" s="68"/>
      <c r="D55" s="68"/>
      <c r="E55" s="68"/>
      <c r="F55" s="68"/>
      <c r="G55" s="68"/>
      <c r="H55" s="68"/>
      <c r="I55" s="68"/>
      <c r="J55" s="68"/>
      <c r="K55" s="68"/>
      <c r="L55" s="68"/>
      <c r="M55" s="68"/>
      <c r="N55" s="68"/>
    </row>
    <row r="56" spans="1:15">
      <c r="A56" s="67"/>
      <c r="B56" s="67"/>
      <c r="C56" s="68"/>
      <c r="D56" s="68"/>
      <c r="E56" s="68"/>
      <c r="F56" s="68"/>
      <c r="G56" s="68"/>
      <c r="H56" s="68"/>
      <c r="I56" s="68"/>
      <c r="J56" s="68"/>
      <c r="K56" s="68"/>
      <c r="L56" s="68"/>
      <c r="M56" s="68"/>
      <c r="N56" s="68"/>
    </row>
    <row r="57" spans="1:15">
      <c r="A57" s="67"/>
      <c r="B57" s="67"/>
      <c r="C57" s="68"/>
      <c r="D57" s="68"/>
      <c r="E57" s="68"/>
      <c r="F57" s="68"/>
      <c r="G57" s="68"/>
      <c r="H57" s="68"/>
      <c r="I57" s="68"/>
      <c r="J57" s="68"/>
      <c r="K57" s="68"/>
      <c r="L57" s="68"/>
      <c r="M57" s="68"/>
      <c r="N57" s="68"/>
    </row>
    <row r="58" spans="1:15">
      <c r="A58" s="67"/>
      <c r="B58" s="67"/>
      <c r="C58" s="68"/>
      <c r="D58" s="68"/>
      <c r="E58" s="68"/>
      <c r="F58" s="68"/>
      <c r="G58" s="68"/>
      <c r="H58" s="68"/>
      <c r="I58" s="68"/>
      <c r="J58" s="68"/>
      <c r="K58" s="68"/>
      <c r="L58" s="68"/>
      <c r="M58" s="68"/>
      <c r="N58" s="68"/>
    </row>
    <row r="59" spans="1:15">
      <c r="A59" s="67"/>
      <c r="B59" s="67"/>
      <c r="C59" s="68"/>
      <c r="D59" s="68"/>
      <c r="E59" s="68"/>
      <c r="F59" s="68"/>
      <c r="G59" s="68"/>
      <c r="H59" s="68"/>
      <c r="I59" s="68"/>
      <c r="J59" s="68"/>
      <c r="K59" s="68"/>
      <c r="L59" s="68"/>
      <c r="M59" s="68"/>
      <c r="N59" s="68"/>
    </row>
    <row r="60" spans="1:15">
      <c r="A60" s="67"/>
      <c r="B60" s="67"/>
      <c r="C60" s="68"/>
      <c r="D60" s="68"/>
      <c r="E60" s="68"/>
      <c r="F60" s="68"/>
      <c r="G60" s="68"/>
      <c r="H60" s="68"/>
      <c r="I60" s="68"/>
      <c r="J60" s="68"/>
      <c r="K60" s="68"/>
      <c r="L60" s="68"/>
      <c r="M60" s="68"/>
      <c r="N60" s="68"/>
    </row>
    <row r="61" spans="1:15">
      <c r="A61" s="67"/>
      <c r="B61" s="67"/>
      <c r="C61" s="68"/>
      <c r="D61" s="68"/>
      <c r="E61" s="68"/>
      <c r="F61" s="68"/>
      <c r="G61" s="68"/>
      <c r="H61" s="68"/>
      <c r="I61" s="68"/>
      <c r="J61" s="68"/>
      <c r="K61" s="68"/>
      <c r="L61" s="68"/>
      <c r="M61" s="68"/>
      <c r="N61" s="68"/>
    </row>
    <row r="62" spans="1:15">
      <c r="A62" s="67"/>
      <c r="B62" s="67"/>
      <c r="C62" s="68"/>
      <c r="D62" s="68"/>
      <c r="E62" s="68"/>
      <c r="F62" s="68"/>
      <c r="G62" s="68"/>
      <c r="H62" s="68"/>
      <c r="I62" s="68"/>
      <c r="J62" s="68"/>
      <c r="K62" s="68"/>
      <c r="L62" s="68"/>
      <c r="M62" s="68"/>
      <c r="N62" s="68"/>
    </row>
    <row r="63" spans="1:15">
      <c r="A63" s="67"/>
      <c r="B63" s="67"/>
      <c r="C63" s="68"/>
      <c r="D63" s="68"/>
      <c r="E63" s="68"/>
      <c r="F63" s="68"/>
      <c r="G63" s="68"/>
      <c r="H63" s="68"/>
      <c r="I63" s="68"/>
      <c r="J63" s="68"/>
      <c r="K63" s="68"/>
      <c r="L63" s="68"/>
      <c r="M63" s="68"/>
      <c r="N63" s="68"/>
    </row>
    <row r="64" spans="1:15">
      <c r="A64" s="67"/>
      <c r="B64" s="67"/>
      <c r="C64" s="68"/>
      <c r="D64" s="68"/>
      <c r="E64" s="68"/>
      <c r="F64" s="68"/>
      <c r="G64" s="68"/>
      <c r="H64" s="68"/>
      <c r="I64" s="68"/>
      <c r="J64" s="68"/>
      <c r="K64" s="68"/>
      <c r="L64" s="68"/>
      <c r="M64" s="68"/>
      <c r="N64" s="68"/>
    </row>
  </sheetData>
  <mergeCells count="25">
    <mergeCell ref="D23:I23"/>
    <mergeCell ref="D24:I24"/>
    <mergeCell ref="D25:I25"/>
    <mergeCell ref="C11:F11"/>
    <mergeCell ref="A1:O1"/>
    <mergeCell ref="A2:O2"/>
    <mergeCell ref="A3:O3"/>
    <mergeCell ref="C5:J5"/>
    <mergeCell ref="C8:J8"/>
    <mergeCell ref="I51:J51"/>
    <mergeCell ref="B31:H31"/>
    <mergeCell ref="M33:O33"/>
    <mergeCell ref="B30:H30"/>
    <mergeCell ref="B15:I16"/>
    <mergeCell ref="J15:L15"/>
    <mergeCell ref="M15:M16"/>
    <mergeCell ref="N15:N16"/>
    <mergeCell ref="B17:B27"/>
    <mergeCell ref="C17:C21"/>
    <mergeCell ref="D17:I17"/>
    <mergeCell ref="D18:I18"/>
    <mergeCell ref="D19:I19"/>
    <mergeCell ref="D20:I20"/>
    <mergeCell ref="C22:C26"/>
    <mergeCell ref="D22:I22"/>
  </mergeCells>
  <phoneticPr fontId="2"/>
  <pageMargins left="0.70866141732283472" right="0.70866141732283472" top="0.74803149606299213" bottom="0.74803149606299213" header="0.31496062992125984" footer="0.31496062992125984"/>
  <pageSetup paperSize="9" scale="5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O42"/>
  <sheetViews>
    <sheetView showGridLines="0" view="pageBreakPreview" zoomScale="70" zoomScaleNormal="100" zoomScaleSheetLayoutView="70" workbookViewId="0">
      <selection activeCell="M7" sqref="M7"/>
    </sheetView>
  </sheetViews>
  <sheetFormatPr defaultRowHeight="14.25"/>
  <cols>
    <col min="1" max="1" width="3.125" style="25" customWidth="1"/>
    <col min="2" max="2" width="4.125" style="25" customWidth="1"/>
    <col min="3" max="3" width="5" style="24" customWidth="1"/>
    <col min="4" max="4" width="8.125" style="24" customWidth="1"/>
    <col min="5" max="5" width="5.75" style="24" customWidth="1"/>
    <col min="6" max="6" width="4.25" style="24" customWidth="1"/>
    <col min="7" max="7" width="3.75" style="24" bestFit="1" customWidth="1"/>
    <col min="8" max="8" width="4.875" style="24" bestFit="1" customWidth="1"/>
    <col min="9" max="9" width="6.75" style="24" customWidth="1"/>
    <col min="10" max="14" width="17.25" style="24" customWidth="1"/>
    <col min="15" max="15" width="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38</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c r="M4" s="19"/>
      <c r="N4" s="19"/>
      <c r="O4" s="19"/>
    </row>
    <row r="5" spans="1:15" s="10" customFormat="1" ht="21.75" customHeight="1">
      <c r="A5" s="5"/>
      <c r="B5" s="5"/>
      <c r="C5" s="122" t="s">
        <v>72</v>
      </c>
      <c r="D5" s="122"/>
      <c r="E5" s="122"/>
      <c r="F5" s="122"/>
      <c r="G5" s="122"/>
      <c r="H5" s="122"/>
      <c r="I5" s="122"/>
      <c r="J5" s="122"/>
      <c r="K5" s="6"/>
      <c r="L5" s="9"/>
      <c r="M5" s="9"/>
      <c r="N5" s="9"/>
      <c r="O5" s="9"/>
    </row>
    <row r="6" spans="1:15" s="10" customFormat="1" ht="22.5" customHeight="1">
      <c r="A6" s="5"/>
      <c r="B6" s="5"/>
      <c r="C6" s="21"/>
      <c r="D6" s="21"/>
      <c r="E6" s="21"/>
      <c r="F6" s="21"/>
      <c r="G6" s="21"/>
      <c r="H6" s="21"/>
      <c r="I6" s="21"/>
      <c r="J6" s="21"/>
      <c r="K6" s="9"/>
      <c r="L6" s="9"/>
      <c r="M6" s="9"/>
      <c r="N6" s="9"/>
      <c r="O6" s="9"/>
    </row>
    <row r="7" spans="1:15" s="20" customFormat="1" ht="21.75" customHeight="1">
      <c r="A7" s="15" t="s">
        <v>36</v>
      </c>
      <c r="B7" s="15"/>
      <c r="C7" s="18"/>
      <c r="D7" s="18"/>
      <c r="E7" s="18"/>
      <c r="F7" s="18"/>
      <c r="G7" s="18"/>
      <c r="H7" s="18"/>
      <c r="I7" s="18"/>
      <c r="J7" s="18"/>
      <c r="K7" s="19"/>
      <c r="L7" s="19"/>
      <c r="M7" s="19"/>
      <c r="N7" s="19"/>
      <c r="O7" s="19"/>
    </row>
    <row r="8" spans="1:15" s="10" customFormat="1" ht="21.75" customHeight="1">
      <c r="A8" s="5" t="s">
        <v>0</v>
      </c>
      <c r="B8" s="5"/>
      <c r="C8" s="122" t="s">
        <v>80</v>
      </c>
      <c r="D8" s="122"/>
      <c r="E8" s="122"/>
      <c r="F8" s="122"/>
      <c r="G8" s="122"/>
      <c r="H8" s="122"/>
      <c r="I8" s="122"/>
      <c r="J8" s="122"/>
      <c r="K8" s="9"/>
      <c r="L8" s="9"/>
      <c r="M8" s="9"/>
      <c r="N8" s="9"/>
      <c r="O8" s="9"/>
    </row>
    <row r="9" spans="1:15" s="10" customFormat="1" ht="21.75" customHeight="1">
      <c r="A9" s="5"/>
      <c r="B9" s="5"/>
      <c r="C9" s="21"/>
      <c r="D9" s="21"/>
      <c r="E9" s="21"/>
      <c r="F9" s="21"/>
      <c r="G9" s="21"/>
      <c r="H9" s="21"/>
      <c r="I9" s="21"/>
      <c r="J9" s="21"/>
      <c r="K9" s="9"/>
      <c r="L9" s="9"/>
      <c r="M9" s="9"/>
      <c r="N9" s="9"/>
      <c r="O9" s="9"/>
    </row>
    <row r="10" spans="1:15" s="20" customFormat="1" ht="21.75" customHeight="1">
      <c r="A10" s="15" t="s">
        <v>37</v>
      </c>
      <c r="B10" s="15"/>
      <c r="C10" s="18"/>
      <c r="D10" s="18"/>
      <c r="E10" s="18"/>
      <c r="F10" s="18"/>
      <c r="G10" s="18"/>
      <c r="H10" s="18"/>
      <c r="I10" s="18"/>
      <c r="J10" s="18"/>
      <c r="K10" s="19"/>
      <c r="L10" s="19"/>
      <c r="M10" s="19"/>
      <c r="N10" s="19"/>
      <c r="O10" s="19"/>
    </row>
    <row r="11" spans="1:15" s="10" customFormat="1" ht="21.75" customHeight="1">
      <c r="A11" s="5"/>
      <c r="B11" s="5"/>
      <c r="C11" s="119">
        <v>2000000</v>
      </c>
      <c r="D11" s="119"/>
      <c r="E11" s="119"/>
      <c r="F11" s="119"/>
      <c r="G11" s="7" t="s">
        <v>1</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20" customFormat="1" ht="21.75" customHeight="1">
      <c r="A13" s="15" t="s">
        <v>46</v>
      </c>
      <c r="B13" s="15"/>
      <c r="C13" s="19"/>
      <c r="D13" s="19"/>
      <c r="E13" s="19"/>
      <c r="F13" s="19"/>
      <c r="G13" s="19"/>
      <c r="H13" s="19"/>
      <c r="I13" s="19"/>
      <c r="J13" s="19"/>
      <c r="K13" s="19"/>
      <c r="L13" s="19"/>
      <c r="M13" s="19"/>
      <c r="N13" s="19"/>
      <c r="O13" s="19"/>
    </row>
    <row r="14" spans="1:15" s="10" customFormat="1" ht="21.75" customHeight="1">
      <c r="A14" s="9" t="s">
        <v>2</v>
      </c>
      <c r="B14" s="9"/>
      <c r="C14" s="9"/>
      <c r="D14" s="9"/>
      <c r="E14" s="9"/>
      <c r="F14" s="9"/>
      <c r="G14" s="9"/>
      <c r="H14" s="9"/>
      <c r="I14" s="9"/>
      <c r="J14" s="9"/>
      <c r="K14" s="9"/>
      <c r="L14" s="9"/>
      <c r="M14" s="9"/>
      <c r="N14" s="9"/>
      <c r="O14" s="9"/>
    </row>
    <row r="15" spans="1:15" s="45" customFormat="1" ht="36" customHeight="1">
      <c r="A15" s="44"/>
      <c r="B15" s="123" t="s">
        <v>15</v>
      </c>
      <c r="C15" s="124"/>
      <c r="D15" s="124"/>
      <c r="E15" s="124"/>
      <c r="F15" s="124"/>
      <c r="G15" s="124"/>
      <c r="H15" s="124"/>
      <c r="I15" s="125"/>
      <c r="J15" s="106" t="s">
        <v>84</v>
      </c>
      <c r="K15" s="106" t="s">
        <v>4</v>
      </c>
      <c r="L15" s="106" t="s">
        <v>85</v>
      </c>
      <c r="M15" s="44"/>
    </row>
    <row r="16" spans="1:15" s="10" customFormat="1" ht="25.5" customHeight="1">
      <c r="A16" s="9"/>
      <c r="B16" s="110" t="s">
        <v>7</v>
      </c>
      <c r="C16" s="126" t="s">
        <v>16</v>
      </c>
      <c r="D16" s="127"/>
      <c r="E16" s="127"/>
      <c r="F16" s="127"/>
      <c r="G16" s="127"/>
      <c r="H16" s="127"/>
      <c r="I16" s="128"/>
      <c r="J16" s="28"/>
      <c r="K16" s="28">
        <v>1500000</v>
      </c>
      <c r="L16" s="29">
        <f t="shared" ref="L16:L21" si="0">SUM(J16:K16)</f>
        <v>1500000</v>
      </c>
      <c r="M16" s="9"/>
    </row>
    <row r="17" spans="1:15" s="10" customFormat="1" ht="25.5" customHeight="1">
      <c r="A17" s="9"/>
      <c r="B17" s="111"/>
      <c r="C17" s="126" t="s">
        <v>17</v>
      </c>
      <c r="D17" s="127"/>
      <c r="E17" s="127"/>
      <c r="F17" s="127"/>
      <c r="G17" s="127"/>
      <c r="H17" s="127"/>
      <c r="I17" s="128"/>
      <c r="J17" s="28">
        <v>500000</v>
      </c>
      <c r="K17" s="28"/>
      <c r="L17" s="29">
        <f t="shared" si="0"/>
        <v>500000</v>
      </c>
      <c r="M17" s="9"/>
    </row>
    <row r="18" spans="1:15" s="10" customFormat="1" ht="25.5" customHeight="1">
      <c r="A18" s="9"/>
      <c r="B18" s="111"/>
      <c r="C18" s="126" t="s">
        <v>34</v>
      </c>
      <c r="D18" s="127"/>
      <c r="E18" s="127"/>
      <c r="F18" s="127"/>
      <c r="G18" s="127"/>
      <c r="H18" s="127"/>
      <c r="I18" s="128"/>
      <c r="J18" s="28">
        <v>250000</v>
      </c>
      <c r="K18" s="28"/>
      <c r="L18" s="29">
        <f t="shared" si="0"/>
        <v>250000</v>
      </c>
      <c r="M18" s="9"/>
    </row>
    <row r="19" spans="1:15" s="10" customFormat="1" ht="25.5" customHeight="1">
      <c r="A19" s="9"/>
      <c r="B19" s="111"/>
      <c r="C19" s="126" t="s">
        <v>18</v>
      </c>
      <c r="D19" s="127"/>
      <c r="E19" s="127"/>
      <c r="F19" s="127"/>
      <c r="G19" s="127"/>
      <c r="H19" s="127"/>
      <c r="I19" s="128"/>
      <c r="J19" s="28">
        <v>250000</v>
      </c>
      <c r="K19" s="28"/>
      <c r="L19" s="29">
        <f t="shared" si="0"/>
        <v>250000</v>
      </c>
      <c r="M19" s="9"/>
    </row>
    <row r="20" spans="1:15" s="10" customFormat="1" ht="25.5" customHeight="1">
      <c r="A20" s="9"/>
      <c r="B20" s="111"/>
      <c r="C20" s="126" t="s">
        <v>73</v>
      </c>
      <c r="D20" s="127"/>
      <c r="E20" s="127"/>
      <c r="F20" s="127"/>
      <c r="G20" s="127"/>
      <c r="H20" s="127"/>
      <c r="I20" s="128"/>
      <c r="J20" s="28">
        <v>3000000</v>
      </c>
      <c r="K20" s="28"/>
      <c r="L20" s="29">
        <f t="shared" si="0"/>
        <v>3000000</v>
      </c>
      <c r="M20" s="9"/>
    </row>
    <row r="21" spans="1:15" s="10" customFormat="1" ht="25.5" customHeight="1">
      <c r="A21" s="9"/>
      <c r="B21" s="112"/>
      <c r="C21" s="116" t="s">
        <v>14</v>
      </c>
      <c r="D21" s="117"/>
      <c r="E21" s="117"/>
      <c r="F21" s="117"/>
      <c r="G21" s="117"/>
      <c r="H21" s="117"/>
      <c r="I21" s="118"/>
      <c r="J21" s="30">
        <f>SUM(J16:J20)</f>
        <v>4000000</v>
      </c>
      <c r="K21" s="30">
        <f>SUM(K16:K20)</f>
        <v>1500000</v>
      </c>
      <c r="L21" s="30">
        <f t="shared" si="0"/>
        <v>5500000</v>
      </c>
      <c r="M21" s="9"/>
    </row>
    <row r="22" spans="1:15" s="10" customFormat="1" ht="25.5" customHeight="1">
      <c r="A22" s="9"/>
      <c r="B22" s="70"/>
      <c r="C22" s="71"/>
      <c r="D22" s="71"/>
      <c r="E22" s="71"/>
      <c r="F22" s="71"/>
      <c r="G22" s="71"/>
      <c r="H22" s="71"/>
      <c r="I22" s="71"/>
      <c r="J22" s="54"/>
      <c r="K22" s="54"/>
      <c r="L22" s="54"/>
      <c r="M22" s="54"/>
      <c r="N22" s="54"/>
      <c r="O22" s="9"/>
    </row>
    <row r="23" spans="1:15" s="10" customFormat="1" ht="21.75" customHeight="1">
      <c r="A23" s="9" t="s">
        <v>86</v>
      </c>
      <c r="B23" s="9"/>
      <c r="C23" s="9"/>
      <c r="D23" s="9"/>
      <c r="E23" s="9"/>
      <c r="F23" s="9"/>
      <c r="G23" s="9"/>
      <c r="H23" s="9"/>
      <c r="I23" s="9"/>
      <c r="J23" s="9"/>
      <c r="K23" s="9"/>
      <c r="L23" s="9"/>
      <c r="M23" s="9"/>
      <c r="N23" s="9"/>
      <c r="O23" s="9"/>
    </row>
    <row r="24" spans="1:15" s="10" customFormat="1" ht="26.25" customHeight="1">
      <c r="A24" s="9"/>
      <c r="B24" s="9" t="s">
        <v>88</v>
      </c>
      <c r="C24" s="9"/>
      <c r="D24" s="9"/>
      <c r="E24" s="9"/>
      <c r="F24" s="9"/>
      <c r="G24" s="9"/>
      <c r="H24" s="9"/>
      <c r="J24" s="42">
        <f>IFERROR(J21/L21,"")</f>
        <v>0.72727272727272729</v>
      </c>
      <c r="K24" s="9" t="s">
        <v>87</v>
      </c>
      <c r="M24" s="9"/>
      <c r="N24" s="9"/>
      <c r="O24" s="9"/>
    </row>
    <row r="25" spans="1:15" s="10" customFormat="1" ht="21.75" customHeight="1">
      <c r="A25" s="9"/>
      <c r="B25" s="9"/>
      <c r="C25" s="9"/>
      <c r="D25" s="9"/>
      <c r="E25" s="9"/>
      <c r="F25" s="9"/>
      <c r="G25" s="9"/>
      <c r="H25" s="9"/>
      <c r="I25" s="84"/>
      <c r="J25" s="9"/>
      <c r="K25" s="9"/>
      <c r="M25" s="9"/>
      <c r="N25" s="9"/>
      <c r="O25" s="9"/>
    </row>
    <row r="26" spans="1:15" s="10" customFormat="1" ht="21.75" customHeight="1" thickBot="1">
      <c r="A26" s="9" t="s">
        <v>62</v>
      </c>
      <c r="B26" s="9"/>
      <c r="C26" s="9"/>
      <c r="D26" s="9"/>
      <c r="E26" s="9"/>
      <c r="F26" s="9"/>
      <c r="G26" s="9"/>
      <c r="H26" s="9"/>
      <c r="I26" s="9"/>
      <c r="J26" s="9"/>
      <c r="K26" s="9"/>
      <c r="L26" s="9"/>
      <c r="M26" s="9"/>
      <c r="N26" s="9"/>
      <c r="O26" s="9"/>
    </row>
    <row r="27" spans="1:15" s="10" customFormat="1" ht="30.75" customHeight="1" thickBot="1">
      <c r="A27" s="9"/>
      <c r="B27" s="72" t="s">
        <v>92</v>
      </c>
      <c r="C27" s="72"/>
      <c r="D27" s="72"/>
      <c r="E27" s="72"/>
      <c r="F27" s="72"/>
      <c r="G27" s="72"/>
      <c r="H27" s="72"/>
      <c r="I27" s="72"/>
      <c r="K27" s="13">
        <f>IFERROR(ROUNDDOWN(C11*J24*10/110,0),"")</f>
        <v>132231</v>
      </c>
      <c r="L27" s="102" t="s">
        <v>53</v>
      </c>
      <c r="O27" s="9"/>
    </row>
    <row r="28" spans="1:15" s="10" customFormat="1" ht="22.5" customHeight="1">
      <c r="A28" s="9"/>
      <c r="B28" s="9"/>
      <c r="C28" s="9"/>
      <c r="D28" s="9"/>
      <c r="E28" s="9"/>
      <c r="F28" s="14"/>
      <c r="G28" s="14"/>
      <c r="H28" s="14"/>
      <c r="I28" s="9"/>
      <c r="J28" s="9"/>
      <c r="K28" s="9"/>
      <c r="L28" s="9"/>
      <c r="M28" s="9"/>
      <c r="N28" s="9"/>
      <c r="O28" s="9"/>
    </row>
    <row r="29" spans="1:15">
      <c r="A29" s="22"/>
      <c r="B29" s="22"/>
      <c r="C29" s="23"/>
      <c r="D29" s="23"/>
      <c r="E29" s="23"/>
      <c r="F29" s="23"/>
      <c r="G29" s="23"/>
      <c r="H29" s="23"/>
      <c r="I29" s="23"/>
      <c r="J29" s="23"/>
      <c r="K29" s="23"/>
      <c r="L29" s="23"/>
      <c r="M29" s="23"/>
      <c r="N29" s="23"/>
    </row>
    <row r="30" spans="1:15">
      <c r="A30" s="22"/>
      <c r="B30" s="22"/>
      <c r="C30" s="23"/>
      <c r="D30" s="23"/>
      <c r="E30" s="23"/>
      <c r="F30" s="23"/>
      <c r="G30" s="23"/>
      <c r="H30" s="23"/>
      <c r="I30" s="23"/>
      <c r="J30" s="23"/>
      <c r="K30" s="23"/>
      <c r="L30" s="23"/>
      <c r="M30" s="23"/>
      <c r="N30" s="23"/>
    </row>
    <row r="31" spans="1:15">
      <c r="A31" s="22"/>
      <c r="B31" s="22"/>
      <c r="C31" s="23"/>
      <c r="D31" s="23"/>
      <c r="E31" s="23"/>
      <c r="F31" s="23"/>
      <c r="G31" s="23"/>
      <c r="H31" s="23"/>
      <c r="I31" s="23"/>
      <c r="J31" s="23"/>
      <c r="K31" s="23"/>
      <c r="L31" s="23"/>
      <c r="M31" s="23"/>
      <c r="N31" s="23"/>
    </row>
    <row r="32" spans="1:15">
      <c r="A32" s="22"/>
      <c r="B32" s="22"/>
      <c r="C32" s="23"/>
      <c r="D32" s="23"/>
      <c r="E32" s="23"/>
      <c r="F32" s="23"/>
      <c r="G32" s="23"/>
      <c r="H32" s="23"/>
      <c r="I32" s="23"/>
      <c r="J32" s="23"/>
      <c r="K32" s="23"/>
      <c r="L32" s="23"/>
      <c r="M32" s="73"/>
      <c r="N32" s="23"/>
    </row>
    <row r="33" spans="1:14">
      <c r="A33" s="22"/>
      <c r="B33" s="22"/>
      <c r="C33" s="23"/>
      <c r="D33" s="23"/>
      <c r="E33" s="23"/>
      <c r="F33" s="23"/>
      <c r="G33" s="23"/>
      <c r="H33" s="23"/>
      <c r="I33" s="23"/>
      <c r="J33" s="23"/>
      <c r="K33" s="23"/>
      <c r="L33" s="23"/>
      <c r="M33" s="23"/>
      <c r="N33" s="23"/>
    </row>
    <row r="34" spans="1:14">
      <c r="A34" s="22"/>
      <c r="B34" s="22"/>
      <c r="C34" s="23"/>
      <c r="D34" s="23"/>
      <c r="E34" s="23"/>
      <c r="F34" s="23"/>
      <c r="G34" s="23"/>
      <c r="H34" s="23"/>
      <c r="I34" s="23"/>
      <c r="J34" s="23"/>
      <c r="K34" s="23"/>
      <c r="L34" s="23"/>
      <c r="M34" s="23"/>
      <c r="N34" s="23"/>
    </row>
    <row r="35" spans="1:14">
      <c r="A35" s="22"/>
      <c r="B35" s="22"/>
      <c r="C35" s="23"/>
      <c r="D35" s="23"/>
      <c r="E35" s="23"/>
      <c r="F35" s="23"/>
      <c r="G35" s="23"/>
      <c r="H35" s="23"/>
      <c r="I35" s="23"/>
      <c r="J35" s="23"/>
      <c r="K35" s="23"/>
      <c r="L35" s="23"/>
      <c r="M35" s="23"/>
      <c r="N35" s="23"/>
    </row>
    <row r="36" spans="1:14">
      <c r="A36" s="22"/>
      <c r="B36" s="22"/>
      <c r="C36" s="23"/>
      <c r="D36" s="23"/>
      <c r="E36" s="23"/>
      <c r="F36" s="23"/>
      <c r="G36" s="23"/>
      <c r="H36" s="23"/>
      <c r="I36" s="23"/>
      <c r="J36" s="23"/>
      <c r="K36" s="23"/>
      <c r="L36" s="23"/>
      <c r="M36" s="23"/>
      <c r="N36" s="23"/>
    </row>
    <row r="37" spans="1:14">
      <c r="A37" s="22"/>
      <c r="B37" s="22"/>
      <c r="C37" s="23"/>
      <c r="D37" s="23"/>
      <c r="E37" s="23"/>
      <c r="F37" s="23"/>
      <c r="G37" s="23"/>
      <c r="H37" s="23"/>
      <c r="I37" s="23"/>
      <c r="J37" s="23"/>
      <c r="K37" s="23"/>
      <c r="L37" s="23"/>
      <c r="M37" s="23"/>
      <c r="N37" s="23"/>
    </row>
    <row r="38" spans="1:14">
      <c r="A38" s="22"/>
      <c r="B38" s="22"/>
      <c r="C38" s="23"/>
      <c r="D38" s="23"/>
      <c r="E38" s="23"/>
      <c r="F38" s="23"/>
      <c r="G38" s="23"/>
      <c r="H38" s="23"/>
      <c r="I38" s="23"/>
      <c r="J38" s="23"/>
      <c r="K38" s="23"/>
      <c r="L38" s="23"/>
      <c r="M38" s="23"/>
      <c r="N38" s="23"/>
    </row>
    <row r="39" spans="1:14">
      <c r="A39" s="22"/>
      <c r="B39" s="22"/>
      <c r="C39" s="23"/>
      <c r="D39" s="23"/>
      <c r="E39" s="23"/>
      <c r="F39" s="23"/>
      <c r="G39" s="23"/>
      <c r="H39" s="23"/>
      <c r="I39" s="23"/>
      <c r="J39" s="23"/>
      <c r="K39" s="23"/>
      <c r="L39" s="23"/>
      <c r="M39" s="23"/>
      <c r="N39" s="23"/>
    </row>
    <row r="40" spans="1:14">
      <c r="A40" s="22"/>
      <c r="B40" s="22"/>
      <c r="C40" s="23"/>
      <c r="D40" s="23"/>
      <c r="E40" s="23"/>
      <c r="F40" s="23"/>
      <c r="G40" s="23"/>
      <c r="H40" s="23"/>
      <c r="I40" s="23"/>
      <c r="J40" s="23"/>
      <c r="K40" s="23"/>
      <c r="L40" s="23"/>
      <c r="M40" s="23"/>
      <c r="N40" s="23"/>
    </row>
    <row r="41" spans="1:14">
      <c r="A41" s="22"/>
      <c r="B41" s="22"/>
      <c r="C41" s="23"/>
      <c r="D41" s="23"/>
      <c r="E41" s="23"/>
      <c r="F41" s="23"/>
      <c r="G41" s="23"/>
      <c r="H41" s="23"/>
      <c r="I41" s="23"/>
      <c r="J41" s="23"/>
      <c r="K41" s="23"/>
      <c r="L41" s="23"/>
      <c r="M41" s="23"/>
      <c r="N41" s="23"/>
    </row>
    <row r="42" spans="1:14">
      <c r="A42" s="22"/>
      <c r="B42" s="22"/>
      <c r="C42" s="23"/>
      <c r="D42" s="23"/>
      <c r="E42" s="23"/>
      <c r="F42" s="23"/>
      <c r="G42" s="23"/>
      <c r="H42" s="23"/>
      <c r="I42" s="23"/>
      <c r="J42" s="23"/>
      <c r="K42" s="23"/>
      <c r="L42" s="23"/>
      <c r="M42" s="23"/>
      <c r="N42" s="23"/>
    </row>
  </sheetData>
  <mergeCells count="14">
    <mergeCell ref="B15:I15"/>
    <mergeCell ref="C11:F11"/>
    <mergeCell ref="A1:O1"/>
    <mergeCell ref="A2:O2"/>
    <mergeCell ref="A3:O3"/>
    <mergeCell ref="C5:J5"/>
    <mergeCell ref="C8:J8"/>
    <mergeCell ref="C21:I21"/>
    <mergeCell ref="B16:B21"/>
    <mergeCell ref="C16:I16"/>
    <mergeCell ref="C17:I17"/>
    <mergeCell ref="C18:I18"/>
    <mergeCell ref="C19:I19"/>
    <mergeCell ref="C20:I20"/>
  </mergeCells>
  <phoneticPr fontId="2"/>
  <printOptions horizontalCentered="1"/>
  <pageMargins left="0.78740157480314965" right="0.78740157480314965" top="0.98425196850393704" bottom="0.98425196850393704" header="0.51181102362204722" footer="0.51181102362204722"/>
  <pageSetup paperSize="9" scale="63" fitToHeight="0" orientation="portrait" r:id="rId1"/>
  <colBreaks count="1" manualBreakCount="1">
    <brk id="14" max="23"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50"/>
  <sheetViews>
    <sheetView showGridLines="0" view="pageBreakPreview" zoomScale="85" zoomScaleNormal="75" zoomScaleSheetLayoutView="85" workbookViewId="0">
      <selection activeCell="M7" sqref="M7"/>
    </sheetView>
  </sheetViews>
  <sheetFormatPr defaultRowHeight="14.25"/>
  <cols>
    <col min="1" max="1" width="3.125" style="25" customWidth="1"/>
    <col min="2" max="2" width="4.125" style="25" customWidth="1"/>
    <col min="3" max="3" width="4.875" style="24" customWidth="1"/>
    <col min="4" max="7" width="5.125" style="24" customWidth="1"/>
    <col min="8" max="8" width="2.25" style="24" customWidth="1"/>
    <col min="9" max="9" width="14.875" style="24" customWidth="1"/>
    <col min="10" max="14" width="18" style="24" customWidth="1"/>
    <col min="15" max="15" width="3.75" style="24" customWidth="1"/>
    <col min="16" max="16384" width="9" style="24"/>
  </cols>
  <sheetData>
    <row r="1" spans="1:17" s="17" customFormat="1" ht="24" customHeight="1">
      <c r="A1" s="120" t="s">
        <v>113</v>
      </c>
      <c r="B1" s="120"/>
      <c r="C1" s="120"/>
      <c r="D1" s="120"/>
      <c r="E1" s="120"/>
      <c r="F1" s="120"/>
      <c r="G1" s="120"/>
      <c r="H1" s="120"/>
      <c r="I1" s="120"/>
      <c r="J1" s="120"/>
      <c r="K1" s="120"/>
      <c r="L1" s="120"/>
      <c r="M1" s="120"/>
      <c r="N1" s="120"/>
      <c r="O1" s="120"/>
    </row>
    <row r="2" spans="1:17" s="17" customFormat="1" ht="24" customHeight="1">
      <c r="A2" s="120" t="s">
        <v>39</v>
      </c>
      <c r="B2" s="120"/>
      <c r="C2" s="120"/>
      <c r="D2" s="120"/>
      <c r="E2" s="120"/>
      <c r="F2" s="120"/>
      <c r="G2" s="120"/>
      <c r="H2" s="120"/>
      <c r="I2" s="120"/>
      <c r="J2" s="120"/>
      <c r="K2" s="120"/>
      <c r="L2" s="120"/>
      <c r="M2" s="120"/>
      <c r="N2" s="120"/>
      <c r="O2" s="120"/>
    </row>
    <row r="3" spans="1:17" s="17" customFormat="1" ht="24" customHeight="1">
      <c r="A3" s="121" t="s">
        <v>38</v>
      </c>
      <c r="B3" s="121"/>
      <c r="C3" s="121"/>
      <c r="D3" s="121"/>
      <c r="E3" s="121"/>
      <c r="F3" s="121"/>
      <c r="G3" s="121"/>
      <c r="H3" s="121"/>
      <c r="I3" s="121"/>
      <c r="J3" s="121"/>
      <c r="K3" s="121"/>
      <c r="L3" s="121"/>
      <c r="M3" s="121"/>
      <c r="N3" s="121"/>
      <c r="O3" s="121"/>
    </row>
    <row r="4" spans="1:17" s="20" customFormat="1" ht="21.75" customHeight="1">
      <c r="A4" s="15" t="s">
        <v>35</v>
      </c>
      <c r="B4" s="15"/>
      <c r="C4" s="18"/>
      <c r="D4" s="18"/>
      <c r="E4" s="18"/>
      <c r="F4" s="18"/>
      <c r="G4" s="18"/>
      <c r="H4" s="18"/>
      <c r="I4" s="18"/>
      <c r="J4" s="18"/>
      <c r="K4" s="19"/>
      <c r="L4" s="19"/>
    </row>
    <row r="5" spans="1:17" s="10" customFormat="1" ht="21.75" customHeight="1">
      <c r="A5" s="5"/>
      <c r="B5" s="5"/>
      <c r="C5" s="122"/>
      <c r="D5" s="122"/>
      <c r="E5" s="122"/>
      <c r="F5" s="122"/>
      <c r="G5" s="122"/>
      <c r="H5" s="122"/>
      <c r="I5" s="122"/>
      <c r="J5" s="122"/>
      <c r="K5" s="6"/>
      <c r="L5" s="9"/>
    </row>
    <row r="6" spans="1:17" s="10" customFormat="1" ht="22.5" customHeight="1">
      <c r="A6" s="5"/>
      <c r="B6" s="5"/>
      <c r="C6" s="21"/>
      <c r="D6" s="21"/>
      <c r="E6" s="21"/>
      <c r="F6" s="21"/>
      <c r="G6" s="21"/>
      <c r="H6" s="21"/>
      <c r="I6" s="21"/>
      <c r="J6" s="21"/>
      <c r="K6" s="9"/>
      <c r="L6" s="9"/>
    </row>
    <row r="7" spans="1:17" s="20" customFormat="1" ht="21.75" customHeight="1">
      <c r="A7" s="15" t="s">
        <v>36</v>
      </c>
      <c r="B7" s="15"/>
      <c r="C7" s="18"/>
      <c r="D7" s="18"/>
      <c r="E7" s="18"/>
      <c r="F7" s="18"/>
      <c r="G7" s="18"/>
      <c r="H7" s="18"/>
      <c r="I7" s="18"/>
      <c r="J7" s="18"/>
      <c r="K7" s="19"/>
      <c r="L7" s="19"/>
    </row>
    <row r="8" spans="1:17" s="10" customFormat="1" ht="21.75" customHeight="1">
      <c r="A8" s="5" t="s">
        <v>0</v>
      </c>
      <c r="B8" s="5"/>
      <c r="C8" s="122"/>
      <c r="D8" s="122"/>
      <c r="E8" s="122"/>
      <c r="F8" s="122"/>
      <c r="G8" s="122"/>
      <c r="H8" s="122"/>
      <c r="I8" s="122"/>
      <c r="J8" s="122"/>
      <c r="K8" s="9"/>
      <c r="L8" s="9"/>
    </row>
    <row r="9" spans="1:17" s="10" customFormat="1" ht="21.75" customHeight="1">
      <c r="A9" s="5"/>
      <c r="B9" s="5"/>
      <c r="C9" s="21"/>
      <c r="D9" s="21"/>
      <c r="E9" s="21"/>
      <c r="F9" s="21"/>
      <c r="G9" s="21"/>
      <c r="H9" s="21"/>
      <c r="I9" s="21"/>
      <c r="J9" s="21"/>
      <c r="K9" s="9"/>
      <c r="L9" s="9"/>
    </row>
    <row r="10" spans="1:17" s="10" customFormat="1" ht="21.75" customHeight="1">
      <c r="A10" s="15" t="s">
        <v>37</v>
      </c>
      <c r="B10" s="5"/>
      <c r="C10" s="21"/>
      <c r="D10" s="21"/>
      <c r="E10" s="21"/>
      <c r="F10" s="21"/>
      <c r="G10" s="21"/>
      <c r="H10" s="21"/>
      <c r="I10" s="21"/>
      <c r="J10" s="21"/>
      <c r="K10" s="9"/>
      <c r="L10" s="9"/>
    </row>
    <row r="11" spans="1:17" s="10" customFormat="1" ht="21.75" customHeight="1">
      <c r="A11" s="5"/>
      <c r="B11" s="5"/>
      <c r="C11" s="119"/>
      <c r="D11" s="119"/>
      <c r="E11" s="119"/>
      <c r="F11" s="119"/>
      <c r="G11" s="7" t="s">
        <v>1</v>
      </c>
      <c r="H11" s="7"/>
      <c r="I11" s="9" t="s">
        <v>21</v>
      </c>
      <c r="J11" s="100">
        <f>IFERROR(ROUND(C11*L20/L26,0),0)</f>
        <v>0</v>
      </c>
      <c r="K11" s="75" t="s">
        <v>55</v>
      </c>
      <c r="L11" s="75" t="s">
        <v>56</v>
      </c>
      <c r="M11" s="76">
        <f>C11-J11</f>
        <v>0</v>
      </c>
      <c r="N11" s="9" t="s">
        <v>54</v>
      </c>
      <c r="O11" s="51"/>
      <c r="P11" s="103"/>
      <c r="Q11" s="9"/>
    </row>
    <row r="12" spans="1:17" s="10" customFormat="1" ht="21.75" customHeight="1">
      <c r="A12" s="5"/>
      <c r="B12" s="5"/>
      <c r="L12" s="9"/>
    </row>
    <row r="13" spans="1:17" s="20" customFormat="1" ht="21.75" customHeight="1">
      <c r="A13" s="15" t="s">
        <v>46</v>
      </c>
      <c r="B13" s="15"/>
      <c r="C13" s="19"/>
      <c r="D13" s="19"/>
      <c r="E13" s="19"/>
      <c r="F13" s="19"/>
      <c r="G13" s="19"/>
      <c r="H13" s="19"/>
      <c r="I13" s="19"/>
      <c r="J13" s="19"/>
      <c r="K13" s="19"/>
      <c r="L13" s="19"/>
      <c r="M13" s="19"/>
      <c r="N13" s="19"/>
      <c r="O13" s="19"/>
    </row>
    <row r="14" spans="1:17" s="79" customFormat="1" ht="21.75" customHeight="1">
      <c r="A14" s="9" t="s">
        <v>2</v>
      </c>
      <c r="B14" s="9"/>
      <c r="C14" s="78"/>
      <c r="D14" s="78"/>
      <c r="E14" s="78"/>
      <c r="F14" s="78"/>
      <c r="G14" s="78"/>
      <c r="H14" s="78"/>
      <c r="I14" s="78"/>
      <c r="J14" s="78"/>
      <c r="K14" s="78"/>
      <c r="L14" s="78"/>
      <c r="M14" s="78"/>
      <c r="N14" s="78"/>
      <c r="O14" s="78"/>
    </row>
    <row r="15" spans="1:17" s="45" customFormat="1" ht="36" customHeight="1">
      <c r="A15" s="44"/>
      <c r="B15" s="123" t="s">
        <v>15</v>
      </c>
      <c r="C15" s="124"/>
      <c r="D15" s="124"/>
      <c r="E15" s="124"/>
      <c r="F15" s="124"/>
      <c r="G15" s="124"/>
      <c r="H15" s="124"/>
      <c r="I15" s="125"/>
      <c r="J15" s="106" t="s">
        <v>84</v>
      </c>
      <c r="K15" s="106" t="s">
        <v>4</v>
      </c>
      <c r="L15" s="106" t="s">
        <v>85</v>
      </c>
      <c r="M15" s="44"/>
    </row>
    <row r="16" spans="1:17" s="79" customFormat="1" ht="21.6" customHeight="1">
      <c r="A16" s="78"/>
      <c r="B16" s="110" t="s">
        <v>7</v>
      </c>
      <c r="C16" s="129" t="s">
        <v>25</v>
      </c>
      <c r="D16" s="127"/>
      <c r="E16" s="127"/>
      <c r="F16" s="127"/>
      <c r="G16" s="127"/>
      <c r="H16" s="127"/>
      <c r="I16" s="128"/>
      <c r="J16" s="28"/>
      <c r="K16" s="28"/>
      <c r="L16" s="29">
        <f t="shared" ref="L16:L26" si="0">SUM(J16:K16)</f>
        <v>0</v>
      </c>
      <c r="M16" s="81"/>
      <c r="N16" s="80"/>
    </row>
    <row r="17" spans="1:15" s="79" customFormat="1" ht="21.75" customHeight="1">
      <c r="A17" s="78"/>
      <c r="B17" s="111"/>
      <c r="C17" s="130"/>
      <c r="D17" s="127"/>
      <c r="E17" s="127"/>
      <c r="F17" s="127"/>
      <c r="G17" s="127"/>
      <c r="H17" s="127"/>
      <c r="I17" s="128"/>
      <c r="J17" s="28"/>
      <c r="K17" s="28"/>
      <c r="L17" s="29">
        <f t="shared" si="0"/>
        <v>0</v>
      </c>
      <c r="M17" s="81"/>
      <c r="N17" s="80"/>
    </row>
    <row r="18" spans="1:15" s="79" customFormat="1" ht="21.75" customHeight="1">
      <c r="A18" s="78"/>
      <c r="B18" s="111"/>
      <c r="C18" s="130"/>
      <c r="D18" s="127"/>
      <c r="E18" s="127"/>
      <c r="F18" s="127"/>
      <c r="G18" s="127"/>
      <c r="H18" s="127"/>
      <c r="I18" s="128"/>
      <c r="J18" s="28"/>
      <c r="K18" s="28"/>
      <c r="L18" s="29">
        <f t="shared" si="0"/>
        <v>0</v>
      </c>
      <c r="M18" s="81"/>
    </row>
    <row r="19" spans="1:15" s="79" customFormat="1" ht="21.75" customHeight="1">
      <c r="A19" s="78"/>
      <c r="B19" s="111"/>
      <c r="C19" s="130"/>
      <c r="D19" s="127"/>
      <c r="E19" s="127"/>
      <c r="F19" s="127"/>
      <c r="G19" s="127"/>
      <c r="H19" s="127"/>
      <c r="I19" s="128"/>
      <c r="J19" s="28"/>
      <c r="K19" s="28"/>
      <c r="L19" s="29">
        <f t="shared" si="0"/>
        <v>0</v>
      </c>
      <c r="M19" s="78"/>
    </row>
    <row r="20" spans="1:15" s="79" customFormat="1" ht="21.75" customHeight="1">
      <c r="A20" s="78"/>
      <c r="B20" s="111"/>
      <c r="C20" s="131"/>
      <c r="D20" s="52" t="s">
        <v>26</v>
      </c>
      <c r="E20" s="52"/>
      <c r="F20" s="52"/>
      <c r="G20" s="52"/>
      <c r="H20" s="52"/>
      <c r="I20" s="53"/>
      <c r="J20" s="30">
        <f>SUM(J16:J19)</f>
        <v>0</v>
      </c>
      <c r="K20" s="30">
        <f>SUM(K16:K19)</f>
        <v>0</v>
      </c>
      <c r="L20" s="30">
        <f t="shared" si="0"/>
        <v>0</v>
      </c>
      <c r="M20" s="78"/>
    </row>
    <row r="21" spans="1:15" s="79" customFormat="1" ht="21.6" customHeight="1">
      <c r="A21" s="78"/>
      <c r="B21" s="111"/>
      <c r="C21" s="132" t="s">
        <v>27</v>
      </c>
      <c r="D21" s="127"/>
      <c r="E21" s="127"/>
      <c r="F21" s="127"/>
      <c r="G21" s="127"/>
      <c r="H21" s="127"/>
      <c r="I21" s="128"/>
      <c r="J21" s="28"/>
      <c r="K21" s="28"/>
      <c r="L21" s="29">
        <f t="shared" si="0"/>
        <v>0</v>
      </c>
      <c r="M21" s="81"/>
      <c r="N21" s="80"/>
    </row>
    <row r="22" spans="1:15" s="79" customFormat="1" ht="21.75" customHeight="1">
      <c r="A22" s="78"/>
      <c r="B22" s="111"/>
      <c r="C22" s="133"/>
      <c r="D22" s="127"/>
      <c r="E22" s="127"/>
      <c r="F22" s="127"/>
      <c r="G22" s="127"/>
      <c r="H22" s="127"/>
      <c r="I22" s="128"/>
      <c r="J22" s="28"/>
      <c r="K22" s="28"/>
      <c r="L22" s="29">
        <f t="shared" si="0"/>
        <v>0</v>
      </c>
      <c r="M22" s="81"/>
      <c r="N22" s="80"/>
    </row>
    <row r="23" spans="1:15" s="79" customFormat="1" ht="21.75" customHeight="1">
      <c r="A23" s="78"/>
      <c r="B23" s="111"/>
      <c r="C23" s="133"/>
      <c r="D23" s="127"/>
      <c r="E23" s="127"/>
      <c r="F23" s="127"/>
      <c r="G23" s="127"/>
      <c r="H23" s="127"/>
      <c r="I23" s="128"/>
      <c r="J23" s="28"/>
      <c r="K23" s="28"/>
      <c r="L23" s="29">
        <f t="shared" si="0"/>
        <v>0</v>
      </c>
      <c r="M23" s="81"/>
    </row>
    <row r="24" spans="1:15" s="79" customFormat="1" ht="21.75" customHeight="1">
      <c r="A24" s="78"/>
      <c r="B24" s="111"/>
      <c r="C24" s="133"/>
      <c r="D24" s="127"/>
      <c r="E24" s="127"/>
      <c r="F24" s="127"/>
      <c r="G24" s="127"/>
      <c r="H24" s="127"/>
      <c r="I24" s="128"/>
      <c r="J24" s="28"/>
      <c r="K24" s="28"/>
      <c r="L24" s="29">
        <f t="shared" si="0"/>
        <v>0</v>
      </c>
      <c r="M24" s="78"/>
    </row>
    <row r="25" spans="1:15" s="79" customFormat="1" ht="21.75" customHeight="1">
      <c r="A25" s="78"/>
      <c r="B25" s="111"/>
      <c r="C25" s="134"/>
      <c r="D25" s="52" t="s">
        <v>28</v>
      </c>
      <c r="E25" s="52"/>
      <c r="F25" s="52"/>
      <c r="G25" s="52"/>
      <c r="H25" s="52"/>
      <c r="I25" s="53"/>
      <c r="J25" s="30">
        <f>SUM(J21:J24)</f>
        <v>0</v>
      </c>
      <c r="K25" s="30">
        <f>SUM(K21:K24)</f>
        <v>0</v>
      </c>
      <c r="L25" s="30">
        <f t="shared" si="0"/>
        <v>0</v>
      </c>
      <c r="M25" s="78"/>
    </row>
    <row r="26" spans="1:15" s="79" customFormat="1" ht="21.75" customHeight="1">
      <c r="A26" s="78"/>
      <c r="B26" s="112"/>
      <c r="C26" s="82" t="s">
        <v>29</v>
      </c>
      <c r="D26" s="52"/>
      <c r="E26" s="52"/>
      <c r="F26" s="52"/>
      <c r="G26" s="52"/>
      <c r="H26" s="52"/>
      <c r="I26" s="53"/>
      <c r="J26" s="30">
        <f>J20+J25</f>
        <v>0</v>
      </c>
      <c r="K26" s="30">
        <f t="shared" ref="K26" si="1">K20+K25</f>
        <v>0</v>
      </c>
      <c r="L26" s="30">
        <f t="shared" si="0"/>
        <v>0</v>
      </c>
      <c r="M26" s="78"/>
    </row>
    <row r="27" spans="1:15" s="10" customFormat="1" ht="21" customHeight="1">
      <c r="A27" s="9"/>
      <c r="B27" s="9"/>
      <c r="C27" s="9"/>
      <c r="D27" s="9"/>
      <c r="E27" s="9"/>
      <c r="F27" s="9"/>
      <c r="G27" s="9"/>
      <c r="H27" s="9"/>
      <c r="I27" s="9"/>
      <c r="K27" s="9"/>
      <c r="L27" s="9"/>
    </row>
    <row r="28" spans="1:15" s="2" customFormat="1" ht="21.75" customHeight="1">
      <c r="A28" s="9" t="s">
        <v>61</v>
      </c>
      <c r="B28" s="1"/>
      <c r="C28" s="1"/>
      <c r="D28" s="1"/>
      <c r="E28" s="1"/>
      <c r="F28" s="1"/>
      <c r="G28" s="1"/>
      <c r="H28" s="1"/>
      <c r="I28" s="1"/>
      <c r="J28" s="1"/>
      <c r="K28" s="1"/>
      <c r="L28" s="1"/>
      <c r="M28" s="1"/>
      <c r="N28" s="1"/>
      <c r="O28" s="1"/>
    </row>
    <row r="29" spans="1:15" s="2" customFormat="1" ht="26.25" customHeight="1">
      <c r="A29" s="1"/>
      <c r="B29" s="9" t="s">
        <v>90</v>
      </c>
      <c r="C29" s="1"/>
      <c r="D29" s="1"/>
      <c r="E29" s="1"/>
      <c r="F29" s="1"/>
      <c r="G29" s="1"/>
      <c r="H29" s="1"/>
      <c r="I29" s="4"/>
      <c r="J29" s="3">
        <f>IF(L20=0,0,J20/L20)</f>
        <v>0</v>
      </c>
      <c r="K29" s="1" t="s">
        <v>87</v>
      </c>
      <c r="L29" s="1"/>
      <c r="M29" s="1"/>
      <c r="N29" s="1"/>
      <c r="O29" s="1"/>
    </row>
    <row r="30" spans="1:15" s="2" customFormat="1" ht="26.25" customHeight="1">
      <c r="A30" s="1"/>
      <c r="B30" s="9" t="s">
        <v>91</v>
      </c>
      <c r="C30" s="1"/>
      <c r="D30" s="1"/>
      <c r="E30" s="1"/>
      <c r="F30" s="1"/>
      <c r="G30" s="1"/>
      <c r="H30" s="1"/>
      <c r="I30" s="1"/>
      <c r="J30" s="3">
        <f>IF(L26=0,0,J26/L26)</f>
        <v>0</v>
      </c>
      <c r="K30" s="1" t="s">
        <v>89</v>
      </c>
      <c r="L30" s="1"/>
      <c r="M30" s="1"/>
      <c r="N30" s="1"/>
      <c r="O30" s="1"/>
    </row>
    <row r="31" spans="1:15" s="10" customFormat="1" ht="21.75" customHeight="1">
      <c r="A31" s="9"/>
      <c r="B31" s="9"/>
      <c r="C31" s="9"/>
      <c r="D31" s="9"/>
      <c r="E31" s="9"/>
      <c r="F31" s="9"/>
      <c r="G31" s="9"/>
      <c r="H31" s="9"/>
      <c r="I31" s="86"/>
      <c r="J31" s="9"/>
      <c r="K31" s="9"/>
      <c r="L31" s="9"/>
      <c r="M31" s="9"/>
      <c r="N31" s="9"/>
      <c r="O31" s="9"/>
    </row>
    <row r="32" spans="1:15" s="79" customFormat="1" ht="21.75" customHeight="1">
      <c r="A32" s="9" t="s">
        <v>63</v>
      </c>
      <c r="B32" s="9"/>
      <c r="C32" s="78"/>
      <c r="D32" s="78"/>
      <c r="E32" s="78"/>
      <c r="F32" s="78"/>
      <c r="G32" s="78"/>
      <c r="H32" s="78"/>
      <c r="I32" s="78"/>
      <c r="J32" s="78"/>
      <c r="K32" s="78"/>
      <c r="L32" s="78"/>
      <c r="M32" s="78"/>
      <c r="N32" s="78"/>
      <c r="O32" s="78"/>
    </row>
    <row r="33" spans="1:15" s="10" customFormat="1" ht="30.75" customHeight="1">
      <c r="A33" s="9"/>
      <c r="B33" s="72" t="s">
        <v>93</v>
      </c>
      <c r="C33" s="72"/>
      <c r="D33" s="72"/>
      <c r="E33" s="36"/>
      <c r="G33" s="77"/>
      <c r="H33" s="104"/>
      <c r="I33" s="12"/>
      <c r="K33" s="27">
        <f>IFERROR(ROUNDDOWN(J11*J29*8/108,0),"")</f>
        <v>0</v>
      </c>
      <c r="L33" s="10" t="s">
        <v>59</v>
      </c>
    </row>
    <row r="34" spans="1:15" s="10" customFormat="1" ht="30.75" customHeight="1">
      <c r="A34" s="9"/>
      <c r="B34" s="72" t="s">
        <v>94</v>
      </c>
      <c r="C34" s="72"/>
      <c r="D34" s="72"/>
      <c r="E34" s="36"/>
      <c r="G34" s="77"/>
      <c r="H34" s="104"/>
      <c r="I34" s="12"/>
      <c r="K34" s="27">
        <f>IFERROR(ROUNDDOWN(M11*J30*10/110,0),"")</f>
        <v>0</v>
      </c>
      <c r="L34" s="10" t="s">
        <v>60</v>
      </c>
    </row>
    <row r="35" spans="1:15" s="10" customFormat="1" ht="14.25" customHeight="1" thickBot="1">
      <c r="A35" s="9"/>
      <c r="B35" s="9"/>
      <c r="C35" s="9"/>
      <c r="D35" s="9"/>
      <c r="E35" s="9"/>
      <c r="F35" s="9"/>
      <c r="G35" s="9"/>
      <c r="H35" s="9"/>
      <c r="I35" s="9"/>
      <c r="J35" s="47"/>
      <c r="K35" s="9"/>
      <c r="L35" s="9"/>
    </row>
    <row r="36" spans="1:15" s="10" customFormat="1" ht="26.25" customHeight="1" thickBot="1">
      <c r="A36" s="9"/>
      <c r="B36" s="9"/>
      <c r="C36" s="9"/>
      <c r="E36" s="9"/>
      <c r="F36" s="83" t="s">
        <v>58</v>
      </c>
      <c r="G36" s="14"/>
      <c r="H36" s="14"/>
      <c r="I36" s="9" t="s">
        <v>57</v>
      </c>
      <c r="K36" s="13">
        <f>IFERROR(K33+K34,"")</f>
        <v>0</v>
      </c>
      <c r="L36" s="21"/>
      <c r="M36" s="85"/>
      <c r="N36" s="9"/>
      <c r="O36" s="9"/>
    </row>
    <row r="37" spans="1:15" s="10" customFormat="1" ht="15.75" customHeight="1">
      <c r="A37" s="9"/>
      <c r="B37" s="9"/>
      <c r="C37" s="9"/>
      <c r="D37" s="9"/>
      <c r="E37" s="9"/>
      <c r="F37" s="9"/>
      <c r="G37" s="9"/>
      <c r="H37" s="9"/>
      <c r="I37" s="9"/>
      <c r="J37" s="9"/>
      <c r="K37" s="9"/>
      <c r="L37" s="9"/>
    </row>
    <row r="38" spans="1:15">
      <c r="A38" s="22"/>
      <c r="B38" s="22"/>
      <c r="C38" s="23"/>
      <c r="D38" s="23"/>
      <c r="E38" s="23"/>
      <c r="F38" s="23"/>
      <c r="G38" s="23"/>
      <c r="H38" s="23"/>
      <c r="I38" s="23"/>
      <c r="J38" s="23"/>
      <c r="K38" s="23"/>
      <c r="L38" s="23"/>
    </row>
    <row r="39" spans="1:15">
      <c r="A39" s="22"/>
      <c r="B39" s="22"/>
      <c r="C39" s="23"/>
      <c r="D39" s="23"/>
      <c r="E39" s="23"/>
      <c r="F39" s="23"/>
      <c r="G39" s="23"/>
      <c r="H39" s="23"/>
      <c r="I39" s="23"/>
      <c r="J39" s="23"/>
      <c r="K39" s="23"/>
      <c r="L39" s="23"/>
    </row>
    <row r="40" spans="1:15">
      <c r="A40" s="22"/>
      <c r="B40" s="22"/>
      <c r="C40" s="23"/>
      <c r="D40" s="23"/>
      <c r="E40" s="23"/>
      <c r="F40" s="23"/>
      <c r="G40" s="23"/>
      <c r="H40" s="23"/>
      <c r="I40" s="23"/>
      <c r="J40" s="23"/>
      <c r="K40" s="23"/>
      <c r="L40" s="23"/>
    </row>
    <row r="41" spans="1:15">
      <c r="A41" s="22"/>
      <c r="B41" s="22"/>
      <c r="C41" s="23"/>
      <c r="D41" s="23"/>
      <c r="E41" s="23"/>
      <c r="F41" s="23"/>
      <c r="G41" s="23"/>
      <c r="H41" s="23"/>
      <c r="I41" s="23"/>
      <c r="J41" s="23"/>
      <c r="K41" s="23"/>
      <c r="L41" s="23"/>
    </row>
    <row r="42" spans="1:15">
      <c r="A42" s="22"/>
      <c r="B42" s="22"/>
      <c r="C42" s="23"/>
      <c r="D42" s="23"/>
      <c r="E42" s="23"/>
      <c r="F42" s="23"/>
      <c r="G42" s="23"/>
      <c r="H42" s="23"/>
      <c r="I42" s="23"/>
      <c r="J42" s="23"/>
      <c r="K42" s="23"/>
      <c r="L42" s="23"/>
    </row>
    <row r="43" spans="1:15">
      <c r="A43" s="22"/>
      <c r="B43" s="22"/>
      <c r="C43" s="23"/>
      <c r="D43" s="23"/>
      <c r="E43" s="23"/>
      <c r="F43" s="23"/>
      <c r="G43" s="23"/>
      <c r="H43" s="23"/>
      <c r="I43" s="23"/>
      <c r="J43" s="23"/>
      <c r="K43" s="23"/>
      <c r="L43" s="23"/>
    </row>
    <row r="44" spans="1:15">
      <c r="A44" s="22"/>
      <c r="B44" s="22"/>
      <c r="C44" s="23"/>
      <c r="D44" s="23"/>
      <c r="E44" s="23"/>
      <c r="F44" s="23"/>
      <c r="G44" s="23"/>
      <c r="H44" s="23"/>
      <c r="I44" s="23"/>
      <c r="J44" s="23"/>
      <c r="K44" s="23"/>
      <c r="L44" s="23"/>
    </row>
    <row r="45" spans="1:15">
      <c r="A45" s="22"/>
      <c r="B45" s="22"/>
      <c r="C45" s="23"/>
      <c r="D45" s="23"/>
      <c r="E45" s="23"/>
      <c r="F45" s="23"/>
      <c r="G45" s="23"/>
      <c r="H45" s="23"/>
      <c r="I45" s="23"/>
      <c r="J45" s="23"/>
      <c r="K45" s="23"/>
      <c r="L45" s="23"/>
    </row>
    <row r="46" spans="1:15">
      <c r="A46" s="22"/>
      <c r="B46" s="22"/>
      <c r="C46" s="23"/>
      <c r="D46" s="23"/>
      <c r="E46" s="23"/>
      <c r="F46" s="23"/>
      <c r="G46" s="23"/>
      <c r="H46" s="23"/>
      <c r="I46" s="23"/>
      <c r="J46" s="23"/>
      <c r="K46" s="23"/>
      <c r="L46" s="23"/>
    </row>
    <row r="47" spans="1:15">
      <c r="A47" s="22"/>
      <c r="B47" s="22"/>
      <c r="C47" s="23"/>
      <c r="D47" s="23"/>
      <c r="E47" s="23"/>
      <c r="F47" s="23"/>
      <c r="G47" s="23"/>
      <c r="H47" s="23"/>
      <c r="I47" s="23"/>
      <c r="J47" s="23"/>
      <c r="K47" s="23"/>
      <c r="L47" s="23"/>
    </row>
    <row r="48" spans="1:15">
      <c r="A48" s="22"/>
      <c r="B48" s="22"/>
      <c r="C48" s="23"/>
      <c r="D48" s="23"/>
      <c r="E48" s="23"/>
      <c r="F48" s="23"/>
      <c r="G48" s="23"/>
      <c r="H48" s="23"/>
      <c r="I48" s="23"/>
      <c r="J48" s="23"/>
      <c r="K48" s="23"/>
      <c r="L48" s="23"/>
    </row>
    <row r="49" spans="1:12">
      <c r="A49" s="22"/>
      <c r="B49" s="22"/>
      <c r="C49" s="23"/>
      <c r="D49" s="23"/>
      <c r="E49" s="23"/>
      <c r="F49" s="23"/>
      <c r="G49" s="23"/>
      <c r="H49" s="23"/>
      <c r="I49" s="23"/>
      <c r="J49" s="23"/>
      <c r="K49" s="23"/>
      <c r="L49" s="23"/>
    </row>
    <row r="50" spans="1:12">
      <c r="A50" s="22"/>
      <c r="B50" s="22"/>
      <c r="C50" s="23"/>
      <c r="D50" s="23"/>
      <c r="E50" s="23"/>
      <c r="F50" s="23"/>
      <c r="G50" s="23"/>
      <c r="H50" s="23"/>
      <c r="I50" s="23"/>
      <c r="J50" s="23"/>
      <c r="K50" s="23"/>
      <c r="L50" s="23"/>
    </row>
  </sheetData>
  <mergeCells count="18">
    <mergeCell ref="B16:B26"/>
    <mergeCell ref="C16:C20"/>
    <mergeCell ref="D16:I16"/>
    <mergeCell ref="D17:I17"/>
    <mergeCell ref="D18:I18"/>
    <mergeCell ref="D19:I19"/>
    <mergeCell ref="C21:C25"/>
    <mergeCell ref="D21:I21"/>
    <mergeCell ref="D22:I22"/>
    <mergeCell ref="D23:I23"/>
    <mergeCell ref="D24:I24"/>
    <mergeCell ref="A1:O1"/>
    <mergeCell ref="A2:O2"/>
    <mergeCell ref="A3:O3"/>
    <mergeCell ref="B15:I15"/>
    <mergeCell ref="C11:F11"/>
    <mergeCell ref="C5:J5"/>
    <mergeCell ref="C8:J8"/>
  </mergeCells>
  <phoneticPr fontId="2"/>
  <printOptions horizontalCentered="1"/>
  <pageMargins left="0.78740157480314965" right="0.78740157480314965" top="0.98425196850393704" bottom="0.98425196850393704" header="0.51181102362204722" footer="0.51181102362204722"/>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50"/>
  <sheetViews>
    <sheetView showGridLines="0" view="pageBreakPreview" zoomScale="70" zoomScaleNormal="75" zoomScaleSheetLayoutView="70" workbookViewId="0">
      <selection activeCell="M7" sqref="M7"/>
    </sheetView>
  </sheetViews>
  <sheetFormatPr defaultRowHeight="14.25"/>
  <cols>
    <col min="1" max="1" width="3.125" style="25" customWidth="1"/>
    <col min="2" max="2" width="4.125" style="25" customWidth="1"/>
    <col min="3" max="3" width="4.875" style="24" customWidth="1"/>
    <col min="4" max="7" width="5.125" style="24" customWidth="1"/>
    <col min="8" max="8" width="2.25" style="24" customWidth="1"/>
    <col min="9" max="9" width="14.875" style="24" customWidth="1"/>
    <col min="10" max="14" width="18" style="24" customWidth="1"/>
    <col min="15" max="15" width="3.75" style="24" customWidth="1"/>
    <col min="16" max="16384" width="9" style="24"/>
  </cols>
  <sheetData>
    <row r="1" spans="1:17" s="17" customFormat="1" ht="24" customHeight="1">
      <c r="A1" s="120" t="s">
        <v>113</v>
      </c>
      <c r="B1" s="120"/>
      <c r="C1" s="120"/>
      <c r="D1" s="120"/>
      <c r="E1" s="120"/>
      <c r="F1" s="120"/>
      <c r="G1" s="120"/>
      <c r="H1" s="120"/>
      <c r="I1" s="120"/>
      <c r="J1" s="120"/>
      <c r="K1" s="120"/>
      <c r="L1" s="120"/>
      <c r="M1" s="120"/>
      <c r="N1" s="120"/>
      <c r="O1" s="120"/>
    </row>
    <row r="2" spans="1:17" s="17" customFormat="1" ht="24" customHeight="1">
      <c r="A2" s="120" t="s">
        <v>39</v>
      </c>
      <c r="B2" s="120"/>
      <c r="C2" s="120"/>
      <c r="D2" s="120"/>
      <c r="E2" s="120"/>
      <c r="F2" s="120"/>
      <c r="G2" s="120"/>
      <c r="H2" s="120"/>
      <c r="I2" s="120"/>
      <c r="J2" s="120"/>
      <c r="K2" s="120"/>
      <c r="L2" s="120"/>
      <c r="M2" s="120"/>
      <c r="N2" s="120"/>
      <c r="O2" s="120"/>
    </row>
    <row r="3" spans="1:17" s="17" customFormat="1" ht="24" customHeight="1">
      <c r="A3" s="121" t="s">
        <v>38</v>
      </c>
      <c r="B3" s="121"/>
      <c r="C3" s="121"/>
      <c r="D3" s="121"/>
      <c r="E3" s="121"/>
      <c r="F3" s="121"/>
      <c r="G3" s="121"/>
      <c r="H3" s="121"/>
      <c r="I3" s="121"/>
      <c r="J3" s="121"/>
      <c r="K3" s="121"/>
      <c r="L3" s="121"/>
      <c r="M3" s="121"/>
      <c r="N3" s="121"/>
      <c r="O3" s="121"/>
    </row>
    <row r="4" spans="1:17" s="20" customFormat="1" ht="21.75" customHeight="1">
      <c r="A4" s="15" t="s">
        <v>35</v>
      </c>
      <c r="B4" s="15"/>
      <c r="C4" s="18"/>
      <c r="D4" s="18"/>
      <c r="E4" s="18"/>
      <c r="F4" s="18"/>
      <c r="G4" s="18"/>
      <c r="H4" s="18"/>
      <c r="I4" s="18"/>
      <c r="J4" s="18"/>
      <c r="K4" s="19"/>
      <c r="L4" s="19"/>
    </row>
    <row r="5" spans="1:17" s="10" customFormat="1" ht="21.75" customHeight="1">
      <c r="A5" s="5"/>
      <c r="B5" s="5"/>
      <c r="C5" s="122" t="s">
        <v>78</v>
      </c>
      <c r="D5" s="122"/>
      <c r="E5" s="122"/>
      <c r="F5" s="122"/>
      <c r="G5" s="122"/>
      <c r="H5" s="122"/>
      <c r="I5" s="122"/>
      <c r="J5" s="122"/>
      <c r="K5" s="6"/>
      <c r="L5" s="9"/>
    </row>
    <row r="6" spans="1:17" s="10" customFormat="1" ht="22.5" customHeight="1">
      <c r="A6" s="5"/>
      <c r="B6" s="5"/>
      <c r="C6" s="21"/>
      <c r="D6" s="21"/>
      <c r="E6" s="21"/>
      <c r="F6" s="21"/>
      <c r="G6" s="21"/>
      <c r="H6" s="21"/>
      <c r="I6" s="21"/>
      <c r="J6" s="21"/>
      <c r="K6" s="9"/>
      <c r="L6" s="9"/>
    </row>
    <row r="7" spans="1:17" s="20" customFormat="1" ht="21.75" customHeight="1">
      <c r="A7" s="15" t="s">
        <v>36</v>
      </c>
      <c r="B7" s="15"/>
      <c r="C7" s="18"/>
      <c r="D7" s="18"/>
      <c r="E7" s="18"/>
      <c r="F7" s="18"/>
      <c r="G7" s="18"/>
      <c r="H7" s="18"/>
      <c r="I7" s="18"/>
      <c r="J7" s="18"/>
      <c r="K7" s="19"/>
      <c r="L7" s="19"/>
    </row>
    <row r="8" spans="1:17" s="10" customFormat="1" ht="21.75" customHeight="1">
      <c r="A8" s="5" t="s">
        <v>0</v>
      </c>
      <c r="B8" s="5"/>
      <c r="C8" s="122" t="s">
        <v>79</v>
      </c>
      <c r="D8" s="122"/>
      <c r="E8" s="122"/>
      <c r="F8" s="122"/>
      <c r="G8" s="122"/>
      <c r="H8" s="122"/>
      <c r="I8" s="122"/>
      <c r="J8" s="122"/>
      <c r="K8" s="9"/>
      <c r="L8" s="9"/>
    </row>
    <row r="9" spans="1:17" s="10" customFormat="1" ht="21.75" customHeight="1">
      <c r="A9" s="5"/>
      <c r="B9" s="5"/>
      <c r="C9" s="21"/>
      <c r="D9" s="21"/>
      <c r="E9" s="21"/>
      <c r="F9" s="21"/>
      <c r="G9" s="21"/>
      <c r="H9" s="21"/>
      <c r="I9" s="21"/>
      <c r="J9" s="21"/>
      <c r="K9" s="9"/>
      <c r="L9" s="9"/>
    </row>
    <row r="10" spans="1:17" s="10" customFormat="1" ht="21.75" customHeight="1">
      <c r="A10" s="15" t="s">
        <v>37</v>
      </c>
      <c r="B10" s="5"/>
      <c r="C10" s="21"/>
      <c r="D10" s="21"/>
      <c r="E10" s="21"/>
      <c r="F10" s="21"/>
      <c r="G10" s="21"/>
      <c r="H10" s="21"/>
      <c r="I10" s="21"/>
      <c r="J10" s="21"/>
      <c r="K10" s="9"/>
      <c r="L10" s="9"/>
    </row>
    <row r="11" spans="1:17" s="10" customFormat="1" ht="21.75" customHeight="1">
      <c r="A11" s="5"/>
      <c r="B11" s="5"/>
      <c r="C11" s="119">
        <v>2000000</v>
      </c>
      <c r="D11" s="119"/>
      <c r="E11" s="119"/>
      <c r="F11" s="119"/>
      <c r="G11" s="7" t="s">
        <v>1</v>
      </c>
      <c r="H11" s="7"/>
      <c r="I11" s="9" t="s">
        <v>21</v>
      </c>
      <c r="J11" s="100">
        <f>IFERROR(ROUND(C11*L20/L26,0),0)</f>
        <v>1000000</v>
      </c>
      <c r="K11" s="75" t="s">
        <v>55</v>
      </c>
      <c r="L11" s="75" t="s">
        <v>56</v>
      </c>
      <c r="M11" s="76">
        <f>C11-J11</f>
        <v>1000000</v>
      </c>
      <c r="N11" s="9" t="s">
        <v>54</v>
      </c>
      <c r="O11" s="51"/>
      <c r="P11" s="26"/>
      <c r="Q11" s="9"/>
    </row>
    <row r="12" spans="1:17" s="10" customFormat="1" ht="21.75" customHeight="1">
      <c r="A12" s="5"/>
      <c r="B12" s="5"/>
      <c r="L12" s="9"/>
    </row>
    <row r="13" spans="1:17" s="20" customFormat="1" ht="21.75" customHeight="1">
      <c r="A13" s="15" t="s">
        <v>46</v>
      </c>
      <c r="B13" s="15"/>
      <c r="C13" s="19"/>
      <c r="D13" s="19"/>
      <c r="E13" s="19"/>
      <c r="F13" s="19"/>
      <c r="G13" s="19"/>
      <c r="H13" s="19"/>
      <c r="I13" s="19"/>
      <c r="J13" s="19"/>
      <c r="K13" s="19"/>
      <c r="L13" s="19"/>
      <c r="M13" s="19"/>
      <c r="N13" s="19"/>
      <c r="O13" s="19"/>
    </row>
    <row r="14" spans="1:17" s="79" customFormat="1" ht="21.75" customHeight="1">
      <c r="A14" s="9" t="s">
        <v>2</v>
      </c>
      <c r="B14" s="9"/>
      <c r="C14" s="78"/>
      <c r="D14" s="78"/>
      <c r="E14" s="78"/>
      <c r="F14" s="78"/>
      <c r="G14" s="78"/>
      <c r="H14" s="78"/>
      <c r="I14" s="78"/>
      <c r="J14" s="78"/>
      <c r="K14" s="78"/>
      <c r="L14" s="78"/>
      <c r="M14" s="78"/>
      <c r="N14" s="78"/>
      <c r="O14" s="78"/>
    </row>
    <row r="15" spans="1:17" s="45" customFormat="1" ht="36" customHeight="1">
      <c r="A15" s="44"/>
      <c r="B15" s="123" t="s">
        <v>15</v>
      </c>
      <c r="C15" s="124"/>
      <c r="D15" s="124"/>
      <c r="E15" s="124"/>
      <c r="F15" s="124"/>
      <c r="G15" s="124"/>
      <c r="H15" s="124"/>
      <c r="I15" s="125"/>
      <c r="J15" s="106" t="s">
        <v>84</v>
      </c>
      <c r="K15" s="106" t="s">
        <v>4</v>
      </c>
      <c r="L15" s="106" t="s">
        <v>85</v>
      </c>
      <c r="M15" s="44"/>
    </row>
    <row r="16" spans="1:17" s="79" customFormat="1" ht="21.6" customHeight="1">
      <c r="A16" s="78"/>
      <c r="B16" s="110" t="s">
        <v>7</v>
      </c>
      <c r="C16" s="129" t="s">
        <v>25</v>
      </c>
      <c r="D16" s="127" t="s">
        <v>74</v>
      </c>
      <c r="E16" s="127"/>
      <c r="F16" s="127"/>
      <c r="G16" s="127"/>
      <c r="H16" s="127"/>
      <c r="I16" s="128"/>
      <c r="J16" s="28"/>
      <c r="K16" s="28">
        <v>1500000</v>
      </c>
      <c r="L16" s="29">
        <f t="shared" ref="L16:L26" si="0">SUM(J16:K16)</f>
        <v>1500000</v>
      </c>
      <c r="M16" s="81"/>
      <c r="N16" s="80"/>
    </row>
    <row r="17" spans="1:15" s="79" customFormat="1" ht="21.75" customHeight="1">
      <c r="A17" s="78"/>
      <c r="B17" s="111"/>
      <c r="C17" s="130"/>
      <c r="D17" s="127" t="s">
        <v>75</v>
      </c>
      <c r="E17" s="127"/>
      <c r="F17" s="127"/>
      <c r="G17" s="127"/>
      <c r="H17" s="127"/>
      <c r="I17" s="128"/>
      <c r="J17" s="28">
        <v>500000</v>
      </c>
      <c r="K17" s="28"/>
      <c r="L17" s="29">
        <f t="shared" si="0"/>
        <v>500000</v>
      </c>
      <c r="M17" s="81"/>
      <c r="N17" s="80"/>
    </row>
    <row r="18" spans="1:15" s="79" customFormat="1" ht="21.75" customHeight="1">
      <c r="A18" s="78"/>
      <c r="B18" s="111"/>
      <c r="C18" s="130"/>
      <c r="D18" s="127" t="s">
        <v>76</v>
      </c>
      <c r="E18" s="127"/>
      <c r="F18" s="127"/>
      <c r="G18" s="127"/>
      <c r="H18" s="127"/>
      <c r="I18" s="128"/>
      <c r="J18" s="28">
        <v>250000</v>
      </c>
      <c r="K18" s="28"/>
      <c r="L18" s="29">
        <f t="shared" si="0"/>
        <v>250000</v>
      </c>
      <c r="M18" s="81"/>
    </row>
    <row r="19" spans="1:15" s="79" customFormat="1" ht="21.75" customHeight="1">
      <c r="A19" s="78"/>
      <c r="B19" s="111"/>
      <c r="C19" s="130"/>
      <c r="D19" s="127" t="s">
        <v>77</v>
      </c>
      <c r="E19" s="127"/>
      <c r="F19" s="127"/>
      <c r="G19" s="127"/>
      <c r="H19" s="127"/>
      <c r="I19" s="128"/>
      <c r="J19" s="28">
        <v>250000</v>
      </c>
      <c r="K19" s="28"/>
      <c r="L19" s="29">
        <f t="shared" si="0"/>
        <v>250000</v>
      </c>
      <c r="M19" s="78"/>
    </row>
    <row r="20" spans="1:15" s="79" customFormat="1" ht="21.75" customHeight="1">
      <c r="A20" s="78"/>
      <c r="B20" s="111"/>
      <c r="C20" s="131"/>
      <c r="D20" s="52" t="s">
        <v>26</v>
      </c>
      <c r="E20" s="52"/>
      <c r="F20" s="52"/>
      <c r="G20" s="52"/>
      <c r="H20" s="52"/>
      <c r="I20" s="53"/>
      <c r="J20" s="30">
        <f>SUM(J16:J19)</f>
        <v>1000000</v>
      </c>
      <c r="K20" s="30">
        <f>SUM(K16:K19)</f>
        <v>1500000</v>
      </c>
      <c r="L20" s="30">
        <f t="shared" si="0"/>
        <v>2500000</v>
      </c>
      <c r="M20" s="78"/>
    </row>
    <row r="21" spans="1:15" s="79" customFormat="1" ht="21.6" customHeight="1">
      <c r="A21" s="78"/>
      <c r="B21" s="111"/>
      <c r="C21" s="132" t="s">
        <v>27</v>
      </c>
      <c r="D21" s="127" t="s">
        <v>74</v>
      </c>
      <c r="E21" s="127"/>
      <c r="F21" s="127"/>
      <c r="G21" s="127"/>
      <c r="H21" s="127"/>
      <c r="I21" s="128"/>
      <c r="J21" s="28"/>
      <c r="K21" s="28">
        <v>1500000</v>
      </c>
      <c r="L21" s="29">
        <f t="shared" si="0"/>
        <v>1500000</v>
      </c>
      <c r="M21" s="81"/>
      <c r="N21" s="80"/>
    </row>
    <row r="22" spans="1:15" s="79" customFormat="1" ht="21.75" customHeight="1">
      <c r="A22" s="78"/>
      <c r="B22" s="111"/>
      <c r="C22" s="133"/>
      <c r="D22" s="127" t="s">
        <v>75</v>
      </c>
      <c r="E22" s="127"/>
      <c r="F22" s="127"/>
      <c r="G22" s="127"/>
      <c r="H22" s="127"/>
      <c r="I22" s="128"/>
      <c r="J22" s="28">
        <v>500000</v>
      </c>
      <c r="K22" s="28"/>
      <c r="L22" s="29">
        <f t="shared" si="0"/>
        <v>500000</v>
      </c>
      <c r="M22" s="81"/>
      <c r="N22" s="80"/>
    </row>
    <row r="23" spans="1:15" s="79" customFormat="1" ht="21.75" customHeight="1">
      <c r="A23" s="78"/>
      <c r="B23" s="111"/>
      <c r="C23" s="133"/>
      <c r="D23" s="127" t="s">
        <v>76</v>
      </c>
      <c r="E23" s="127"/>
      <c r="F23" s="127"/>
      <c r="G23" s="127"/>
      <c r="H23" s="127"/>
      <c r="I23" s="128"/>
      <c r="J23" s="28">
        <v>250000</v>
      </c>
      <c r="K23" s="28"/>
      <c r="L23" s="29">
        <f t="shared" si="0"/>
        <v>250000</v>
      </c>
      <c r="M23" s="81"/>
    </row>
    <row r="24" spans="1:15" s="79" customFormat="1" ht="21.75" customHeight="1">
      <c r="A24" s="78"/>
      <c r="B24" s="111"/>
      <c r="C24" s="133"/>
      <c r="D24" s="127" t="s">
        <v>77</v>
      </c>
      <c r="E24" s="127"/>
      <c r="F24" s="127"/>
      <c r="G24" s="127"/>
      <c r="H24" s="127"/>
      <c r="I24" s="128"/>
      <c r="J24" s="28">
        <v>250000</v>
      </c>
      <c r="K24" s="28"/>
      <c r="L24" s="29">
        <f t="shared" si="0"/>
        <v>250000</v>
      </c>
      <c r="M24" s="78"/>
    </row>
    <row r="25" spans="1:15" s="79" customFormat="1" ht="21.75" customHeight="1">
      <c r="A25" s="78"/>
      <c r="B25" s="111"/>
      <c r="C25" s="134"/>
      <c r="D25" s="52" t="s">
        <v>28</v>
      </c>
      <c r="E25" s="52"/>
      <c r="F25" s="52"/>
      <c r="G25" s="52"/>
      <c r="H25" s="52"/>
      <c r="I25" s="53"/>
      <c r="J25" s="30">
        <f>SUM(J21:J24)</f>
        <v>1000000</v>
      </c>
      <c r="K25" s="30">
        <f>SUM(K21:K24)</f>
        <v>1500000</v>
      </c>
      <c r="L25" s="30">
        <f t="shared" si="0"/>
        <v>2500000</v>
      </c>
      <c r="M25" s="78"/>
    </row>
    <row r="26" spans="1:15" s="79" customFormat="1" ht="21.75" customHeight="1">
      <c r="A26" s="78"/>
      <c r="B26" s="112"/>
      <c r="C26" s="82" t="s">
        <v>29</v>
      </c>
      <c r="D26" s="52"/>
      <c r="E26" s="52"/>
      <c r="F26" s="52"/>
      <c r="G26" s="52"/>
      <c r="H26" s="52"/>
      <c r="I26" s="53"/>
      <c r="J26" s="30">
        <f>J20+J25</f>
        <v>2000000</v>
      </c>
      <c r="K26" s="30">
        <f t="shared" ref="K26" si="1">K20+K25</f>
        <v>3000000</v>
      </c>
      <c r="L26" s="30">
        <f t="shared" si="0"/>
        <v>5000000</v>
      </c>
      <c r="M26" s="78"/>
    </row>
    <row r="27" spans="1:15" s="10" customFormat="1" ht="21" customHeight="1">
      <c r="A27" s="9"/>
      <c r="B27" s="9"/>
      <c r="C27" s="9"/>
      <c r="D27" s="9"/>
      <c r="E27" s="9"/>
      <c r="F27" s="9"/>
      <c r="G27" s="9"/>
      <c r="H27" s="9"/>
      <c r="I27" s="9"/>
      <c r="K27" s="9"/>
      <c r="L27" s="9"/>
    </row>
    <row r="28" spans="1:15" s="2" customFormat="1" ht="21.75" customHeight="1">
      <c r="A28" s="9" t="s">
        <v>61</v>
      </c>
      <c r="B28" s="1"/>
      <c r="C28" s="1"/>
      <c r="D28" s="1"/>
      <c r="E28" s="1"/>
      <c r="F28" s="1"/>
      <c r="G28" s="1"/>
      <c r="H28" s="1"/>
      <c r="I28" s="1"/>
      <c r="J28" s="1"/>
      <c r="K28" s="1"/>
      <c r="L28" s="1"/>
      <c r="M28" s="1"/>
      <c r="N28" s="1"/>
      <c r="O28" s="1"/>
    </row>
    <row r="29" spans="1:15" s="2" customFormat="1" ht="26.25" customHeight="1">
      <c r="A29" s="1"/>
      <c r="B29" s="9" t="s">
        <v>90</v>
      </c>
      <c r="C29" s="1"/>
      <c r="D29" s="1"/>
      <c r="E29" s="1"/>
      <c r="F29" s="1"/>
      <c r="G29" s="1"/>
      <c r="H29" s="1"/>
      <c r="I29" s="4"/>
      <c r="J29" s="3">
        <f>IF(L20=0,0,J20/L20)</f>
        <v>0.4</v>
      </c>
      <c r="K29" s="1" t="s">
        <v>87</v>
      </c>
      <c r="L29" s="1"/>
      <c r="M29" s="1"/>
      <c r="N29" s="1"/>
      <c r="O29" s="1"/>
    </row>
    <row r="30" spans="1:15" s="2" customFormat="1" ht="26.25" customHeight="1">
      <c r="A30" s="1"/>
      <c r="B30" s="9" t="s">
        <v>91</v>
      </c>
      <c r="C30" s="1"/>
      <c r="D30" s="1"/>
      <c r="E30" s="1"/>
      <c r="F30" s="1"/>
      <c r="G30" s="1"/>
      <c r="H30" s="1"/>
      <c r="I30" s="1"/>
      <c r="J30" s="3">
        <f>IF(L26=0,0,J26/L26)</f>
        <v>0.4</v>
      </c>
      <c r="K30" s="1" t="s">
        <v>89</v>
      </c>
      <c r="L30" s="1"/>
      <c r="M30" s="1"/>
      <c r="N30" s="1"/>
      <c r="O30" s="1"/>
    </row>
    <row r="31" spans="1:15" s="10" customFormat="1" ht="21.75" customHeight="1">
      <c r="A31" s="9"/>
      <c r="B31" s="9"/>
      <c r="C31" s="9"/>
      <c r="D31" s="9"/>
      <c r="E31" s="9"/>
      <c r="F31" s="9"/>
      <c r="G31" s="9"/>
      <c r="H31" s="9"/>
      <c r="I31" s="86"/>
      <c r="J31" s="9"/>
      <c r="K31" s="9"/>
      <c r="L31" s="9"/>
      <c r="M31" s="9"/>
      <c r="N31" s="9"/>
      <c r="O31" s="9"/>
    </row>
    <row r="32" spans="1:15" s="79" customFormat="1" ht="21.75" customHeight="1">
      <c r="A32" s="9" t="s">
        <v>63</v>
      </c>
      <c r="B32" s="9"/>
      <c r="C32" s="78"/>
      <c r="D32" s="78"/>
      <c r="E32" s="78"/>
      <c r="F32" s="78"/>
      <c r="G32" s="78"/>
      <c r="H32" s="78"/>
      <c r="I32" s="78"/>
      <c r="J32" s="78"/>
      <c r="K32" s="78"/>
      <c r="L32" s="78"/>
      <c r="M32" s="78"/>
      <c r="N32" s="78"/>
      <c r="O32" s="78"/>
    </row>
    <row r="33" spans="1:15" s="10" customFormat="1" ht="30.75" customHeight="1">
      <c r="A33" s="9"/>
      <c r="B33" s="72" t="s">
        <v>93</v>
      </c>
      <c r="C33" s="72"/>
      <c r="D33" s="72"/>
      <c r="E33" s="36"/>
      <c r="G33" s="77"/>
      <c r="H33" s="101"/>
      <c r="I33" s="12"/>
      <c r="K33" s="27">
        <f>IFERROR(ROUNDDOWN(J11*J29*8/108,0),"")</f>
        <v>29629</v>
      </c>
      <c r="L33" s="10" t="s">
        <v>59</v>
      </c>
    </row>
    <row r="34" spans="1:15" s="10" customFormat="1" ht="30.75" customHeight="1">
      <c r="A34" s="9"/>
      <c r="B34" s="72" t="s">
        <v>94</v>
      </c>
      <c r="C34" s="72"/>
      <c r="D34" s="72"/>
      <c r="E34" s="36"/>
      <c r="G34" s="77"/>
      <c r="H34" s="101"/>
      <c r="I34" s="12"/>
      <c r="K34" s="27">
        <f>IFERROR(ROUNDDOWN(M11*J30*10/110,0),"")</f>
        <v>36363</v>
      </c>
      <c r="L34" s="10" t="s">
        <v>60</v>
      </c>
    </row>
    <row r="35" spans="1:15" s="10" customFormat="1" ht="14.25" customHeight="1" thickBot="1">
      <c r="A35" s="9"/>
      <c r="B35" s="9"/>
      <c r="C35" s="9"/>
      <c r="D35" s="9"/>
      <c r="E35" s="9"/>
      <c r="F35" s="9"/>
      <c r="G35" s="9"/>
      <c r="H35" s="9"/>
      <c r="I35" s="9"/>
      <c r="J35" s="47"/>
      <c r="K35" s="9"/>
      <c r="L35" s="9"/>
    </row>
    <row r="36" spans="1:15" s="10" customFormat="1" ht="26.25" customHeight="1" thickBot="1">
      <c r="A36" s="9"/>
      <c r="B36" s="9"/>
      <c r="C36" s="9"/>
      <c r="E36" s="9"/>
      <c r="F36" s="83" t="s">
        <v>58</v>
      </c>
      <c r="G36" s="14"/>
      <c r="H36" s="14"/>
      <c r="I36" s="9" t="s">
        <v>57</v>
      </c>
      <c r="K36" s="13">
        <f>IFERROR(K33+K34,"")</f>
        <v>65992</v>
      </c>
      <c r="L36" s="21"/>
      <c r="M36" s="85"/>
      <c r="N36" s="9"/>
      <c r="O36" s="9"/>
    </row>
    <row r="37" spans="1:15" s="10" customFormat="1" ht="15.75" customHeight="1">
      <c r="A37" s="9"/>
      <c r="B37" s="9"/>
      <c r="C37" s="9"/>
      <c r="D37" s="9"/>
      <c r="E37" s="9"/>
      <c r="F37" s="9"/>
      <c r="G37" s="9"/>
      <c r="H37" s="9"/>
      <c r="I37" s="9"/>
      <c r="J37" s="9"/>
      <c r="K37" s="9"/>
      <c r="L37" s="9"/>
    </row>
    <row r="38" spans="1:15">
      <c r="A38" s="22"/>
      <c r="B38" s="22"/>
      <c r="C38" s="23"/>
      <c r="D38" s="23"/>
      <c r="E38" s="23"/>
      <c r="F38" s="23"/>
      <c r="G38" s="23"/>
      <c r="H38" s="23"/>
      <c r="I38" s="23"/>
      <c r="J38" s="23"/>
      <c r="K38" s="23"/>
      <c r="L38" s="23"/>
    </row>
    <row r="39" spans="1:15">
      <c r="A39" s="22"/>
      <c r="B39" s="22"/>
      <c r="C39" s="23"/>
      <c r="D39" s="23"/>
      <c r="E39" s="23"/>
      <c r="F39" s="23"/>
      <c r="G39" s="23"/>
      <c r="H39" s="23"/>
      <c r="I39" s="23"/>
      <c r="J39" s="23"/>
      <c r="K39" s="23"/>
      <c r="L39" s="23"/>
    </row>
    <row r="40" spans="1:15">
      <c r="A40" s="22"/>
      <c r="B40" s="22"/>
      <c r="C40" s="23"/>
      <c r="D40" s="23"/>
      <c r="E40" s="23"/>
      <c r="F40" s="23"/>
      <c r="G40" s="23"/>
      <c r="H40" s="23"/>
      <c r="I40" s="23"/>
      <c r="J40" s="23"/>
      <c r="K40" s="23"/>
      <c r="L40" s="23"/>
    </row>
    <row r="41" spans="1:15">
      <c r="A41" s="22"/>
      <c r="B41" s="22"/>
      <c r="C41" s="23"/>
      <c r="D41" s="23"/>
      <c r="E41" s="23"/>
      <c r="F41" s="23"/>
      <c r="G41" s="23"/>
      <c r="H41" s="23"/>
      <c r="I41" s="23"/>
      <c r="J41" s="23"/>
      <c r="K41" s="23"/>
      <c r="L41" s="23"/>
    </row>
    <row r="42" spans="1:15">
      <c r="A42" s="22"/>
      <c r="B42" s="22"/>
      <c r="C42" s="23"/>
      <c r="D42" s="23"/>
      <c r="E42" s="23"/>
      <c r="F42" s="23"/>
      <c r="G42" s="23"/>
      <c r="H42" s="23"/>
      <c r="I42" s="23"/>
      <c r="J42" s="23"/>
      <c r="K42" s="23"/>
      <c r="L42" s="23"/>
    </row>
    <row r="43" spans="1:15">
      <c r="A43" s="22"/>
      <c r="B43" s="22"/>
      <c r="C43" s="23"/>
      <c r="D43" s="23"/>
      <c r="E43" s="23"/>
      <c r="F43" s="23"/>
      <c r="G43" s="23"/>
      <c r="H43" s="23"/>
      <c r="I43" s="23"/>
      <c r="J43" s="23"/>
      <c r="K43" s="23"/>
      <c r="L43" s="23"/>
    </row>
    <row r="44" spans="1:15">
      <c r="A44" s="22"/>
      <c r="B44" s="22"/>
      <c r="C44" s="23"/>
      <c r="D44" s="23"/>
      <c r="E44" s="23"/>
      <c r="F44" s="23"/>
      <c r="G44" s="23"/>
      <c r="H44" s="23"/>
      <c r="I44" s="23"/>
      <c r="J44" s="23"/>
      <c r="K44" s="23"/>
      <c r="L44" s="23"/>
    </row>
    <row r="45" spans="1:15">
      <c r="A45" s="22"/>
      <c r="B45" s="22"/>
      <c r="C45" s="23"/>
      <c r="D45" s="23"/>
      <c r="E45" s="23"/>
      <c r="F45" s="23"/>
      <c r="G45" s="23"/>
      <c r="H45" s="23"/>
      <c r="I45" s="23"/>
      <c r="J45" s="23"/>
      <c r="K45" s="23"/>
      <c r="L45" s="23"/>
    </row>
    <row r="46" spans="1:15">
      <c r="A46" s="22"/>
      <c r="B46" s="22"/>
      <c r="C46" s="23"/>
      <c r="D46" s="23"/>
      <c r="E46" s="23"/>
      <c r="F46" s="23"/>
      <c r="G46" s="23"/>
      <c r="H46" s="23"/>
      <c r="I46" s="23"/>
      <c r="J46" s="23"/>
      <c r="K46" s="23"/>
      <c r="L46" s="23"/>
    </row>
    <row r="47" spans="1:15">
      <c r="A47" s="22"/>
      <c r="B47" s="22"/>
      <c r="C47" s="23"/>
      <c r="D47" s="23"/>
      <c r="E47" s="23"/>
      <c r="F47" s="23"/>
      <c r="G47" s="23"/>
      <c r="H47" s="23"/>
      <c r="I47" s="23"/>
      <c r="J47" s="23"/>
      <c r="K47" s="23"/>
      <c r="L47" s="23"/>
    </row>
    <row r="48" spans="1:15">
      <c r="A48" s="22"/>
      <c r="B48" s="22"/>
      <c r="C48" s="23"/>
      <c r="D48" s="23"/>
      <c r="E48" s="23"/>
      <c r="F48" s="23"/>
      <c r="G48" s="23"/>
      <c r="H48" s="23"/>
      <c r="I48" s="23"/>
      <c r="J48" s="23"/>
      <c r="K48" s="23"/>
      <c r="L48" s="23"/>
    </row>
    <row r="49" spans="1:12">
      <c r="A49" s="22"/>
      <c r="B49" s="22"/>
      <c r="C49" s="23"/>
      <c r="D49" s="23"/>
      <c r="E49" s="23"/>
      <c r="F49" s="23"/>
      <c r="G49" s="23"/>
      <c r="H49" s="23"/>
      <c r="I49" s="23"/>
      <c r="J49" s="23"/>
      <c r="K49" s="23"/>
      <c r="L49" s="23"/>
    </row>
    <row r="50" spans="1:12">
      <c r="A50" s="22"/>
      <c r="B50" s="22"/>
      <c r="C50" s="23"/>
      <c r="D50" s="23"/>
      <c r="E50" s="23"/>
      <c r="F50" s="23"/>
      <c r="G50" s="23"/>
      <c r="H50" s="23"/>
      <c r="I50" s="23"/>
      <c r="J50" s="23"/>
      <c r="K50" s="23"/>
      <c r="L50" s="23"/>
    </row>
  </sheetData>
  <mergeCells count="18">
    <mergeCell ref="B15:I15"/>
    <mergeCell ref="C11:F11"/>
    <mergeCell ref="A1:O1"/>
    <mergeCell ref="A2:O2"/>
    <mergeCell ref="A3:O3"/>
    <mergeCell ref="C5:J5"/>
    <mergeCell ref="C8:J8"/>
    <mergeCell ref="B16:B26"/>
    <mergeCell ref="C16:C20"/>
    <mergeCell ref="D16:I16"/>
    <mergeCell ref="D17:I17"/>
    <mergeCell ref="D18:I18"/>
    <mergeCell ref="D19:I19"/>
    <mergeCell ref="C21:C25"/>
    <mergeCell ref="D21:I21"/>
    <mergeCell ref="D22:I22"/>
    <mergeCell ref="D23:I23"/>
    <mergeCell ref="D24:I24"/>
  </mergeCells>
  <phoneticPr fontId="2"/>
  <printOptions horizontalCentered="1"/>
  <pageMargins left="0.78740157480314965" right="0.78740157480314965" top="0.98425196850393704" bottom="0.98425196850393704" header="0.51181102362204722" footer="0.51181102362204722"/>
  <pageSetup paperSize="9" scale="5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46"/>
  <sheetViews>
    <sheetView showGridLines="0" view="pageBreakPreview" zoomScale="70" zoomScaleNormal="75" zoomScaleSheetLayoutView="70" workbookViewId="0">
      <selection activeCell="M7" sqref="M7"/>
    </sheetView>
  </sheetViews>
  <sheetFormatPr defaultRowHeight="14.25"/>
  <cols>
    <col min="1" max="1" width="3.125" style="25" customWidth="1"/>
    <col min="2" max="2" width="4.125" style="25" customWidth="1"/>
    <col min="3" max="4" width="8.125" style="24" customWidth="1"/>
    <col min="5" max="5" width="5.75" style="24" customWidth="1"/>
    <col min="6" max="6" width="4.125" style="24" customWidth="1"/>
    <col min="7" max="7" width="3.75" style="24" bestFit="1" customWidth="1"/>
    <col min="8" max="8" width="4.875" style="24" bestFit="1" customWidth="1"/>
    <col min="9" max="9" width="13.75" style="24" customWidth="1"/>
    <col min="10" max="14" width="17.625" style="24" customWidth="1"/>
    <col min="15" max="15" width="2.6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40</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c r="D8" s="122"/>
      <c r="E8" s="122"/>
      <c r="F8" s="122"/>
      <c r="G8" s="122"/>
      <c r="H8" s="122"/>
      <c r="I8" s="122"/>
      <c r="J8" s="122"/>
      <c r="K8" s="9"/>
      <c r="L8" s="9"/>
    </row>
    <row r="9" spans="1:15" s="10" customFormat="1" ht="21.75" customHeight="1">
      <c r="A9" s="5"/>
      <c r="B9" s="5"/>
      <c r="C9" s="21"/>
      <c r="D9" s="21"/>
      <c r="E9" s="21"/>
      <c r="F9" s="21"/>
      <c r="G9" s="21"/>
      <c r="H9" s="21"/>
      <c r="I9" s="21"/>
      <c r="J9" s="21"/>
      <c r="K9" s="9"/>
      <c r="L9" s="9"/>
      <c r="M9" s="9"/>
      <c r="N9" s="9"/>
      <c r="O9" s="9"/>
    </row>
    <row r="10" spans="1:15" s="10" customFormat="1" ht="21.75" customHeight="1">
      <c r="A10" s="15" t="s">
        <v>37</v>
      </c>
      <c r="B10" s="5"/>
      <c r="C10" s="21"/>
      <c r="D10" s="21"/>
      <c r="E10" s="21"/>
      <c r="F10" s="21"/>
      <c r="G10" s="21"/>
      <c r="H10" s="21"/>
      <c r="I10" s="21"/>
      <c r="J10" s="21"/>
      <c r="K10" s="9"/>
      <c r="L10" s="9"/>
      <c r="M10" s="9"/>
      <c r="N10" s="9"/>
      <c r="O10" s="9"/>
    </row>
    <row r="11" spans="1:15" s="10" customFormat="1" ht="21.75" customHeight="1">
      <c r="A11" s="5"/>
      <c r="B11" s="5"/>
      <c r="C11" s="119"/>
      <c r="D11" s="119"/>
      <c r="E11" s="119"/>
      <c r="F11" s="119"/>
      <c r="G11" s="7" t="s">
        <v>12</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10" customFormat="1" ht="21.75" customHeight="1">
      <c r="A13" s="15" t="s">
        <v>41</v>
      </c>
      <c r="B13" s="5"/>
      <c r="C13" s="9"/>
      <c r="D13" s="9"/>
      <c r="E13" s="9"/>
      <c r="F13" s="9"/>
      <c r="G13" s="9"/>
      <c r="H13" s="9"/>
      <c r="I13" s="9"/>
      <c r="J13" s="9"/>
      <c r="K13" s="9"/>
      <c r="L13" s="9"/>
      <c r="M13" s="9"/>
      <c r="N13" s="9"/>
      <c r="O13" s="9"/>
    </row>
    <row r="14" spans="1:15" s="10" customFormat="1" ht="21.75" customHeight="1">
      <c r="A14" s="9" t="s">
        <v>2</v>
      </c>
      <c r="B14" s="9"/>
      <c r="C14" s="9"/>
      <c r="D14" s="9"/>
      <c r="E14" s="9"/>
      <c r="F14" s="9"/>
      <c r="G14" s="9"/>
      <c r="H14" s="9"/>
      <c r="I14" s="9"/>
      <c r="J14" s="9"/>
      <c r="K14" s="9"/>
      <c r="L14" s="9"/>
      <c r="M14" s="9"/>
      <c r="N14" s="9"/>
      <c r="O14" s="9"/>
    </row>
    <row r="15" spans="1:15" s="45" customFormat="1" ht="36" customHeight="1">
      <c r="A15" s="44"/>
      <c r="B15" s="123" t="s">
        <v>15</v>
      </c>
      <c r="C15" s="124"/>
      <c r="D15" s="124"/>
      <c r="E15" s="124"/>
      <c r="F15" s="124"/>
      <c r="G15" s="124"/>
      <c r="H15" s="124"/>
      <c r="I15" s="125"/>
      <c r="J15" s="106" t="s">
        <v>84</v>
      </c>
      <c r="K15" s="106" t="s">
        <v>4</v>
      </c>
      <c r="L15" s="106" t="s">
        <v>85</v>
      </c>
      <c r="M15" s="44"/>
    </row>
    <row r="16" spans="1:15" s="10" customFormat="1" ht="25.5" customHeight="1">
      <c r="A16" s="9"/>
      <c r="B16" s="110" t="s">
        <v>7</v>
      </c>
      <c r="C16" s="113"/>
      <c r="D16" s="114"/>
      <c r="E16" s="114"/>
      <c r="F16" s="114"/>
      <c r="G16" s="114"/>
      <c r="H16" s="114"/>
      <c r="I16" s="115"/>
      <c r="J16" s="28"/>
      <c r="K16" s="28"/>
      <c r="L16" s="29">
        <f t="shared" ref="L16:L21" si="0">SUM(J16:K16)</f>
        <v>0</v>
      </c>
      <c r="M16" s="9"/>
    </row>
    <row r="17" spans="1:15" s="10" customFormat="1" ht="25.5" customHeight="1">
      <c r="A17" s="9"/>
      <c r="B17" s="111"/>
      <c r="C17" s="113"/>
      <c r="D17" s="114"/>
      <c r="E17" s="114"/>
      <c r="F17" s="114"/>
      <c r="G17" s="114"/>
      <c r="H17" s="114"/>
      <c r="I17" s="115"/>
      <c r="J17" s="28"/>
      <c r="K17" s="28"/>
      <c r="L17" s="29">
        <f t="shared" si="0"/>
        <v>0</v>
      </c>
      <c r="M17" s="9"/>
    </row>
    <row r="18" spans="1:15" s="10" customFormat="1" ht="25.5" customHeight="1">
      <c r="A18" s="9"/>
      <c r="B18" s="111"/>
      <c r="C18" s="113"/>
      <c r="D18" s="114"/>
      <c r="E18" s="114"/>
      <c r="F18" s="114"/>
      <c r="G18" s="114"/>
      <c r="H18" s="114"/>
      <c r="I18" s="115"/>
      <c r="J18" s="28"/>
      <c r="K18" s="28"/>
      <c r="L18" s="29">
        <f t="shared" si="0"/>
        <v>0</v>
      </c>
      <c r="M18" s="9"/>
    </row>
    <row r="19" spans="1:15" s="10" customFormat="1" ht="25.5" customHeight="1">
      <c r="A19" s="9"/>
      <c r="B19" s="111"/>
      <c r="C19" s="113"/>
      <c r="D19" s="114"/>
      <c r="E19" s="114"/>
      <c r="F19" s="114"/>
      <c r="G19" s="114"/>
      <c r="H19" s="114"/>
      <c r="I19" s="115"/>
      <c r="J19" s="28"/>
      <c r="K19" s="28"/>
      <c r="L19" s="29">
        <f t="shared" si="0"/>
        <v>0</v>
      </c>
      <c r="M19" s="9"/>
    </row>
    <row r="20" spans="1:15" s="10" customFormat="1" ht="25.5" customHeight="1">
      <c r="A20" s="9"/>
      <c r="B20" s="111"/>
      <c r="C20" s="113"/>
      <c r="D20" s="114"/>
      <c r="E20" s="114"/>
      <c r="F20" s="114"/>
      <c r="G20" s="114"/>
      <c r="H20" s="114"/>
      <c r="I20" s="115"/>
      <c r="J20" s="28"/>
      <c r="K20" s="28"/>
      <c r="L20" s="29">
        <f t="shared" si="0"/>
        <v>0</v>
      </c>
      <c r="M20" s="9"/>
    </row>
    <row r="21" spans="1:15" s="10" customFormat="1" ht="25.5" customHeight="1">
      <c r="A21" s="9"/>
      <c r="B21" s="112"/>
      <c r="C21" s="116" t="s">
        <v>14</v>
      </c>
      <c r="D21" s="117"/>
      <c r="E21" s="117"/>
      <c r="F21" s="117"/>
      <c r="G21" s="117"/>
      <c r="H21" s="117"/>
      <c r="I21" s="118"/>
      <c r="J21" s="30">
        <f>SUM(J16:J20)</f>
        <v>0</v>
      </c>
      <c r="K21" s="30">
        <f>SUM(K16:K20)</f>
        <v>0</v>
      </c>
      <c r="L21" s="30">
        <f t="shared" si="0"/>
        <v>0</v>
      </c>
      <c r="M21" s="9"/>
    </row>
    <row r="22" spans="1:15" s="10" customFormat="1" ht="21.75" customHeight="1">
      <c r="A22" s="9"/>
      <c r="B22" s="9"/>
      <c r="C22" s="9"/>
      <c r="D22" s="9"/>
      <c r="E22" s="9"/>
      <c r="F22" s="9"/>
      <c r="G22" s="9"/>
      <c r="H22" s="9"/>
      <c r="I22" s="9"/>
      <c r="J22" s="9"/>
      <c r="K22" s="9"/>
      <c r="L22" s="9"/>
      <c r="M22" s="9"/>
      <c r="N22" s="9"/>
      <c r="O22" s="9"/>
    </row>
    <row r="23" spans="1:15" s="10" customFormat="1" ht="21.75" customHeight="1">
      <c r="A23" s="9" t="s">
        <v>8</v>
      </c>
      <c r="B23" s="9"/>
      <c r="C23" s="9"/>
      <c r="D23" s="9"/>
      <c r="E23" s="9"/>
      <c r="F23" s="9"/>
      <c r="G23" s="9"/>
      <c r="H23" s="9"/>
      <c r="I23" s="9"/>
      <c r="J23" s="9"/>
      <c r="K23" s="9"/>
      <c r="L23" s="9"/>
      <c r="M23" s="9"/>
      <c r="N23" s="9"/>
      <c r="O23" s="9"/>
    </row>
    <row r="24" spans="1:15" s="10" customFormat="1" ht="25.5" customHeight="1">
      <c r="A24" s="9"/>
      <c r="B24" s="135"/>
      <c r="C24" s="135"/>
      <c r="D24" s="135"/>
      <c r="E24" s="135"/>
      <c r="F24" s="135"/>
      <c r="G24" s="135"/>
      <c r="H24" s="135"/>
      <c r="I24" s="31" t="s">
        <v>103</v>
      </c>
      <c r="J24" s="21"/>
      <c r="K24" s="32"/>
      <c r="L24" s="9"/>
      <c r="M24" s="33"/>
      <c r="N24" s="9"/>
      <c r="O24" s="9"/>
    </row>
    <row r="25" spans="1:15" s="10" customFormat="1" ht="25.5" customHeight="1">
      <c r="A25" s="9"/>
      <c r="B25" s="135"/>
      <c r="C25" s="135"/>
      <c r="D25" s="135"/>
      <c r="E25" s="135"/>
      <c r="F25" s="135"/>
      <c r="G25" s="135"/>
      <c r="H25" s="135"/>
      <c r="I25" s="31" t="s">
        <v>104</v>
      </c>
      <c r="J25" s="21"/>
      <c r="K25" s="34"/>
      <c r="L25" s="35" t="str">
        <f>IFERROR(B24/B25,"")</f>
        <v/>
      </c>
      <c r="M25" s="33"/>
      <c r="N25" s="9"/>
      <c r="O25" s="9"/>
    </row>
    <row r="26" spans="1:15" s="10" customFormat="1" ht="28.5" customHeight="1">
      <c r="A26" s="9"/>
      <c r="B26" s="9"/>
      <c r="C26" s="36"/>
      <c r="D26" s="36"/>
      <c r="E26" s="36"/>
      <c r="F26" s="36"/>
      <c r="G26" s="36"/>
      <c r="H26" s="36"/>
      <c r="I26" s="36"/>
      <c r="J26" s="36"/>
      <c r="K26" s="37"/>
      <c r="L26" s="38"/>
      <c r="M26" s="39"/>
      <c r="N26" s="40"/>
      <c r="O26" s="40"/>
    </row>
    <row r="27" spans="1:15" s="10" customFormat="1" ht="31.5" customHeight="1">
      <c r="A27" s="9"/>
      <c r="B27" s="9"/>
      <c r="C27" s="36"/>
      <c r="D27" s="36"/>
      <c r="E27" s="36"/>
      <c r="F27" s="36"/>
      <c r="G27" s="36"/>
      <c r="H27" s="36"/>
      <c r="I27" s="36"/>
      <c r="J27" s="36"/>
      <c r="K27" s="46" t="s">
        <v>43</v>
      </c>
      <c r="L27" s="41" t="str">
        <f>IF(ISBLANK(L26),L25,L26)</f>
        <v/>
      </c>
      <c r="M27" s="136" t="s">
        <v>105</v>
      </c>
      <c r="N27" s="137"/>
      <c r="O27" s="137"/>
    </row>
    <row r="28" spans="1:15" s="10" customFormat="1" ht="21.75" customHeight="1">
      <c r="A28" s="9" t="s">
        <v>13</v>
      </c>
      <c r="B28" s="9"/>
      <c r="C28" s="9"/>
      <c r="D28" s="9"/>
      <c r="E28" s="9"/>
      <c r="F28" s="9"/>
      <c r="G28" s="9"/>
      <c r="H28" s="9"/>
      <c r="I28" s="9"/>
      <c r="J28" s="9"/>
      <c r="K28" s="9"/>
      <c r="L28" s="9"/>
      <c r="M28" s="9"/>
      <c r="N28" s="9"/>
      <c r="O28" s="9"/>
    </row>
    <row r="29" spans="1:15" s="10" customFormat="1" ht="26.25" customHeight="1">
      <c r="A29" s="9"/>
      <c r="B29" s="9" t="s">
        <v>107</v>
      </c>
      <c r="C29" s="9"/>
      <c r="D29" s="9"/>
      <c r="E29" s="9"/>
      <c r="F29" s="9"/>
      <c r="G29" s="9"/>
      <c r="H29" s="9"/>
      <c r="I29" s="42" t="str">
        <f>IFERROR(J21/L21,"")</f>
        <v/>
      </c>
      <c r="J29" s="9" t="s">
        <v>106</v>
      </c>
      <c r="K29" s="9"/>
      <c r="M29" s="9"/>
      <c r="N29" s="9"/>
      <c r="O29" s="9"/>
    </row>
    <row r="30" spans="1:15" s="10" customFormat="1" ht="21.75" customHeight="1">
      <c r="A30" s="9"/>
      <c r="B30" s="9"/>
      <c r="C30" s="9"/>
      <c r="D30" s="9"/>
      <c r="E30" s="9"/>
      <c r="F30" s="9"/>
      <c r="G30" s="9"/>
      <c r="H30" s="9"/>
      <c r="I30" s="9"/>
      <c r="J30" s="9"/>
      <c r="K30" s="9"/>
      <c r="L30" s="9"/>
      <c r="M30" s="9"/>
      <c r="N30" s="9"/>
      <c r="O30" s="9"/>
    </row>
    <row r="31" spans="1:15" s="10" customFormat="1" ht="21.75" customHeight="1" thickBot="1">
      <c r="A31" s="9" t="s">
        <v>52</v>
      </c>
      <c r="B31" s="9"/>
      <c r="C31" s="9"/>
      <c r="D31" s="9"/>
      <c r="E31" s="9"/>
      <c r="F31" s="9"/>
      <c r="G31" s="9"/>
      <c r="H31" s="9"/>
      <c r="I31" s="9"/>
      <c r="J31" s="16"/>
      <c r="K31" s="9"/>
      <c r="L31" s="9"/>
      <c r="M31" s="9"/>
      <c r="N31" s="9"/>
      <c r="O31" s="9"/>
    </row>
    <row r="32" spans="1:15" s="10" customFormat="1" ht="21.75" customHeight="1" thickBot="1">
      <c r="A32" s="9"/>
      <c r="B32" s="9" t="s">
        <v>108</v>
      </c>
      <c r="C32" s="9"/>
      <c r="D32" s="9"/>
      <c r="E32" s="9"/>
      <c r="F32" s="108"/>
      <c r="G32" s="11"/>
      <c r="H32" s="11"/>
      <c r="I32" s="12"/>
      <c r="K32" s="43" t="str">
        <f>IFERROR(ROUNDDOWN(ROUNDDOWN(C11*I29,0)*10/110*L27,0),"")</f>
        <v/>
      </c>
      <c r="L32" s="9" t="s">
        <v>64</v>
      </c>
      <c r="M32" s="9"/>
      <c r="N32" s="9"/>
      <c r="O32" s="9"/>
    </row>
    <row r="33" spans="1:15" s="10" customFormat="1" ht="21.75" customHeight="1">
      <c r="A33" s="9"/>
      <c r="B33" s="9"/>
      <c r="C33" s="9"/>
      <c r="D33" s="9"/>
      <c r="E33" s="9"/>
      <c r="F33" s="14"/>
      <c r="G33" s="9"/>
      <c r="H33" s="14"/>
      <c r="I33" s="9"/>
      <c r="J33" s="9"/>
      <c r="K33" s="9"/>
      <c r="L33" s="9"/>
      <c r="M33" s="9"/>
      <c r="N33" s="9"/>
      <c r="O33" s="9"/>
    </row>
    <row r="34" spans="1:15">
      <c r="A34" s="22"/>
      <c r="B34" s="22"/>
      <c r="C34" s="23"/>
      <c r="D34" s="23"/>
      <c r="E34" s="23"/>
      <c r="F34" s="23"/>
      <c r="G34" s="23"/>
      <c r="H34" s="23"/>
      <c r="I34" s="23"/>
      <c r="J34" s="23"/>
      <c r="K34" s="23"/>
      <c r="L34" s="23"/>
      <c r="M34" s="23"/>
      <c r="N34" s="23"/>
    </row>
    <row r="35" spans="1:15">
      <c r="A35" s="22"/>
      <c r="B35" s="22"/>
      <c r="C35" s="23"/>
      <c r="D35" s="23"/>
      <c r="E35" s="23"/>
      <c r="F35" s="23"/>
      <c r="G35" s="23"/>
      <c r="H35" s="23"/>
      <c r="I35" s="23"/>
      <c r="J35" s="23"/>
      <c r="K35" s="23"/>
      <c r="L35" s="23"/>
      <c r="M35" s="23"/>
      <c r="N35" s="23"/>
    </row>
    <row r="36" spans="1:15">
      <c r="A36" s="22"/>
      <c r="B36" s="22"/>
      <c r="C36" s="23"/>
      <c r="D36" s="23"/>
      <c r="E36" s="23"/>
      <c r="F36" s="23"/>
      <c r="G36" s="23"/>
      <c r="H36" s="23"/>
      <c r="I36" s="23"/>
      <c r="J36" s="23"/>
      <c r="K36" s="23"/>
      <c r="L36" s="23"/>
      <c r="M36" s="23"/>
      <c r="N36" s="23"/>
    </row>
    <row r="37" spans="1:15">
      <c r="A37" s="22"/>
      <c r="B37" s="22"/>
      <c r="C37" s="23"/>
      <c r="D37" s="23"/>
      <c r="E37" s="23"/>
      <c r="F37" s="23"/>
      <c r="G37" s="23"/>
      <c r="H37" s="23"/>
      <c r="I37" s="23"/>
      <c r="J37" s="23"/>
      <c r="K37" s="23"/>
      <c r="L37" s="23"/>
      <c r="M37" s="23"/>
      <c r="N37" s="23"/>
    </row>
    <row r="38" spans="1:15">
      <c r="A38" s="22"/>
      <c r="B38" s="22"/>
      <c r="C38" s="23"/>
      <c r="D38" s="23"/>
      <c r="E38" s="23"/>
      <c r="F38" s="23"/>
      <c r="G38" s="23"/>
      <c r="H38" s="23"/>
      <c r="I38" s="23"/>
      <c r="J38" s="23"/>
      <c r="K38" s="23"/>
      <c r="L38" s="23"/>
      <c r="M38" s="23"/>
      <c r="N38" s="23"/>
    </row>
    <row r="39" spans="1:15">
      <c r="A39" s="22"/>
      <c r="B39" s="22"/>
      <c r="C39" s="23"/>
      <c r="D39" s="23"/>
      <c r="E39" s="23"/>
      <c r="F39" s="23"/>
      <c r="G39" s="23"/>
      <c r="H39" s="23"/>
      <c r="I39" s="23"/>
      <c r="J39" s="23"/>
      <c r="K39" s="23"/>
      <c r="L39" s="23"/>
      <c r="M39" s="23"/>
      <c r="N39" s="23"/>
    </row>
    <row r="40" spans="1:15">
      <c r="A40" s="22"/>
      <c r="B40" s="22"/>
      <c r="C40" s="23"/>
      <c r="D40" s="23"/>
      <c r="E40" s="23"/>
      <c r="F40" s="23"/>
      <c r="G40" s="23"/>
      <c r="H40" s="23"/>
      <c r="I40" s="23"/>
      <c r="J40" s="23"/>
      <c r="K40" s="23"/>
      <c r="L40" s="23"/>
      <c r="M40" s="23"/>
      <c r="N40" s="23"/>
    </row>
    <row r="41" spans="1:15">
      <c r="A41" s="22"/>
      <c r="B41" s="22"/>
      <c r="C41" s="23"/>
      <c r="D41" s="23"/>
      <c r="E41" s="23"/>
      <c r="F41" s="23"/>
      <c r="G41" s="23"/>
      <c r="H41" s="23"/>
      <c r="I41" s="23"/>
      <c r="J41" s="23"/>
      <c r="K41" s="23"/>
      <c r="L41" s="23"/>
      <c r="M41" s="23"/>
      <c r="N41" s="23"/>
    </row>
    <row r="42" spans="1:15">
      <c r="A42" s="22"/>
      <c r="B42" s="22"/>
      <c r="C42" s="23"/>
      <c r="D42" s="23"/>
      <c r="E42" s="23"/>
      <c r="F42" s="23"/>
      <c r="G42" s="23"/>
      <c r="H42" s="23"/>
      <c r="I42" s="23"/>
      <c r="J42" s="23"/>
      <c r="K42" s="23"/>
      <c r="L42" s="23"/>
      <c r="M42" s="23"/>
      <c r="N42" s="23"/>
    </row>
    <row r="43" spans="1:15">
      <c r="A43" s="22"/>
      <c r="B43" s="22"/>
      <c r="C43" s="23"/>
      <c r="D43" s="23"/>
      <c r="E43" s="23"/>
      <c r="F43" s="23"/>
      <c r="G43" s="23"/>
      <c r="H43" s="23"/>
      <c r="I43" s="23"/>
      <c r="J43" s="23"/>
      <c r="K43" s="23"/>
      <c r="L43" s="23"/>
      <c r="M43" s="23"/>
      <c r="N43" s="23"/>
    </row>
    <row r="44" spans="1:15">
      <c r="A44" s="22"/>
      <c r="B44" s="22"/>
      <c r="C44" s="23"/>
      <c r="D44" s="23"/>
      <c r="E44" s="23"/>
      <c r="F44" s="23"/>
      <c r="G44" s="23"/>
      <c r="H44" s="23"/>
      <c r="I44" s="23"/>
      <c r="J44" s="23"/>
      <c r="K44" s="23"/>
      <c r="L44" s="23"/>
      <c r="M44" s="23"/>
      <c r="N44" s="23"/>
    </row>
    <row r="45" spans="1:15">
      <c r="A45" s="22"/>
      <c r="B45" s="22"/>
      <c r="C45" s="23"/>
      <c r="D45" s="23"/>
      <c r="E45" s="23"/>
      <c r="F45" s="23"/>
      <c r="G45" s="23"/>
      <c r="H45" s="23"/>
      <c r="I45" s="23"/>
      <c r="J45" s="23"/>
      <c r="K45" s="23"/>
      <c r="L45" s="23"/>
      <c r="M45" s="23"/>
      <c r="N45" s="23"/>
    </row>
    <row r="46" spans="1:15">
      <c r="A46" s="22"/>
      <c r="B46" s="22"/>
      <c r="C46" s="23"/>
      <c r="D46" s="23"/>
      <c r="E46" s="23"/>
      <c r="F46" s="23"/>
      <c r="G46" s="23"/>
      <c r="H46" s="23"/>
      <c r="I46" s="23"/>
      <c r="J46" s="23"/>
      <c r="K46" s="23"/>
      <c r="L46" s="23"/>
      <c r="M46" s="23"/>
      <c r="N46" s="23"/>
    </row>
  </sheetData>
  <mergeCells count="17">
    <mergeCell ref="C11:F11"/>
    <mergeCell ref="B24:H24"/>
    <mergeCell ref="B25:H25"/>
    <mergeCell ref="M27:O27"/>
    <mergeCell ref="B16:B21"/>
    <mergeCell ref="C16:I16"/>
    <mergeCell ref="C17:I17"/>
    <mergeCell ref="C18:I18"/>
    <mergeCell ref="C19:I19"/>
    <mergeCell ref="C20:I20"/>
    <mergeCell ref="C21:I21"/>
    <mergeCell ref="B15:I15"/>
    <mergeCell ref="A1:O1"/>
    <mergeCell ref="A2:O2"/>
    <mergeCell ref="A3:O3"/>
    <mergeCell ref="C5:J5"/>
    <mergeCell ref="C8:J8"/>
  </mergeCells>
  <phoneticPr fontId="2"/>
  <pageMargins left="0.78740157480314965" right="0.78740157480314965" top="0.98425196850393704" bottom="0.98425196850393704" header="0.51181102362204722" footer="0.51181102362204722"/>
  <pageSetup paperSize="9" scale="5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46"/>
  <sheetViews>
    <sheetView showGridLines="0" view="pageBreakPreview" zoomScale="70" zoomScaleNormal="75" zoomScaleSheetLayoutView="70" workbookViewId="0">
      <selection activeCell="M7" sqref="M7"/>
    </sheetView>
  </sheetViews>
  <sheetFormatPr defaultRowHeight="14.25"/>
  <cols>
    <col min="1" max="1" width="3.125" style="25" customWidth="1"/>
    <col min="2" max="2" width="4.125" style="25" customWidth="1"/>
    <col min="3" max="4" width="8.125" style="24" customWidth="1"/>
    <col min="5" max="5" width="5.75" style="24" customWidth="1"/>
    <col min="6" max="6" width="4.125" style="24" customWidth="1"/>
    <col min="7" max="7" width="3.75" style="24" bestFit="1" customWidth="1"/>
    <col min="8" max="8" width="4.875" style="24" bestFit="1" customWidth="1"/>
    <col min="9" max="9" width="13.75" style="24" customWidth="1"/>
    <col min="10" max="14" width="17.625" style="24" customWidth="1"/>
    <col min="15" max="15" width="2.6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40</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t="s">
        <v>78</v>
      </c>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t="s">
        <v>79</v>
      </c>
      <c r="D8" s="122"/>
      <c r="E8" s="122"/>
      <c r="F8" s="122"/>
      <c r="G8" s="122"/>
      <c r="H8" s="122"/>
      <c r="I8" s="122"/>
      <c r="J8" s="122"/>
      <c r="K8" s="9"/>
      <c r="L8" s="9"/>
    </row>
    <row r="9" spans="1:15" s="10" customFormat="1" ht="21.75" customHeight="1">
      <c r="A9" s="5"/>
      <c r="B9" s="5"/>
      <c r="C9" s="21"/>
      <c r="D9" s="21"/>
      <c r="E9" s="21"/>
      <c r="F9" s="21"/>
      <c r="G9" s="21"/>
      <c r="H9" s="21"/>
      <c r="I9" s="21"/>
      <c r="J9" s="21"/>
      <c r="K9" s="9"/>
      <c r="L9" s="9"/>
      <c r="M9" s="9"/>
      <c r="N9" s="9"/>
      <c r="O9" s="9"/>
    </row>
    <row r="10" spans="1:15" s="10" customFormat="1" ht="21.75" customHeight="1">
      <c r="A10" s="15" t="s">
        <v>37</v>
      </c>
      <c r="B10" s="5"/>
      <c r="C10" s="21"/>
      <c r="D10" s="21"/>
      <c r="E10" s="21"/>
      <c r="F10" s="21"/>
      <c r="G10" s="21"/>
      <c r="H10" s="21"/>
      <c r="I10" s="21"/>
      <c r="J10" s="21"/>
      <c r="K10" s="9"/>
      <c r="L10" s="9"/>
      <c r="M10" s="9"/>
      <c r="N10" s="9"/>
      <c r="O10" s="9"/>
    </row>
    <row r="11" spans="1:15" s="10" customFormat="1" ht="21.75" customHeight="1">
      <c r="A11" s="5"/>
      <c r="B11" s="5"/>
      <c r="C11" s="119">
        <v>2000000</v>
      </c>
      <c r="D11" s="119"/>
      <c r="E11" s="119"/>
      <c r="F11" s="119"/>
      <c r="G11" s="7" t="s">
        <v>1</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10" customFormat="1" ht="21.75" customHeight="1">
      <c r="A13" s="15" t="s">
        <v>41</v>
      </c>
      <c r="B13" s="5"/>
      <c r="C13" s="9"/>
      <c r="D13" s="9"/>
      <c r="E13" s="9"/>
      <c r="F13" s="9"/>
      <c r="G13" s="9"/>
      <c r="H13" s="9"/>
      <c r="I13" s="9"/>
      <c r="J13" s="9"/>
      <c r="K13" s="9"/>
      <c r="L13" s="9"/>
      <c r="M13" s="9"/>
      <c r="N13" s="9"/>
      <c r="O13" s="9"/>
    </row>
    <row r="14" spans="1:15" s="10" customFormat="1" ht="21.75" customHeight="1">
      <c r="A14" s="9" t="s">
        <v>2</v>
      </c>
      <c r="B14" s="9"/>
      <c r="C14" s="9"/>
      <c r="D14" s="9"/>
      <c r="E14" s="9"/>
      <c r="F14" s="9"/>
      <c r="G14" s="9"/>
      <c r="H14" s="9"/>
      <c r="I14" s="9"/>
      <c r="J14" s="9"/>
      <c r="K14" s="9"/>
      <c r="L14" s="9"/>
      <c r="M14" s="9"/>
      <c r="N14" s="9"/>
      <c r="O14" s="9"/>
    </row>
    <row r="15" spans="1:15" s="45" customFormat="1" ht="36" customHeight="1">
      <c r="A15" s="44"/>
      <c r="B15" s="123" t="s">
        <v>15</v>
      </c>
      <c r="C15" s="124"/>
      <c r="D15" s="124"/>
      <c r="E15" s="124"/>
      <c r="F15" s="124"/>
      <c r="G15" s="124"/>
      <c r="H15" s="124"/>
      <c r="I15" s="125"/>
      <c r="J15" s="106" t="s">
        <v>84</v>
      </c>
      <c r="K15" s="106" t="s">
        <v>4</v>
      </c>
      <c r="L15" s="106" t="s">
        <v>85</v>
      </c>
      <c r="M15" s="44"/>
    </row>
    <row r="16" spans="1:15" s="10" customFormat="1" ht="25.5" customHeight="1">
      <c r="A16" s="9"/>
      <c r="B16" s="110" t="s">
        <v>7</v>
      </c>
      <c r="C16" s="126" t="s">
        <v>16</v>
      </c>
      <c r="D16" s="127"/>
      <c r="E16" s="127"/>
      <c r="F16" s="127"/>
      <c r="G16" s="127"/>
      <c r="H16" s="127"/>
      <c r="I16" s="128"/>
      <c r="J16" s="28"/>
      <c r="K16" s="28">
        <v>1500000</v>
      </c>
      <c r="L16" s="29">
        <f t="shared" ref="L16:L21" si="0">SUM(J16:K16)</f>
        <v>1500000</v>
      </c>
      <c r="M16" s="9"/>
    </row>
    <row r="17" spans="1:15" s="10" customFormat="1" ht="25.5" customHeight="1">
      <c r="A17" s="9"/>
      <c r="B17" s="111"/>
      <c r="C17" s="126" t="s">
        <v>17</v>
      </c>
      <c r="D17" s="127"/>
      <c r="E17" s="127"/>
      <c r="F17" s="127"/>
      <c r="G17" s="127"/>
      <c r="H17" s="127"/>
      <c r="I17" s="128"/>
      <c r="J17" s="28">
        <v>500000</v>
      </c>
      <c r="K17" s="28"/>
      <c r="L17" s="29">
        <f t="shared" si="0"/>
        <v>500000</v>
      </c>
      <c r="M17" s="9"/>
    </row>
    <row r="18" spans="1:15" s="10" customFormat="1" ht="25.5" customHeight="1">
      <c r="A18" s="9"/>
      <c r="B18" s="111"/>
      <c r="C18" s="126" t="s">
        <v>34</v>
      </c>
      <c r="D18" s="127"/>
      <c r="E18" s="127"/>
      <c r="F18" s="127"/>
      <c r="G18" s="127"/>
      <c r="H18" s="127"/>
      <c r="I18" s="128"/>
      <c r="J18" s="28">
        <v>250000</v>
      </c>
      <c r="K18" s="28"/>
      <c r="L18" s="29">
        <f t="shared" si="0"/>
        <v>250000</v>
      </c>
      <c r="M18" s="9"/>
    </row>
    <row r="19" spans="1:15" s="10" customFormat="1" ht="25.5" customHeight="1">
      <c r="A19" s="9"/>
      <c r="B19" s="111"/>
      <c r="C19" s="126" t="s">
        <v>18</v>
      </c>
      <c r="D19" s="127"/>
      <c r="E19" s="127"/>
      <c r="F19" s="127"/>
      <c r="G19" s="127"/>
      <c r="H19" s="127"/>
      <c r="I19" s="128"/>
      <c r="J19" s="28">
        <v>250000</v>
      </c>
      <c r="K19" s="28"/>
      <c r="L19" s="29">
        <f t="shared" si="0"/>
        <v>250000</v>
      </c>
      <c r="M19" s="9"/>
    </row>
    <row r="20" spans="1:15" s="10" customFormat="1" ht="25.5" customHeight="1">
      <c r="A20" s="9"/>
      <c r="B20" s="111"/>
      <c r="C20" s="126" t="s">
        <v>73</v>
      </c>
      <c r="D20" s="127"/>
      <c r="E20" s="127"/>
      <c r="F20" s="127"/>
      <c r="G20" s="127"/>
      <c r="H20" s="127"/>
      <c r="I20" s="128"/>
      <c r="J20" s="28">
        <v>3000000</v>
      </c>
      <c r="K20" s="28"/>
      <c r="L20" s="29">
        <f t="shared" si="0"/>
        <v>3000000</v>
      </c>
      <c r="M20" s="9"/>
    </row>
    <row r="21" spans="1:15" s="10" customFormat="1" ht="25.5" customHeight="1">
      <c r="A21" s="9"/>
      <c r="B21" s="112"/>
      <c r="C21" s="116" t="s">
        <v>14</v>
      </c>
      <c r="D21" s="117"/>
      <c r="E21" s="117"/>
      <c r="F21" s="117"/>
      <c r="G21" s="117"/>
      <c r="H21" s="117"/>
      <c r="I21" s="118"/>
      <c r="J21" s="30">
        <f>SUM(J16:J20)</f>
        <v>4000000</v>
      </c>
      <c r="K21" s="30">
        <f>SUM(K16:K20)</f>
        <v>1500000</v>
      </c>
      <c r="L21" s="30">
        <f t="shared" si="0"/>
        <v>5500000</v>
      </c>
      <c r="M21" s="9"/>
    </row>
    <row r="22" spans="1:15" s="10" customFormat="1" ht="21.75" customHeight="1">
      <c r="A22" s="9"/>
      <c r="B22" s="9"/>
      <c r="C22" s="9"/>
      <c r="D22" s="9"/>
      <c r="E22" s="9"/>
      <c r="F22" s="9"/>
      <c r="G22" s="9"/>
      <c r="H22" s="9"/>
      <c r="I22" s="9"/>
      <c r="J22" s="9"/>
      <c r="K22" s="9"/>
      <c r="L22" s="9"/>
      <c r="M22" s="9"/>
      <c r="N22" s="9"/>
      <c r="O22" s="9"/>
    </row>
    <row r="23" spans="1:15" s="10" customFormat="1" ht="21.75" customHeight="1">
      <c r="A23" s="9" t="s">
        <v>8</v>
      </c>
      <c r="B23" s="9"/>
      <c r="C23" s="9"/>
      <c r="D23" s="9"/>
      <c r="E23" s="9"/>
      <c r="F23" s="9"/>
      <c r="G23" s="9"/>
      <c r="H23" s="9"/>
      <c r="I23" s="9"/>
      <c r="J23" s="9"/>
      <c r="K23" s="9"/>
      <c r="L23" s="9"/>
      <c r="M23" s="9"/>
      <c r="N23" s="9"/>
      <c r="O23" s="9"/>
    </row>
    <row r="24" spans="1:15" s="10" customFormat="1" ht="25.5" customHeight="1">
      <c r="A24" s="9"/>
      <c r="B24" s="135">
        <v>98765432</v>
      </c>
      <c r="C24" s="135"/>
      <c r="D24" s="135"/>
      <c r="E24" s="135"/>
      <c r="F24" s="135"/>
      <c r="G24" s="135"/>
      <c r="H24" s="135"/>
      <c r="I24" s="31" t="s">
        <v>103</v>
      </c>
      <c r="J24" s="21"/>
      <c r="K24" s="32"/>
      <c r="L24" s="9"/>
      <c r="M24" s="33"/>
      <c r="N24" s="9"/>
      <c r="O24" s="9"/>
    </row>
    <row r="25" spans="1:15" s="10" customFormat="1" ht="25.5" customHeight="1">
      <c r="A25" s="9"/>
      <c r="B25" s="135">
        <v>123456789</v>
      </c>
      <c r="C25" s="135"/>
      <c r="D25" s="135"/>
      <c r="E25" s="135"/>
      <c r="F25" s="135"/>
      <c r="G25" s="135"/>
      <c r="H25" s="135"/>
      <c r="I25" s="31" t="s">
        <v>104</v>
      </c>
      <c r="J25" s="21"/>
      <c r="K25" s="34"/>
      <c r="L25" s="35">
        <f>IFERROR(B24/B25,"")</f>
        <v>0.80000000648000003</v>
      </c>
      <c r="M25" s="33"/>
      <c r="N25" s="9"/>
      <c r="O25" s="9"/>
    </row>
    <row r="26" spans="1:15" s="10" customFormat="1" ht="28.5" customHeight="1">
      <c r="A26" s="9"/>
      <c r="B26" s="9"/>
      <c r="C26" s="36"/>
      <c r="D26" s="36"/>
      <c r="E26" s="36"/>
      <c r="F26" s="36"/>
      <c r="G26" s="36"/>
      <c r="H26" s="36"/>
      <c r="I26" s="36"/>
      <c r="J26" s="36"/>
      <c r="K26" s="37"/>
      <c r="L26" s="38"/>
      <c r="M26" s="39"/>
      <c r="N26" s="40"/>
      <c r="O26" s="40"/>
    </row>
    <row r="27" spans="1:15" s="10" customFormat="1" ht="31.5" customHeight="1">
      <c r="A27" s="9"/>
      <c r="B27" s="9"/>
      <c r="C27" s="36"/>
      <c r="D27" s="36"/>
      <c r="E27" s="36"/>
      <c r="F27" s="36"/>
      <c r="G27" s="36"/>
      <c r="H27" s="36"/>
      <c r="I27" s="36"/>
      <c r="J27" s="36"/>
      <c r="K27" s="46" t="s">
        <v>43</v>
      </c>
      <c r="L27" s="41">
        <f>IF(ISBLANK(L26),L25,L26)</f>
        <v>0.80000000648000003</v>
      </c>
      <c r="M27" s="136" t="s">
        <v>105</v>
      </c>
      <c r="N27" s="137"/>
      <c r="O27" s="137"/>
    </row>
    <row r="28" spans="1:15" s="10" customFormat="1" ht="21.75" customHeight="1">
      <c r="A28" s="9" t="s">
        <v>11</v>
      </c>
      <c r="B28" s="9"/>
      <c r="C28" s="9"/>
      <c r="D28" s="9"/>
      <c r="E28" s="9"/>
      <c r="F28" s="9"/>
      <c r="G28" s="9"/>
      <c r="H28" s="9"/>
      <c r="I28" s="9"/>
      <c r="J28" s="9"/>
      <c r="K28" s="9"/>
      <c r="L28" s="9"/>
      <c r="M28" s="9"/>
      <c r="N28" s="9"/>
      <c r="O28" s="9"/>
    </row>
    <row r="29" spans="1:15" s="10" customFormat="1" ht="26.25" customHeight="1">
      <c r="A29" s="9"/>
      <c r="B29" s="9" t="s">
        <v>107</v>
      </c>
      <c r="C29" s="9"/>
      <c r="D29" s="9"/>
      <c r="E29" s="9"/>
      <c r="F29" s="9"/>
      <c r="G29" s="9"/>
      <c r="H29" s="9"/>
      <c r="I29" s="42">
        <f>IFERROR(J21/L21,"")</f>
        <v>0.72727272727272729</v>
      </c>
      <c r="J29" s="9" t="s">
        <v>106</v>
      </c>
      <c r="K29" s="9"/>
      <c r="M29" s="9"/>
      <c r="N29" s="9"/>
      <c r="O29" s="9"/>
    </row>
    <row r="30" spans="1:15" s="10" customFormat="1" ht="21.75" customHeight="1">
      <c r="A30" s="9"/>
      <c r="B30" s="9"/>
      <c r="C30" s="9"/>
      <c r="D30" s="9"/>
      <c r="E30" s="9"/>
      <c r="F30" s="9"/>
      <c r="G30" s="9"/>
      <c r="H30" s="9"/>
      <c r="I30" s="9"/>
      <c r="J30" s="9"/>
      <c r="K30" s="9"/>
      <c r="L30" s="9"/>
      <c r="M30" s="9"/>
      <c r="N30" s="9"/>
      <c r="O30" s="9"/>
    </row>
    <row r="31" spans="1:15" s="10" customFormat="1" ht="21.75" customHeight="1" thickBot="1">
      <c r="A31" s="9" t="s">
        <v>52</v>
      </c>
      <c r="B31" s="9"/>
      <c r="C31" s="9"/>
      <c r="D31" s="9"/>
      <c r="E31" s="9"/>
      <c r="F31" s="9"/>
      <c r="G31" s="9"/>
      <c r="H31" s="9"/>
      <c r="I31" s="9"/>
      <c r="J31" s="107"/>
      <c r="K31" s="9"/>
      <c r="L31" s="9"/>
      <c r="M31" s="9"/>
      <c r="N31" s="9"/>
      <c r="O31" s="9"/>
    </row>
    <row r="32" spans="1:15" s="10" customFormat="1" ht="21.75" customHeight="1" thickBot="1">
      <c r="A32" s="9"/>
      <c r="B32" s="9" t="s">
        <v>108</v>
      </c>
      <c r="C32" s="9"/>
      <c r="D32" s="9"/>
      <c r="E32" s="9"/>
      <c r="F32" s="108"/>
      <c r="G32" s="104"/>
      <c r="H32" s="104"/>
      <c r="I32" s="12"/>
      <c r="K32" s="43">
        <f>IFERROR(ROUNDDOWN(ROUNDDOWN(C11*I29,0)*10/110*L27,0),"")</f>
        <v>105785</v>
      </c>
      <c r="L32" s="9" t="s">
        <v>64</v>
      </c>
      <c r="M32" s="9"/>
      <c r="N32" s="9"/>
      <c r="O32" s="9"/>
    </row>
    <row r="33" spans="1:15" s="10" customFormat="1" ht="21.75" customHeight="1">
      <c r="A33" s="9"/>
      <c r="B33" s="9"/>
      <c r="C33" s="9"/>
      <c r="D33" s="9"/>
      <c r="E33" s="9"/>
      <c r="F33" s="14"/>
      <c r="G33" s="9"/>
      <c r="H33" s="14"/>
      <c r="I33" s="9"/>
      <c r="J33" s="9"/>
      <c r="K33" s="9"/>
      <c r="L33" s="9"/>
      <c r="M33" s="9"/>
      <c r="N33" s="9"/>
      <c r="O33" s="9"/>
    </row>
    <row r="34" spans="1:15">
      <c r="A34" s="22"/>
      <c r="B34" s="22"/>
      <c r="C34" s="23"/>
      <c r="D34" s="23"/>
      <c r="E34" s="23"/>
      <c r="F34" s="23"/>
      <c r="G34" s="23"/>
      <c r="H34" s="23"/>
      <c r="I34" s="23"/>
      <c r="J34" s="23"/>
      <c r="K34" s="23"/>
      <c r="L34" s="23"/>
      <c r="M34" s="23"/>
      <c r="N34" s="23"/>
    </row>
    <row r="35" spans="1:15">
      <c r="A35" s="22"/>
      <c r="B35" s="22"/>
      <c r="C35" s="23"/>
      <c r="D35" s="23"/>
      <c r="E35" s="23"/>
      <c r="F35" s="23"/>
      <c r="G35" s="23"/>
      <c r="H35" s="23"/>
      <c r="I35" s="23"/>
      <c r="J35" s="23"/>
      <c r="K35" s="23"/>
      <c r="L35" s="23"/>
      <c r="M35" s="23"/>
      <c r="N35" s="23"/>
    </row>
    <row r="36" spans="1:15">
      <c r="A36" s="22"/>
      <c r="B36" s="22"/>
      <c r="C36" s="23"/>
      <c r="D36" s="23"/>
      <c r="E36" s="23"/>
      <c r="F36" s="23"/>
      <c r="G36" s="23"/>
      <c r="H36" s="23"/>
      <c r="I36" s="23"/>
      <c r="J36" s="23"/>
      <c r="K36" s="23"/>
      <c r="L36" s="23"/>
      <c r="M36" s="23"/>
      <c r="N36" s="23"/>
    </row>
    <row r="37" spans="1:15">
      <c r="A37" s="22"/>
      <c r="B37" s="22"/>
      <c r="C37" s="23"/>
      <c r="D37" s="23"/>
      <c r="E37" s="23"/>
      <c r="F37" s="23"/>
      <c r="G37" s="23"/>
      <c r="H37" s="23"/>
      <c r="I37" s="23"/>
      <c r="J37" s="23"/>
      <c r="K37" s="23"/>
      <c r="L37" s="23"/>
      <c r="M37" s="23"/>
      <c r="N37" s="23"/>
    </row>
    <row r="38" spans="1:15">
      <c r="A38" s="22"/>
      <c r="B38" s="22"/>
      <c r="C38" s="23"/>
      <c r="D38" s="23"/>
      <c r="E38" s="23"/>
      <c r="F38" s="23"/>
      <c r="G38" s="23"/>
      <c r="H38" s="23"/>
      <c r="I38" s="23"/>
      <c r="J38" s="23"/>
      <c r="K38" s="23"/>
      <c r="L38" s="23"/>
      <c r="M38" s="23"/>
      <c r="N38" s="23"/>
    </row>
    <row r="39" spans="1:15">
      <c r="A39" s="22"/>
      <c r="B39" s="22"/>
      <c r="C39" s="23"/>
      <c r="D39" s="23"/>
      <c r="E39" s="23"/>
      <c r="F39" s="23"/>
      <c r="G39" s="23"/>
      <c r="H39" s="23"/>
      <c r="I39" s="23"/>
      <c r="J39" s="23"/>
      <c r="K39" s="23"/>
      <c r="L39" s="23"/>
      <c r="M39" s="23"/>
      <c r="N39" s="23"/>
    </row>
    <row r="40" spans="1:15">
      <c r="A40" s="22"/>
      <c r="B40" s="22"/>
      <c r="C40" s="23"/>
      <c r="D40" s="23"/>
      <c r="E40" s="23"/>
      <c r="F40" s="23"/>
      <c r="G40" s="23"/>
      <c r="H40" s="23"/>
      <c r="I40" s="23"/>
      <c r="J40" s="23"/>
      <c r="K40" s="23"/>
      <c r="L40" s="23"/>
      <c r="M40" s="23"/>
      <c r="N40" s="23"/>
    </row>
    <row r="41" spans="1:15">
      <c r="A41" s="22"/>
      <c r="B41" s="22"/>
      <c r="C41" s="23"/>
      <c r="D41" s="23"/>
      <c r="E41" s="23"/>
      <c r="F41" s="23"/>
      <c r="G41" s="23"/>
      <c r="H41" s="23"/>
      <c r="I41" s="23"/>
      <c r="J41" s="23"/>
      <c r="K41" s="23"/>
      <c r="L41" s="23"/>
      <c r="M41" s="23"/>
      <c r="N41" s="23"/>
    </row>
    <row r="42" spans="1:15">
      <c r="A42" s="22"/>
      <c r="B42" s="22"/>
      <c r="C42" s="23"/>
      <c r="D42" s="23"/>
      <c r="E42" s="23"/>
      <c r="F42" s="23"/>
      <c r="G42" s="23"/>
      <c r="H42" s="23"/>
      <c r="I42" s="23"/>
      <c r="J42" s="23"/>
      <c r="K42" s="23"/>
      <c r="L42" s="23"/>
      <c r="M42" s="23"/>
      <c r="N42" s="23"/>
    </row>
    <row r="43" spans="1:15">
      <c r="A43" s="22"/>
      <c r="B43" s="22"/>
      <c r="C43" s="23"/>
      <c r="D43" s="23"/>
      <c r="E43" s="23"/>
      <c r="F43" s="23"/>
      <c r="G43" s="23"/>
      <c r="H43" s="23"/>
      <c r="I43" s="23"/>
      <c r="J43" s="23"/>
      <c r="K43" s="23"/>
      <c r="L43" s="23"/>
      <c r="M43" s="23"/>
      <c r="N43" s="23"/>
    </row>
    <row r="44" spans="1:15">
      <c r="A44" s="22"/>
      <c r="B44" s="22"/>
      <c r="C44" s="23"/>
      <c r="D44" s="23"/>
      <c r="E44" s="23"/>
      <c r="F44" s="23"/>
      <c r="G44" s="23"/>
      <c r="H44" s="23"/>
      <c r="I44" s="23"/>
      <c r="J44" s="23"/>
      <c r="K44" s="23"/>
      <c r="L44" s="23"/>
      <c r="M44" s="23"/>
      <c r="N44" s="23"/>
    </row>
    <row r="45" spans="1:15">
      <c r="A45" s="22"/>
      <c r="B45" s="22"/>
      <c r="C45" s="23"/>
      <c r="D45" s="23"/>
      <c r="E45" s="23"/>
      <c r="F45" s="23"/>
      <c r="G45" s="23"/>
      <c r="H45" s="23"/>
      <c r="I45" s="23"/>
      <c r="J45" s="23"/>
      <c r="K45" s="23"/>
      <c r="L45" s="23"/>
      <c r="M45" s="23"/>
      <c r="N45" s="23"/>
    </row>
    <row r="46" spans="1:15">
      <c r="A46" s="22"/>
      <c r="B46" s="22"/>
      <c r="C46" s="23"/>
      <c r="D46" s="23"/>
      <c r="E46" s="23"/>
      <c r="F46" s="23"/>
      <c r="G46" s="23"/>
      <c r="H46" s="23"/>
      <c r="I46" s="23"/>
      <c r="J46" s="23"/>
      <c r="K46" s="23"/>
      <c r="L46" s="23"/>
      <c r="M46" s="23"/>
      <c r="N46" s="23"/>
    </row>
  </sheetData>
  <mergeCells count="17">
    <mergeCell ref="B15:I15"/>
    <mergeCell ref="C11:F11"/>
    <mergeCell ref="A1:O1"/>
    <mergeCell ref="A2:O2"/>
    <mergeCell ref="A3:O3"/>
    <mergeCell ref="C5:J5"/>
    <mergeCell ref="C8:J8"/>
    <mergeCell ref="B24:H24"/>
    <mergeCell ref="B25:H25"/>
    <mergeCell ref="M27:O27"/>
    <mergeCell ref="B16:B21"/>
    <mergeCell ref="C16:I16"/>
    <mergeCell ref="C17:I17"/>
    <mergeCell ref="C18:I18"/>
    <mergeCell ref="C19:I19"/>
    <mergeCell ref="C20:I20"/>
    <mergeCell ref="C21:I21"/>
  </mergeCells>
  <phoneticPr fontId="2"/>
  <pageMargins left="0.78740157480314965" right="0.78740157480314965" top="0.98425196850393704" bottom="0.98425196850393704" header="0.51181102362204722" footer="0.51181102362204722"/>
  <pageSetup paperSize="9" scale="5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3"/>
  <sheetViews>
    <sheetView showGridLines="0" view="pageBreakPreview" zoomScale="70" zoomScaleNormal="100" zoomScaleSheetLayoutView="70" workbookViewId="0">
      <selection activeCell="M7" sqref="M7"/>
    </sheetView>
  </sheetViews>
  <sheetFormatPr defaultColWidth="9" defaultRowHeight="13.5"/>
  <cols>
    <col min="1" max="1" width="3.125" style="98" customWidth="1"/>
    <col min="2" max="2" width="3.25" style="98" customWidth="1"/>
    <col min="3" max="3" width="3.75" style="97" customWidth="1"/>
    <col min="4" max="4" width="13.25" style="97" customWidth="1"/>
    <col min="5" max="5" width="5.75" style="97" customWidth="1"/>
    <col min="6" max="7" width="3.75" style="97" bestFit="1" customWidth="1"/>
    <col min="8" max="8" width="4.875" style="97" bestFit="1" customWidth="1"/>
    <col min="9" max="9" width="13.75" style="97" customWidth="1"/>
    <col min="10" max="10" width="17.625" style="97" customWidth="1"/>
    <col min="11" max="11" width="20" style="97" customWidth="1"/>
    <col min="12" max="12" width="16" style="97" customWidth="1"/>
    <col min="13" max="13" width="14.75" style="97" customWidth="1"/>
    <col min="14" max="14" width="16.375" style="97" customWidth="1"/>
    <col min="15" max="15" width="5.875" style="97" customWidth="1"/>
    <col min="16" max="16384" width="9" style="97"/>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40</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c r="D8" s="122"/>
      <c r="E8" s="122"/>
      <c r="F8" s="122"/>
      <c r="G8" s="122"/>
      <c r="H8" s="122"/>
      <c r="I8" s="122"/>
      <c r="J8" s="122"/>
      <c r="K8" s="9"/>
      <c r="L8" s="9"/>
    </row>
    <row r="9" spans="1:15" s="79" customFormat="1" ht="21.75" customHeight="1">
      <c r="A9" s="87"/>
      <c r="B9" s="87"/>
      <c r="C9" s="88"/>
      <c r="D9" s="88"/>
      <c r="E9" s="88"/>
      <c r="F9" s="88"/>
      <c r="G9" s="88"/>
      <c r="H9" s="88"/>
      <c r="I9" s="88"/>
      <c r="J9" s="88"/>
      <c r="K9" s="78"/>
      <c r="L9" s="78"/>
      <c r="M9" s="78"/>
      <c r="N9" s="78"/>
      <c r="O9" s="78"/>
    </row>
    <row r="10" spans="1:15" s="79" customFormat="1" ht="21.75" customHeight="1">
      <c r="A10" s="15" t="s">
        <v>37</v>
      </c>
      <c r="B10" s="87"/>
      <c r="C10" s="88"/>
      <c r="D10" s="88"/>
      <c r="E10" s="88"/>
      <c r="F10" s="88"/>
      <c r="G10" s="88"/>
      <c r="H10" s="88"/>
      <c r="I10" s="88"/>
      <c r="J10" s="88"/>
      <c r="K10" s="78"/>
      <c r="L10" s="78"/>
      <c r="M10" s="78"/>
      <c r="N10" s="78"/>
      <c r="O10" s="78"/>
    </row>
    <row r="11" spans="1:15" s="79" customFormat="1" ht="21.75" customHeight="1">
      <c r="A11" s="87"/>
      <c r="B11" s="87"/>
      <c r="C11" s="119"/>
      <c r="D11" s="119"/>
      <c r="E11" s="119"/>
      <c r="F11" s="119"/>
      <c r="G11" s="7" t="s">
        <v>1</v>
      </c>
      <c r="H11" s="7"/>
      <c r="I11" s="9" t="s">
        <v>21</v>
      </c>
      <c r="J11" s="100">
        <f>IFERROR(ROUND(C11*L20/L26,0),0)</f>
        <v>0</v>
      </c>
      <c r="K11" s="75" t="s">
        <v>55</v>
      </c>
      <c r="L11" s="75" t="s">
        <v>56</v>
      </c>
      <c r="M11" s="76">
        <f>C11-J11</f>
        <v>0</v>
      </c>
      <c r="N11" s="9" t="s">
        <v>54</v>
      </c>
      <c r="O11" s="78"/>
    </row>
    <row r="12" spans="1:15" s="79" customFormat="1" ht="21.75" customHeight="1">
      <c r="A12" s="87"/>
      <c r="B12" s="87"/>
      <c r="C12" s="89"/>
      <c r="D12" s="90"/>
      <c r="E12" s="78"/>
      <c r="F12" s="78"/>
      <c r="G12" s="78"/>
      <c r="H12" s="78"/>
      <c r="I12" s="78"/>
      <c r="J12" s="78"/>
      <c r="K12" s="78"/>
      <c r="L12" s="78"/>
      <c r="M12" s="78"/>
      <c r="N12" s="78"/>
      <c r="O12" s="78"/>
    </row>
    <row r="13" spans="1:15" s="10" customFormat="1" ht="21.75" customHeight="1">
      <c r="A13" s="15" t="s">
        <v>41</v>
      </c>
      <c r="B13" s="5"/>
      <c r="C13" s="9"/>
      <c r="D13" s="9"/>
      <c r="E13" s="9"/>
      <c r="F13" s="9"/>
      <c r="G13" s="9"/>
      <c r="H13" s="9"/>
      <c r="I13" s="9"/>
      <c r="J13" s="9"/>
      <c r="K13" s="9"/>
      <c r="L13" s="9"/>
      <c r="M13" s="9"/>
      <c r="N13" s="9"/>
      <c r="O13" s="9"/>
    </row>
    <row r="14" spans="1:15" s="79" customFormat="1" ht="21.75" customHeight="1">
      <c r="A14" s="9" t="s">
        <v>2</v>
      </c>
      <c r="B14" s="9"/>
      <c r="C14" s="78"/>
      <c r="D14" s="78"/>
      <c r="E14" s="78"/>
      <c r="F14" s="78"/>
      <c r="G14" s="78"/>
      <c r="H14" s="78"/>
      <c r="I14" s="78"/>
      <c r="J14" s="78"/>
      <c r="K14" s="78"/>
      <c r="L14" s="78"/>
      <c r="M14" s="78"/>
      <c r="N14" s="78"/>
      <c r="O14" s="78"/>
    </row>
    <row r="15" spans="1:15" s="45" customFormat="1" ht="36" customHeight="1">
      <c r="A15" s="44"/>
      <c r="B15" s="123" t="s">
        <v>15</v>
      </c>
      <c r="C15" s="124"/>
      <c r="D15" s="124"/>
      <c r="E15" s="124"/>
      <c r="F15" s="124"/>
      <c r="G15" s="124"/>
      <c r="H15" s="124"/>
      <c r="I15" s="125"/>
      <c r="J15" s="106" t="s">
        <v>84</v>
      </c>
      <c r="K15" s="106" t="s">
        <v>4</v>
      </c>
      <c r="L15" s="106" t="s">
        <v>85</v>
      </c>
      <c r="M15" s="44"/>
    </row>
    <row r="16" spans="1:15" s="79" customFormat="1" ht="21.6" customHeight="1">
      <c r="A16" s="78"/>
      <c r="B16" s="110" t="s">
        <v>7</v>
      </c>
      <c r="C16" s="129" t="s">
        <v>25</v>
      </c>
      <c r="D16" s="127"/>
      <c r="E16" s="127"/>
      <c r="F16" s="127"/>
      <c r="G16" s="127"/>
      <c r="H16" s="127"/>
      <c r="I16" s="128"/>
      <c r="J16" s="28"/>
      <c r="K16" s="28"/>
      <c r="L16" s="29">
        <f t="shared" ref="L16:L26" si="0">SUM(J16:K16)</f>
        <v>0</v>
      </c>
      <c r="M16" s="81"/>
      <c r="N16" s="80"/>
    </row>
    <row r="17" spans="1:15" s="79" customFormat="1" ht="21.75" customHeight="1">
      <c r="A17" s="78"/>
      <c r="B17" s="111"/>
      <c r="C17" s="130"/>
      <c r="D17" s="127"/>
      <c r="E17" s="127"/>
      <c r="F17" s="127"/>
      <c r="G17" s="127"/>
      <c r="H17" s="127"/>
      <c r="I17" s="128"/>
      <c r="J17" s="28"/>
      <c r="K17" s="28"/>
      <c r="L17" s="29">
        <f t="shared" si="0"/>
        <v>0</v>
      </c>
      <c r="M17" s="81"/>
      <c r="N17" s="80"/>
    </row>
    <row r="18" spans="1:15" s="79" customFormat="1" ht="21.75" customHeight="1">
      <c r="A18" s="78"/>
      <c r="B18" s="111"/>
      <c r="C18" s="130"/>
      <c r="D18" s="127"/>
      <c r="E18" s="127"/>
      <c r="F18" s="127"/>
      <c r="G18" s="127"/>
      <c r="H18" s="127"/>
      <c r="I18" s="128"/>
      <c r="J18" s="28"/>
      <c r="K18" s="28"/>
      <c r="L18" s="29">
        <f t="shared" si="0"/>
        <v>0</v>
      </c>
      <c r="M18" s="81"/>
    </row>
    <row r="19" spans="1:15" s="79" customFormat="1" ht="21.75" customHeight="1">
      <c r="A19" s="78"/>
      <c r="B19" s="111"/>
      <c r="C19" s="130"/>
      <c r="D19" s="127"/>
      <c r="E19" s="127"/>
      <c r="F19" s="127"/>
      <c r="G19" s="127"/>
      <c r="H19" s="127"/>
      <c r="I19" s="128"/>
      <c r="J19" s="28"/>
      <c r="K19" s="28"/>
      <c r="L19" s="29">
        <f t="shared" si="0"/>
        <v>0</v>
      </c>
      <c r="M19" s="78"/>
    </row>
    <row r="20" spans="1:15" s="79" customFormat="1" ht="21.75" customHeight="1">
      <c r="A20" s="78"/>
      <c r="B20" s="111"/>
      <c r="C20" s="131"/>
      <c r="D20" s="52" t="s">
        <v>26</v>
      </c>
      <c r="E20" s="52"/>
      <c r="F20" s="52"/>
      <c r="G20" s="52"/>
      <c r="H20" s="52"/>
      <c r="I20" s="53"/>
      <c r="J20" s="30">
        <f>SUM(J16:J19)</f>
        <v>0</v>
      </c>
      <c r="K20" s="30">
        <f>SUM(K16:K19)</f>
        <v>0</v>
      </c>
      <c r="L20" s="30">
        <f t="shared" si="0"/>
        <v>0</v>
      </c>
      <c r="M20" s="78"/>
    </row>
    <row r="21" spans="1:15" s="79" customFormat="1" ht="21.6" customHeight="1">
      <c r="A21" s="78"/>
      <c r="B21" s="111"/>
      <c r="C21" s="132" t="s">
        <v>27</v>
      </c>
      <c r="D21" s="127"/>
      <c r="E21" s="127"/>
      <c r="F21" s="127"/>
      <c r="G21" s="127"/>
      <c r="H21" s="127"/>
      <c r="I21" s="128"/>
      <c r="J21" s="28"/>
      <c r="K21" s="28"/>
      <c r="L21" s="29">
        <f t="shared" si="0"/>
        <v>0</v>
      </c>
      <c r="M21" s="81"/>
      <c r="N21" s="80"/>
    </row>
    <row r="22" spans="1:15" s="79" customFormat="1" ht="21.75" customHeight="1">
      <c r="A22" s="78"/>
      <c r="B22" s="111"/>
      <c r="C22" s="133"/>
      <c r="D22" s="127"/>
      <c r="E22" s="127"/>
      <c r="F22" s="127"/>
      <c r="G22" s="127"/>
      <c r="H22" s="127"/>
      <c r="I22" s="128"/>
      <c r="J22" s="28"/>
      <c r="K22" s="28"/>
      <c r="L22" s="29">
        <f t="shared" si="0"/>
        <v>0</v>
      </c>
      <c r="M22" s="81"/>
      <c r="N22" s="80"/>
    </row>
    <row r="23" spans="1:15" s="79" customFormat="1" ht="21.75" customHeight="1">
      <c r="A23" s="78"/>
      <c r="B23" s="111"/>
      <c r="C23" s="133"/>
      <c r="D23" s="127"/>
      <c r="E23" s="127"/>
      <c r="F23" s="127"/>
      <c r="G23" s="127"/>
      <c r="H23" s="127"/>
      <c r="I23" s="128"/>
      <c r="J23" s="28"/>
      <c r="K23" s="28"/>
      <c r="L23" s="29">
        <f t="shared" si="0"/>
        <v>0</v>
      </c>
      <c r="M23" s="81"/>
    </row>
    <row r="24" spans="1:15" s="79" customFormat="1" ht="21.75" customHeight="1">
      <c r="A24" s="78"/>
      <c r="B24" s="111"/>
      <c r="C24" s="133"/>
      <c r="D24" s="127"/>
      <c r="E24" s="127"/>
      <c r="F24" s="127"/>
      <c r="G24" s="127"/>
      <c r="H24" s="127"/>
      <c r="I24" s="128"/>
      <c r="J24" s="28"/>
      <c r="K24" s="28"/>
      <c r="L24" s="29">
        <f t="shared" si="0"/>
        <v>0</v>
      </c>
      <c r="M24" s="78"/>
    </row>
    <row r="25" spans="1:15" s="79" customFormat="1" ht="21.75" customHeight="1">
      <c r="A25" s="78"/>
      <c r="B25" s="111"/>
      <c r="C25" s="134"/>
      <c r="D25" s="52" t="s">
        <v>28</v>
      </c>
      <c r="E25" s="52"/>
      <c r="F25" s="52"/>
      <c r="G25" s="52"/>
      <c r="H25" s="52"/>
      <c r="I25" s="53"/>
      <c r="J25" s="30">
        <f>SUM(J21:J24)</f>
        <v>0</v>
      </c>
      <c r="K25" s="30">
        <f>SUM(K21:K24)</f>
        <v>0</v>
      </c>
      <c r="L25" s="30">
        <f t="shared" si="0"/>
        <v>0</v>
      </c>
      <c r="M25" s="78"/>
    </row>
    <row r="26" spans="1:15" s="79" customFormat="1" ht="21.75" customHeight="1">
      <c r="A26" s="78"/>
      <c r="B26" s="112"/>
      <c r="C26" s="82" t="s">
        <v>29</v>
      </c>
      <c r="D26" s="52"/>
      <c r="E26" s="52"/>
      <c r="F26" s="52"/>
      <c r="G26" s="52"/>
      <c r="H26" s="52"/>
      <c r="I26" s="53"/>
      <c r="J26" s="30">
        <f>J20+J25</f>
        <v>0</v>
      </c>
      <c r="K26" s="30">
        <f t="shared" ref="K26" si="1">K20+K25</f>
        <v>0</v>
      </c>
      <c r="L26" s="30">
        <f t="shared" si="0"/>
        <v>0</v>
      </c>
      <c r="M26" s="78"/>
    </row>
    <row r="27" spans="1:15" s="79" customFormat="1" ht="21.75" customHeight="1">
      <c r="A27" s="78"/>
      <c r="B27" s="78"/>
      <c r="C27" s="78"/>
      <c r="D27" s="21"/>
      <c r="E27" s="21"/>
      <c r="F27" s="21"/>
      <c r="G27" s="21"/>
      <c r="H27" s="21"/>
      <c r="I27" s="21"/>
      <c r="J27" s="54"/>
      <c r="K27" s="54"/>
      <c r="L27" s="54"/>
      <c r="M27" s="54"/>
      <c r="N27" s="54"/>
      <c r="O27" s="78"/>
    </row>
    <row r="28" spans="1:15" s="10" customFormat="1" ht="21.75" customHeight="1">
      <c r="A28" s="9" t="s">
        <v>8</v>
      </c>
      <c r="B28" s="9"/>
      <c r="C28" s="9"/>
      <c r="D28" s="9"/>
      <c r="E28" s="9"/>
      <c r="F28" s="9"/>
      <c r="G28" s="9"/>
      <c r="H28" s="9"/>
      <c r="I28" s="9"/>
      <c r="J28" s="9"/>
      <c r="K28" s="9"/>
      <c r="L28" s="9"/>
      <c r="M28" s="9"/>
      <c r="N28" s="9"/>
      <c r="O28" s="9"/>
    </row>
    <row r="29" spans="1:15" s="10" customFormat="1" ht="25.5" customHeight="1">
      <c r="A29" s="9"/>
      <c r="B29" s="135"/>
      <c r="C29" s="135"/>
      <c r="D29" s="135"/>
      <c r="E29" s="135"/>
      <c r="F29" s="135"/>
      <c r="G29" s="135"/>
      <c r="H29" s="135"/>
      <c r="I29" s="31" t="s">
        <v>103</v>
      </c>
      <c r="J29" s="21"/>
      <c r="K29" s="32"/>
      <c r="L29" s="9"/>
      <c r="M29" s="33"/>
      <c r="N29" s="9"/>
      <c r="O29" s="9"/>
    </row>
    <row r="30" spans="1:15" s="10" customFormat="1" ht="25.5" customHeight="1">
      <c r="A30" s="9"/>
      <c r="B30" s="135"/>
      <c r="C30" s="135"/>
      <c r="D30" s="135"/>
      <c r="E30" s="135"/>
      <c r="F30" s="135"/>
      <c r="G30" s="135"/>
      <c r="H30" s="135"/>
      <c r="I30" s="31" t="s">
        <v>104</v>
      </c>
      <c r="J30" s="21"/>
      <c r="K30" s="34"/>
      <c r="L30" s="55" t="str">
        <f>IFERROR(B29/B30,"")</f>
        <v/>
      </c>
      <c r="M30" s="33"/>
      <c r="N30" s="9"/>
      <c r="O30" s="9"/>
    </row>
    <row r="31" spans="1:15" s="10" customFormat="1" ht="28.5" customHeight="1">
      <c r="A31" s="9"/>
      <c r="B31" s="9"/>
      <c r="C31" s="36"/>
      <c r="D31" s="36"/>
      <c r="E31" s="36"/>
      <c r="F31" s="36"/>
      <c r="G31" s="36"/>
      <c r="H31" s="36"/>
      <c r="I31" s="36"/>
      <c r="J31" s="36"/>
      <c r="K31" s="37"/>
      <c r="L31" s="91"/>
      <c r="M31" s="37"/>
      <c r="N31" s="37"/>
      <c r="O31" s="9"/>
    </row>
    <row r="32" spans="1:15" s="10" customFormat="1" ht="31.5" customHeight="1">
      <c r="A32" s="9"/>
      <c r="B32" s="9"/>
      <c r="C32" s="36"/>
      <c r="D32" s="36"/>
      <c r="E32" s="36"/>
      <c r="F32" s="36"/>
      <c r="G32" s="36"/>
      <c r="H32" s="36"/>
      <c r="I32" s="36"/>
      <c r="J32" s="36"/>
      <c r="K32" s="56" t="s">
        <v>43</v>
      </c>
      <c r="L32" s="57">
        <f>MIN(L30:L31)</f>
        <v>0</v>
      </c>
      <c r="M32" s="136" t="s">
        <v>105</v>
      </c>
      <c r="N32" s="137"/>
      <c r="O32" s="137"/>
    </row>
    <row r="33" spans="1:15" s="10" customFormat="1" ht="21.75" customHeight="1">
      <c r="A33" s="9" t="s">
        <v>11</v>
      </c>
      <c r="B33" s="9"/>
      <c r="C33" s="9"/>
      <c r="D33" s="9"/>
      <c r="E33" s="9"/>
      <c r="F33" s="9"/>
      <c r="G33" s="9"/>
      <c r="H33" s="9"/>
      <c r="I33" s="9"/>
      <c r="J33" s="9"/>
      <c r="K33" s="9"/>
      <c r="L33" s="9"/>
      <c r="M33" s="9"/>
      <c r="N33" s="9"/>
      <c r="O33" s="9"/>
    </row>
    <row r="34" spans="1:15" s="10" customFormat="1" ht="26.25" customHeight="1">
      <c r="A34" s="9"/>
      <c r="B34" s="9" t="s">
        <v>109</v>
      </c>
      <c r="C34" s="9"/>
      <c r="D34" s="9"/>
      <c r="E34" s="9"/>
      <c r="F34" s="9"/>
      <c r="G34" s="9"/>
      <c r="H34" s="9"/>
      <c r="I34" s="92"/>
      <c r="J34" s="42">
        <f>IF(L20=0,0,J20/L20)</f>
        <v>0</v>
      </c>
      <c r="K34" s="9" t="s">
        <v>106</v>
      </c>
      <c r="L34" s="9"/>
      <c r="M34" s="9"/>
      <c r="N34" s="9"/>
      <c r="O34" s="9"/>
    </row>
    <row r="35" spans="1:15" s="10" customFormat="1" ht="26.25" customHeight="1">
      <c r="A35" s="9"/>
      <c r="B35" s="9" t="s">
        <v>110</v>
      </c>
      <c r="C35" s="9"/>
      <c r="D35" s="9"/>
      <c r="E35" s="9"/>
      <c r="F35" s="9"/>
      <c r="G35" s="9"/>
      <c r="H35" s="9"/>
      <c r="I35" s="9"/>
      <c r="J35" s="42">
        <f>IF(L25=0,0,J25/L25)</f>
        <v>0</v>
      </c>
      <c r="K35" s="9" t="s">
        <v>42</v>
      </c>
      <c r="L35" s="9"/>
      <c r="M35" s="9"/>
      <c r="N35" s="9"/>
      <c r="O35" s="9"/>
    </row>
    <row r="36" spans="1:15" s="10" customFormat="1" ht="21.75" customHeight="1">
      <c r="A36" s="9"/>
      <c r="B36" s="9"/>
      <c r="C36" s="9"/>
      <c r="D36" s="9"/>
      <c r="E36" s="9"/>
      <c r="F36" s="9"/>
      <c r="G36" s="9"/>
      <c r="H36" s="9"/>
      <c r="I36" s="9"/>
      <c r="J36" s="9"/>
      <c r="K36" s="9"/>
      <c r="L36" s="9"/>
      <c r="M36" s="9"/>
      <c r="N36" s="9"/>
      <c r="O36" s="9"/>
    </row>
    <row r="37" spans="1:15" s="10" customFormat="1" ht="21.6" customHeight="1">
      <c r="A37" s="9" t="s">
        <v>65</v>
      </c>
      <c r="B37" s="9"/>
      <c r="C37" s="9"/>
      <c r="D37" s="9"/>
      <c r="E37" s="9"/>
      <c r="F37" s="9"/>
      <c r="G37" s="9"/>
      <c r="H37" s="9"/>
      <c r="I37" s="9"/>
      <c r="J37" s="9"/>
      <c r="K37" s="9"/>
      <c r="L37" s="9"/>
      <c r="M37" s="9"/>
      <c r="N37" s="9"/>
      <c r="O37" s="9"/>
    </row>
    <row r="38" spans="1:15" s="10" customFormat="1" ht="21.75" customHeight="1">
      <c r="B38" s="9" t="s">
        <v>112</v>
      </c>
      <c r="C38" s="109"/>
      <c r="D38" s="109"/>
      <c r="E38" s="109"/>
      <c r="F38" s="66"/>
      <c r="G38" s="48"/>
      <c r="H38" s="48"/>
      <c r="I38" s="12"/>
      <c r="K38" s="93">
        <f>ROUNDDOWN((J11*J34)*8/108*L32,0)</f>
        <v>0</v>
      </c>
      <c r="L38" s="94" t="s">
        <v>67</v>
      </c>
      <c r="N38" s="9"/>
      <c r="O38" s="9"/>
    </row>
    <row r="39" spans="1:15" s="10" customFormat="1" ht="21.75" customHeight="1">
      <c r="A39" s="109"/>
      <c r="B39" s="9" t="s">
        <v>111</v>
      </c>
      <c r="C39" s="109"/>
      <c r="D39" s="109"/>
      <c r="E39" s="109"/>
      <c r="F39" s="105"/>
      <c r="G39" s="104"/>
      <c r="H39" s="104"/>
      <c r="I39" s="12"/>
      <c r="K39" s="93">
        <f>ROUNDDOWN((M11*J35)*10/110*L32,0)</f>
        <v>0</v>
      </c>
      <c r="L39" s="94" t="s">
        <v>66</v>
      </c>
      <c r="O39" s="9"/>
    </row>
    <row r="40" spans="1:15" s="10" customFormat="1" ht="21.75" customHeight="1" thickBot="1">
      <c r="A40" s="9"/>
      <c r="B40" s="9"/>
      <c r="C40" s="9"/>
      <c r="D40" s="9"/>
      <c r="E40" s="9"/>
      <c r="F40" s="9"/>
      <c r="G40" s="9"/>
      <c r="H40" s="9"/>
      <c r="I40" s="9"/>
      <c r="J40" s="49"/>
      <c r="K40" s="9"/>
      <c r="L40" s="9"/>
      <c r="M40" s="9"/>
      <c r="N40" s="9"/>
      <c r="O40" s="9"/>
    </row>
    <row r="41" spans="1:15" s="10" customFormat="1" ht="21.75" customHeight="1" thickBot="1">
      <c r="A41" s="9"/>
      <c r="B41" s="9"/>
      <c r="C41" s="9"/>
      <c r="D41" s="9"/>
      <c r="E41" s="9"/>
      <c r="G41" s="9"/>
      <c r="H41" s="9"/>
      <c r="I41" s="138" t="s">
        <v>22</v>
      </c>
      <c r="J41" s="139"/>
      <c r="K41" s="13">
        <f>ROUNDDOWN(SUM(K38:K39),0)</f>
        <v>0</v>
      </c>
      <c r="L41" s="9"/>
      <c r="M41" s="9"/>
      <c r="N41" s="9"/>
      <c r="O41" s="9"/>
    </row>
    <row r="42" spans="1:15">
      <c r="A42" s="95"/>
      <c r="B42" s="95"/>
      <c r="C42" s="96"/>
      <c r="D42" s="96"/>
      <c r="E42" s="96"/>
      <c r="F42" s="96"/>
      <c r="G42" s="96"/>
      <c r="H42" s="96"/>
      <c r="I42" s="96"/>
      <c r="J42" s="96"/>
      <c r="K42" s="96"/>
      <c r="L42" s="96"/>
      <c r="M42" s="96"/>
      <c r="N42" s="96"/>
    </row>
    <row r="43" spans="1:15">
      <c r="A43" s="95"/>
      <c r="B43" s="95"/>
      <c r="C43" s="96"/>
      <c r="D43" s="96"/>
      <c r="E43" s="96"/>
      <c r="F43" s="96"/>
      <c r="G43" s="96"/>
      <c r="H43" s="96"/>
      <c r="I43" s="96"/>
      <c r="J43" s="96"/>
      <c r="K43" s="96"/>
      <c r="L43" s="96"/>
      <c r="M43" s="96"/>
      <c r="N43" s="96"/>
    </row>
    <row r="44" spans="1:15">
      <c r="A44" s="95"/>
      <c r="B44" s="95"/>
      <c r="C44" s="96"/>
      <c r="D44" s="96"/>
      <c r="E44" s="96"/>
      <c r="F44" s="96"/>
      <c r="G44" s="96"/>
      <c r="H44" s="96"/>
      <c r="I44" s="96"/>
      <c r="J44" s="96"/>
      <c r="K44" s="96"/>
      <c r="L44" s="96"/>
      <c r="M44" s="96"/>
      <c r="N44" s="96"/>
    </row>
    <row r="45" spans="1:15">
      <c r="A45" s="95"/>
      <c r="B45" s="95"/>
      <c r="C45" s="96"/>
      <c r="D45" s="96"/>
      <c r="E45" s="96"/>
      <c r="F45" s="96"/>
      <c r="G45" s="96"/>
      <c r="H45" s="96"/>
      <c r="I45" s="96"/>
      <c r="J45" s="96"/>
      <c r="K45" s="96"/>
      <c r="L45" s="96"/>
      <c r="M45" s="96"/>
      <c r="N45" s="96"/>
    </row>
    <row r="46" spans="1:15">
      <c r="A46" s="95"/>
      <c r="B46" s="95"/>
      <c r="C46" s="96"/>
      <c r="D46" s="96"/>
      <c r="E46" s="96"/>
      <c r="F46" s="96"/>
      <c r="G46" s="96"/>
      <c r="H46" s="96"/>
      <c r="I46" s="96"/>
      <c r="J46" s="96"/>
      <c r="K46" s="96"/>
      <c r="L46" s="96"/>
      <c r="M46" s="96"/>
      <c r="N46" s="96"/>
    </row>
    <row r="47" spans="1:15">
      <c r="A47" s="95"/>
      <c r="B47" s="95"/>
      <c r="C47" s="96"/>
      <c r="D47" s="96"/>
      <c r="E47" s="96"/>
      <c r="F47" s="96"/>
      <c r="G47" s="96"/>
      <c r="H47" s="96"/>
      <c r="I47" s="96"/>
      <c r="J47" s="96"/>
      <c r="K47" s="96"/>
      <c r="L47" s="96"/>
      <c r="M47" s="96"/>
      <c r="N47" s="96"/>
    </row>
    <row r="48" spans="1:15">
      <c r="A48" s="95"/>
      <c r="B48" s="95"/>
      <c r="C48" s="96"/>
      <c r="D48" s="96"/>
      <c r="E48" s="96"/>
      <c r="F48" s="96"/>
      <c r="G48" s="96"/>
      <c r="H48" s="96"/>
      <c r="I48" s="96"/>
      <c r="J48" s="96"/>
      <c r="K48" s="96"/>
      <c r="L48" s="96"/>
      <c r="M48" s="96"/>
      <c r="N48" s="96"/>
    </row>
    <row r="49" spans="1:14">
      <c r="A49" s="95"/>
      <c r="B49" s="95"/>
      <c r="C49" s="96"/>
      <c r="D49" s="96"/>
      <c r="E49" s="96"/>
      <c r="F49" s="96"/>
      <c r="G49" s="96"/>
      <c r="H49" s="96"/>
      <c r="I49" s="96"/>
      <c r="J49" s="96"/>
      <c r="K49" s="96"/>
      <c r="L49" s="96"/>
      <c r="M49" s="96"/>
      <c r="N49" s="96"/>
    </row>
    <row r="50" spans="1:14">
      <c r="A50" s="95"/>
      <c r="B50" s="95"/>
      <c r="C50" s="96"/>
      <c r="D50" s="96"/>
      <c r="E50" s="96"/>
      <c r="F50" s="96"/>
      <c r="G50" s="96"/>
      <c r="H50" s="96"/>
      <c r="I50" s="96"/>
      <c r="J50" s="96"/>
      <c r="K50" s="96"/>
      <c r="L50" s="96"/>
      <c r="M50" s="96"/>
      <c r="N50" s="96"/>
    </row>
    <row r="51" spans="1:14">
      <c r="A51" s="95"/>
      <c r="B51" s="95"/>
      <c r="C51" s="96"/>
      <c r="D51" s="96"/>
      <c r="E51" s="96"/>
      <c r="F51" s="96"/>
      <c r="G51" s="96"/>
      <c r="H51" s="96"/>
      <c r="I51" s="96"/>
      <c r="J51" s="96"/>
      <c r="K51" s="96"/>
      <c r="L51" s="96"/>
      <c r="M51" s="96"/>
      <c r="N51" s="96"/>
    </row>
    <row r="52" spans="1:14">
      <c r="A52" s="95"/>
      <c r="B52" s="95"/>
      <c r="C52" s="96"/>
      <c r="D52" s="96"/>
      <c r="E52" s="96"/>
      <c r="F52" s="96"/>
      <c r="G52" s="96"/>
      <c r="H52" s="96"/>
      <c r="I52" s="96"/>
      <c r="J52" s="96"/>
      <c r="K52" s="96"/>
      <c r="L52" s="96"/>
      <c r="M52" s="96"/>
      <c r="N52" s="96"/>
    </row>
    <row r="53" spans="1:14">
      <c r="A53" s="95"/>
      <c r="B53" s="95"/>
      <c r="C53" s="96"/>
      <c r="D53" s="96"/>
      <c r="E53" s="96"/>
      <c r="F53" s="96"/>
      <c r="G53" s="96"/>
      <c r="H53" s="96"/>
      <c r="I53" s="96"/>
      <c r="J53" s="96"/>
      <c r="K53" s="96"/>
      <c r="L53" s="96"/>
      <c r="M53" s="96"/>
      <c r="N53" s="96"/>
    </row>
  </sheetData>
  <mergeCells count="22">
    <mergeCell ref="I41:J41"/>
    <mergeCell ref="C11:F11"/>
    <mergeCell ref="M32:O32"/>
    <mergeCell ref="B16:B26"/>
    <mergeCell ref="C16:C20"/>
    <mergeCell ref="D16:I16"/>
    <mergeCell ref="D17:I17"/>
    <mergeCell ref="D18:I18"/>
    <mergeCell ref="D19:I19"/>
    <mergeCell ref="C21:C25"/>
    <mergeCell ref="D21:I21"/>
    <mergeCell ref="D22:I22"/>
    <mergeCell ref="B15:I15"/>
    <mergeCell ref="D23:I23"/>
    <mergeCell ref="D24:I24"/>
    <mergeCell ref="B29:H29"/>
    <mergeCell ref="B30:H30"/>
    <mergeCell ref="C8:J8"/>
    <mergeCell ref="A1:O1"/>
    <mergeCell ref="A2:O2"/>
    <mergeCell ref="A3:O3"/>
    <mergeCell ref="C5:J5"/>
  </mergeCells>
  <phoneticPr fontId="2"/>
  <pageMargins left="0.70866141732283472" right="0.70866141732283472" top="0.74803149606299213" bottom="0.74803149606299213" header="0.31496062992125984" footer="0.31496062992125984"/>
  <pageSetup paperSize="9" scale="5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53"/>
  <sheetViews>
    <sheetView showGridLines="0" view="pageBreakPreview" zoomScale="70" zoomScaleNormal="100" zoomScaleSheetLayoutView="70" workbookViewId="0">
      <selection activeCell="M7" sqref="M7"/>
    </sheetView>
  </sheetViews>
  <sheetFormatPr defaultColWidth="9" defaultRowHeight="13.5"/>
  <cols>
    <col min="1" max="1" width="3.125" style="98" customWidth="1"/>
    <col min="2" max="2" width="3.25" style="98" customWidth="1"/>
    <col min="3" max="3" width="3.75" style="97" customWidth="1"/>
    <col min="4" max="4" width="13.25" style="97" customWidth="1"/>
    <col min="5" max="5" width="5.75" style="97" customWidth="1"/>
    <col min="6" max="7" width="3.75" style="97" bestFit="1" customWidth="1"/>
    <col min="8" max="8" width="4.875" style="97" bestFit="1" customWidth="1"/>
    <col min="9" max="9" width="13.75" style="97" customWidth="1"/>
    <col min="10" max="10" width="17.625" style="97" customWidth="1"/>
    <col min="11" max="11" width="20" style="97" customWidth="1"/>
    <col min="12" max="12" width="16" style="97" customWidth="1"/>
    <col min="13" max="13" width="14.75" style="97" customWidth="1"/>
    <col min="14" max="14" width="16.375" style="97" customWidth="1"/>
    <col min="15" max="15" width="5.875" style="97" customWidth="1"/>
    <col min="16" max="16384" width="9" style="97"/>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40</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t="s">
        <v>78</v>
      </c>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t="s">
        <v>79</v>
      </c>
      <c r="D8" s="122"/>
      <c r="E8" s="122"/>
      <c r="F8" s="122"/>
      <c r="G8" s="122"/>
      <c r="H8" s="122"/>
      <c r="I8" s="122"/>
      <c r="J8" s="122"/>
      <c r="K8" s="9"/>
      <c r="L8" s="9"/>
    </row>
    <row r="9" spans="1:15" s="79" customFormat="1" ht="21.75" customHeight="1">
      <c r="A9" s="87"/>
      <c r="B9" s="87"/>
      <c r="C9" s="88"/>
      <c r="D9" s="88"/>
      <c r="E9" s="88"/>
      <c r="F9" s="88"/>
      <c r="G9" s="88"/>
      <c r="H9" s="88"/>
      <c r="I9" s="88"/>
      <c r="J9" s="88"/>
      <c r="K9" s="78"/>
      <c r="L9" s="78"/>
      <c r="M9" s="78"/>
      <c r="N9" s="78"/>
      <c r="O9" s="78"/>
    </row>
    <row r="10" spans="1:15" s="79" customFormat="1" ht="21.75" customHeight="1">
      <c r="A10" s="15" t="s">
        <v>37</v>
      </c>
      <c r="B10" s="87"/>
      <c r="C10" s="88"/>
      <c r="D10" s="88"/>
      <c r="E10" s="88"/>
      <c r="F10" s="88"/>
      <c r="G10" s="88"/>
      <c r="H10" s="88"/>
      <c r="I10" s="88"/>
      <c r="J10" s="88"/>
      <c r="K10" s="78"/>
      <c r="L10" s="78"/>
      <c r="M10" s="78"/>
      <c r="N10" s="78"/>
      <c r="O10" s="78"/>
    </row>
    <row r="11" spans="1:15" s="79" customFormat="1" ht="21.75" customHeight="1">
      <c r="A11" s="87"/>
      <c r="B11" s="87"/>
      <c r="C11" s="119">
        <v>2000000</v>
      </c>
      <c r="D11" s="119"/>
      <c r="E11" s="119"/>
      <c r="F11" s="119"/>
      <c r="G11" s="7" t="s">
        <v>1</v>
      </c>
      <c r="H11" s="7"/>
      <c r="I11" s="9" t="s">
        <v>21</v>
      </c>
      <c r="J11" s="100">
        <f>IFERROR(ROUND(C11*L20/L26,0),0)</f>
        <v>1000000</v>
      </c>
      <c r="K11" s="75" t="s">
        <v>55</v>
      </c>
      <c r="L11" s="75" t="s">
        <v>56</v>
      </c>
      <c r="M11" s="76">
        <f>C11-J11</f>
        <v>1000000</v>
      </c>
      <c r="N11" s="9" t="s">
        <v>54</v>
      </c>
      <c r="O11" s="78"/>
    </row>
    <row r="12" spans="1:15" s="79" customFormat="1" ht="21.75" customHeight="1">
      <c r="A12" s="87"/>
      <c r="B12" s="87"/>
      <c r="C12" s="89"/>
      <c r="D12" s="90"/>
      <c r="E12" s="78"/>
      <c r="F12" s="78"/>
      <c r="G12" s="78"/>
      <c r="H12" s="78"/>
      <c r="I12" s="78"/>
      <c r="J12" s="78"/>
      <c r="K12" s="78"/>
      <c r="L12" s="78"/>
      <c r="M12" s="78"/>
      <c r="N12" s="78"/>
      <c r="O12" s="78"/>
    </row>
    <row r="13" spans="1:15" s="10" customFormat="1" ht="21.75" customHeight="1">
      <c r="A13" s="15" t="s">
        <v>41</v>
      </c>
      <c r="B13" s="5"/>
      <c r="C13" s="9"/>
      <c r="D13" s="9"/>
      <c r="E13" s="9"/>
      <c r="F13" s="9"/>
      <c r="G13" s="9"/>
      <c r="H13" s="9"/>
      <c r="I13" s="9"/>
      <c r="J13" s="9"/>
      <c r="K13" s="9"/>
      <c r="L13" s="9"/>
      <c r="M13" s="9"/>
      <c r="N13" s="9"/>
      <c r="O13" s="9"/>
    </row>
    <row r="14" spans="1:15" s="79" customFormat="1" ht="21.75" customHeight="1">
      <c r="A14" s="9" t="s">
        <v>2</v>
      </c>
      <c r="B14" s="9"/>
      <c r="C14" s="78"/>
      <c r="D14" s="78"/>
      <c r="E14" s="78"/>
      <c r="F14" s="78"/>
      <c r="G14" s="78"/>
      <c r="H14" s="78"/>
      <c r="I14" s="78"/>
      <c r="J14" s="78"/>
      <c r="K14" s="78"/>
      <c r="L14" s="78"/>
      <c r="M14" s="78"/>
      <c r="N14" s="78"/>
      <c r="O14" s="78"/>
    </row>
    <row r="15" spans="1:15" s="45" customFormat="1" ht="36" customHeight="1">
      <c r="A15" s="44"/>
      <c r="B15" s="123" t="s">
        <v>15</v>
      </c>
      <c r="C15" s="124"/>
      <c r="D15" s="124"/>
      <c r="E15" s="124"/>
      <c r="F15" s="124"/>
      <c r="G15" s="124"/>
      <c r="H15" s="124"/>
      <c r="I15" s="125"/>
      <c r="J15" s="106" t="s">
        <v>84</v>
      </c>
      <c r="K15" s="106" t="s">
        <v>4</v>
      </c>
      <c r="L15" s="106" t="s">
        <v>85</v>
      </c>
      <c r="M15" s="44"/>
    </row>
    <row r="16" spans="1:15" s="79" customFormat="1" ht="21.6" customHeight="1">
      <c r="A16" s="78"/>
      <c r="B16" s="110" t="s">
        <v>7</v>
      </c>
      <c r="C16" s="129" t="s">
        <v>25</v>
      </c>
      <c r="D16" s="127" t="s">
        <v>74</v>
      </c>
      <c r="E16" s="127"/>
      <c r="F16" s="127"/>
      <c r="G16" s="127"/>
      <c r="H16" s="127"/>
      <c r="I16" s="128"/>
      <c r="J16" s="28"/>
      <c r="K16" s="28">
        <v>1500000</v>
      </c>
      <c r="L16" s="29">
        <f t="shared" ref="L16:L26" si="0">SUM(J16:K16)</f>
        <v>1500000</v>
      </c>
      <c r="M16" s="81"/>
      <c r="N16" s="80"/>
    </row>
    <row r="17" spans="1:15" s="79" customFormat="1" ht="21.75" customHeight="1">
      <c r="A17" s="78"/>
      <c r="B17" s="111"/>
      <c r="C17" s="130"/>
      <c r="D17" s="127" t="s">
        <v>75</v>
      </c>
      <c r="E17" s="127"/>
      <c r="F17" s="127"/>
      <c r="G17" s="127"/>
      <c r="H17" s="127"/>
      <c r="I17" s="128"/>
      <c r="J17" s="28">
        <v>500000</v>
      </c>
      <c r="K17" s="28"/>
      <c r="L17" s="29">
        <f t="shared" si="0"/>
        <v>500000</v>
      </c>
      <c r="M17" s="81"/>
      <c r="N17" s="80"/>
    </row>
    <row r="18" spans="1:15" s="79" customFormat="1" ht="21.75" customHeight="1">
      <c r="A18" s="78"/>
      <c r="B18" s="111"/>
      <c r="C18" s="130"/>
      <c r="D18" s="127" t="s">
        <v>76</v>
      </c>
      <c r="E18" s="127"/>
      <c r="F18" s="127"/>
      <c r="G18" s="127"/>
      <c r="H18" s="127"/>
      <c r="I18" s="128"/>
      <c r="J18" s="28">
        <v>250000</v>
      </c>
      <c r="K18" s="28"/>
      <c r="L18" s="29">
        <f t="shared" si="0"/>
        <v>250000</v>
      </c>
      <c r="M18" s="81"/>
    </row>
    <row r="19" spans="1:15" s="79" customFormat="1" ht="21.75" customHeight="1">
      <c r="A19" s="78"/>
      <c r="B19" s="111"/>
      <c r="C19" s="130"/>
      <c r="D19" s="127" t="s">
        <v>77</v>
      </c>
      <c r="E19" s="127"/>
      <c r="F19" s="127"/>
      <c r="G19" s="127"/>
      <c r="H19" s="127"/>
      <c r="I19" s="128"/>
      <c r="J19" s="28">
        <v>250000</v>
      </c>
      <c r="K19" s="28"/>
      <c r="L19" s="29">
        <f t="shared" si="0"/>
        <v>250000</v>
      </c>
      <c r="M19" s="78"/>
    </row>
    <row r="20" spans="1:15" s="79" customFormat="1" ht="21.75" customHeight="1">
      <c r="A20" s="78"/>
      <c r="B20" s="111"/>
      <c r="C20" s="131"/>
      <c r="D20" s="52" t="s">
        <v>26</v>
      </c>
      <c r="E20" s="52"/>
      <c r="F20" s="52"/>
      <c r="G20" s="52"/>
      <c r="H20" s="52"/>
      <c r="I20" s="53"/>
      <c r="J20" s="30">
        <f>SUM(J16:J19)</f>
        <v>1000000</v>
      </c>
      <c r="K20" s="30">
        <f>SUM(K16:K19)</f>
        <v>1500000</v>
      </c>
      <c r="L20" s="30">
        <f t="shared" si="0"/>
        <v>2500000</v>
      </c>
      <c r="M20" s="78"/>
    </row>
    <row r="21" spans="1:15" s="79" customFormat="1" ht="21.6" customHeight="1">
      <c r="A21" s="78"/>
      <c r="B21" s="111"/>
      <c r="C21" s="132" t="s">
        <v>27</v>
      </c>
      <c r="D21" s="127" t="s">
        <v>74</v>
      </c>
      <c r="E21" s="127"/>
      <c r="F21" s="127"/>
      <c r="G21" s="127"/>
      <c r="H21" s="127"/>
      <c r="I21" s="128"/>
      <c r="J21" s="28"/>
      <c r="K21" s="28">
        <v>1500000</v>
      </c>
      <c r="L21" s="29">
        <f t="shared" si="0"/>
        <v>1500000</v>
      </c>
      <c r="M21" s="81"/>
      <c r="N21" s="80"/>
    </row>
    <row r="22" spans="1:15" s="79" customFormat="1" ht="21.75" customHeight="1">
      <c r="A22" s="78"/>
      <c r="B22" s="111"/>
      <c r="C22" s="133"/>
      <c r="D22" s="127" t="s">
        <v>75</v>
      </c>
      <c r="E22" s="127"/>
      <c r="F22" s="127"/>
      <c r="G22" s="127"/>
      <c r="H22" s="127"/>
      <c r="I22" s="128"/>
      <c r="J22" s="28">
        <v>500000</v>
      </c>
      <c r="K22" s="28"/>
      <c r="L22" s="29">
        <f t="shared" si="0"/>
        <v>500000</v>
      </c>
      <c r="M22" s="81"/>
      <c r="N22" s="80"/>
    </row>
    <row r="23" spans="1:15" s="79" customFormat="1" ht="21.75" customHeight="1">
      <c r="A23" s="78"/>
      <c r="B23" s="111"/>
      <c r="C23" s="133"/>
      <c r="D23" s="127" t="s">
        <v>76</v>
      </c>
      <c r="E23" s="127"/>
      <c r="F23" s="127"/>
      <c r="G23" s="127"/>
      <c r="H23" s="127"/>
      <c r="I23" s="128"/>
      <c r="J23" s="28">
        <v>250000</v>
      </c>
      <c r="K23" s="28"/>
      <c r="L23" s="29">
        <f t="shared" si="0"/>
        <v>250000</v>
      </c>
      <c r="M23" s="81"/>
    </row>
    <row r="24" spans="1:15" s="79" customFormat="1" ht="21.75" customHeight="1">
      <c r="A24" s="78"/>
      <c r="B24" s="111"/>
      <c r="C24" s="133"/>
      <c r="D24" s="127" t="s">
        <v>77</v>
      </c>
      <c r="E24" s="127"/>
      <c r="F24" s="127"/>
      <c r="G24" s="127"/>
      <c r="H24" s="127"/>
      <c r="I24" s="128"/>
      <c r="J24" s="28">
        <v>250000</v>
      </c>
      <c r="K24" s="28"/>
      <c r="L24" s="29">
        <f t="shared" si="0"/>
        <v>250000</v>
      </c>
      <c r="M24" s="78"/>
    </row>
    <row r="25" spans="1:15" s="79" customFormat="1" ht="21.75" customHeight="1">
      <c r="A25" s="78"/>
      <c r="B25" s="111"/>
      <c r="C25" s="134"/>
      <c r="D25" s="52" t="s">
        <v>28</v>
      </c>
      <c r="E25" s="52"/>
      <c r="F25" s="52"/>
      <c r="G25" s="52"/>
      <c r="H25" s="52"/>
      <c r="I25" s="53"/>
      <c r="J25" s="30">
        <f>SUM(J21:J24)</f>
        <v>1000000</v>
      </c>
      <c r="K25" s="30">
        <f>SUM(K21:K24)</f>
        <v>1500000</v>
      </c>
      <c r="L25" s="30">
        <f t="shared" si="0"/>
        <v>2500000</v>
      </c>
      <c r="M25" s="78"/>
    </row>
    <row r="26" spans="1:15" s="79" customFormat="1" ht="21.75" customHeight="1">
      <c r="A26" s="78"/>
      <c r="B26" s="112"/>
      <c r="C26" s="82" t="s">
        <v>29</v>
      </c>
      <c r="D26" s="52"/>
      <c r="E26" s="52"/>
      <c r="F26" s="52"/>
      <c r="G26" s="52"/>
      <c r="H26" s="52"/>
      <c r="I26" s="53"/>
      <c r="J26" s="30">
        <f>J20+J25</f>
        <v>2000000</v>
      </c>
      <c r="K26" s="30">
        <f t="shared" ref="K26" si="1">K20+K25</f>
        <v>3000000</v>
      </c>
      <c r="L26" s="30">
        <f t="shared" si="0"/>
        <v>5000000</v>
      </c>
      <c r="M26" s="78"/>
    </row>
    <row r="27" spans="1:15" s="79" customFormat="1" ht="21.75" customHeight="1">
      <c r="A27" s="78"/>
      <c r="B27" s="78"/>
      <c r="C27" s="78"/>
      <c r="D27" s="21"/>
      <c r="E27" s="21"/>
      <c r="F27" s="21"/>
      <c r="G27" s="21"/>
      <c r="H27" s="21"/>
      <c r="I27" s="21"/>
      <c r="J27" s="54"/>
      <c r="K27" s="54"/>
      <c r="L27" s="54"/>
      <c r="M27" s="54"/>
      <c r="N27" s="54"/>
      <c r="O27" s="78"/>
    </row>
    <row r="28" spans="1:15" s="10" customFormat="1" ht="21.75" customHeight="1">
      <c r="A28" s="9" t="s">
        <v>8</v>
      </c>
      <c r="B28" s="9"/>
      <c r="C28" s="9"/>
      <c r="D28" s="9"/>
      <c r="E28" s="9"/>
      <c r="F28" s="9"/>
      <c r="G28" s="9"/>
      <c r="H28" s="9"/>
      <c r="I28" s="9"/>
      <c r="J28" s="9"/>
      <c r="K28" s="9"/>
      <c r="L28" s="9"/>
      <c r="M28" s="9"/>
      <c r="N28" s="9"/>
      <c r="O28" s="9"/>
    </row>
    <row r="29" spans="1:15" s="10" customFormat="1" ht="25.5" customHeight="1">
      <c r="A29" s="9"/>
      <c r="B29" s="135">
        <v>98765432</v>
      </c>
      <c r="C29" s="135"/>
      <c r="D29" s="135"/>
      <c r="E29" s="135"/>
      <c r="F29" s="135"/>
      <c r="G29" s="135"/>
      <c r="H29" s="135"/>
      <c r="I29" s="31" t="s">
        <v>103</v>
      </c>
      <c r="J29" s="21"/>
      <c r="K29" s="32"/>
      <c r="L29" s="9"/>
      <c r="M29" s="33"/>
      <c r="N29" s="9"/>
      <c r="O29" s="9"/>
    </row>
    <row r="30" spans="1:15" s="10" customFormat="1" ht="25.5" customHeight="1">
      <c r="A30" s="9"/>
      <c r="B30" s="135">
        <v>123456789</v>
      </c>
      <c r="C30" s="135"/>
      <c r="D30" s="135"/>
      <c r="E30" s="135"/>
      <c r="F30" s="135"/>
      <c r="G30" s="135"/>
      <c r="H30" s="135"/>
      <c r="I30" s="31" t="s">
        <v>104</v>
      </c>
      <c r="J30" s="21"/>
      <c r="K30" s="34"/>
      <c r="L30" s="55">
        <f>IFERROR(B29/B30,"")</f>
        <v>0.80000000648000003</v>
      </c>
      <c r="M30" s="33"/>
      <c r="N30" s="9"/>
      <c r="O30" s="9"/>
    </row>
    <row r="31" spans="1:15" s="10" customFormat="1" ht="28.5" customHeight="1">
      <c r="A31" s="9"/>
      <c r="B31" s="9"/>
      <c r="C31" s="36"/>
      <c r="D31" s="36"/>
      <c r="E31" s="36"/>
      <c r="F31" s="36"/>
      <c r="G31" s="36"/>
      <c r="H31" s="36"/>
      <c r="I31" s="36"/>
      <c r="J31" s="36"/>
      <c r="K31" s="37"/>
      <c r="L31" s="91"/>
      <c r="M31" s="37"/>
      <c r="N31" s="37"/>
      <c r="O31" s="9"/>
    </row>
    <row r="32" spans="1:15" s="10" customFormat="1" ht="31.5" customHeight="1">
      <c r="A32" s="9"/>
      <c r="B32" s="9"/>
      <c r="C32" s="36"/>
      <c r="D32" s="36"/>
      <c r="E32" s="36"/>
      <c r="F32" s="36"/>
      <c r="G32" s="36"/>
      <c r="H32" s="36"/>
      <c r="I32" s="36"/>
      <c r="J32" s="36"/>
      <c r="K32" s="56" t="s">
        <v>43</v>
      </c>
      <c r="L32" s="57">
        <f>MIN(L30:L31)</f>
        <v>0.80000000648000003</v>
      </c>
      <c r="M32" s="136" t="s">
        <v>105</v>
      </c>
      <c r="N32" s="137"/>
      <c r="O32" s="137"/>
    </row>
    <row r="33" spans="1:15" s="10" customFormat="1" ht="21.75" customHeight="1">
      <c r="A33" s="9" t="s">
        <v>11</v>
      </c>
      <c r="B33" s="9"/>
      <c r="C33" s="9"/>
      <c r="D33" s="9"/>
      <c r="E33" s="9"/>
      <c r="F33" s="9"/>
      <c r="G33" s="9"/>
      <c r="H33" s="9"/>
      <c r="I33" s="9"/>
      <c r="J33" s="9"/>
      <c r="K33" s="9"/>
      <c r="L33" s="9"/>
      <c r="M33" s="9"/>
      <c r="N33" s="9"/>
      <c r="O33" s="9"/>
    </row>
    <row r="34" spans="1:15" s="10" customFormat="1" ht="26.25" customHeight="1">
      <c r="A34" s="9"/>
      <c r="B34" s="9" t="s">
        <v>109</v>
      </c>
      <c r="C34" s="9"/>
      <c r="D34" s="9"/>
      <c r="E34" s="9"/>
      <c r="F34" s="9"/>
      <c r="G34" s="9"/>
      <c r="H34" s="9"/>
      <c r="I34" s="92"/>
      <c r="J34" s="42">
        <f>IF(L20=0,0,J20/L20)</f>
        <v>0.4</v>
      </c>
      <c r="K34" s="9" t="s">
        <v>106</v>
      </c>
      <c r="L34" s="9"/>
      <c r="M34" s="9"/>
      <c r="N34" s="9"/>
      <c r="O34" s="9"/>
    </row>
    <row r="35" spans="1:15" s="10" customFormat="1" ht="26.25" customHeight="1">
      <c r="A35" s="9"/>
      <c r="B35" s="9" t="s">
        <v>110</v>
      </c>
      <c r="C35" s="9"/>
      <c r="D35" s="9"/>
      <c r="E35" s="9"/>
      <c r="F35" s="9"/>
      <c r="G35" s="9"/>
      <c r="H35" s="9"/>
      <c r="I35" s="9"/>
      <c r="J35" s="42">
        <f>IF(L25=0,0,J25/L25)</f>
        <v>0.4</v>
      </c>
      <c r="K35" s="9" t="s">
        <v>42</v>
      </c>
      <c r="L35" s="9"/>
      <c r="M35" s="9"/>
      <c r="N35" s="9"/>
      <c r="O35" s="9"/>
    </row>
    <row r="36" spans="1:15" s="10" customFormat="1" ht="21.75" customHeight="1">
      <c r="A36" s="9"/>
      <c r="B36" s="9"/>
      <c r="C36" s="9"/>
      <c r="D36" s="9"/>
      <c r="E36" s="9"/>
      <c r="F36" s="9"/>
      <c r="G36" s="9"/>
      <c r="H36" s="9"/>
      <c r="I36" s="9"/>
      <c r="J36" s="9"/>
      <c r="K36" s="9"/>
      <c r="L36" s="9"/>
      <c r="M36" s="9"/>
      <c r="N36" s="9"/>
      <c r="O36" s="9"/>
    </row>
    <row r="37" spans="1:15" s="10" customFormat="1" ht="21.6" customHeight="1">
      <c r="A37" s="9" t="s">
        <v>65</v>
      </c>
      <c r="B37" s="9"/>
      <c r="C37" s="9"/>
      <c r="D37" s="9"/>
      <c r="E37" s="9"/>
      <c r="F37" s="9"/>
      <c r="G37" s="9"/>
      <c r="H37" s="9"/>
      <c r="I37" s="9"/>
      <c r="J37" s="9"/>
      <c r="K37" s="9"/>
      <c r="L37" s="9"/>
      <c r="M37" s="9"/>
      <c r="N37" s="9"/>
      <c r="O37" s="9"/>
    </row>
    <row r="38" spans="1:15" s="10" customFormat="1" ht="21.75" customHeight="1">
      <c r="B38" s="9" t="s">
        <v>112</v>
      </c>
      <c r="C38" s="109"/>
      <c r="D38" s="109"/>
      <c r="E38" s="109"/>
      <c r="F38" s="105"/>
      <c r="G38" s="104"/>
      <c r="H38" s="104"/>
      <c r="I38" s="12"/>
      <c r="K38" s="93">
        <f>ROUNDDOWN((J11*J34)*8/108*L32,0)</f>
        <v>23703</v>
      </c>
      <c r="L38" s="94" t="s">
        <v>67</v>
      </c>
      <c r="N38" s="9"/>
      <c r="O38" s="9"/>
    </row>
    <row r="39" spans="1:15" s="10" customFormat="1" ht="21.75" customHeight="1">
      <c r="A39" s="109"/>
      <c r="B39" s="9" t="s">
        <v>111</v>
      </c>
      <c r="C39" s="109"/>
      <c r="D39" s="109"/>
      <c r="E39" s="109"/>
      <c r="F39" s="105"/>
      <c r="G39" s="104"/>
      <c r="H39" s="104"/>
      <c r="I39" s="12"/>
      <c r="K39" s="93">
        <f>ROUNDDOWN((M11*J35)*10/110*L32,0)</f>
        <v>29090</v>
      </c>
      <c r="L39" s="94" t="s">
        <v>60</v>
      </c>
      <c r="O39" s="9"/>
    </row>
    <row r="40" spans="1:15" s="10" customFormat="1" ht="21.75" customHeight="1" thickBot="1">
      <c r="A40" s="9"/>
      <c r="B40" s="9"/>
      <c r="C40" s="9"/>
      <c r="D40" s="9"/>
      <c r="E40" s="9"/>
      <c r="F40" s="9"/>
      <c r="G40" s="9"/>
      <c r="H40" s="9"/>
      <c r="I40" s="9"/>
      <c r="J40" s="107"/>
      <c r="K40" s="9"/>
      <c r="L40" s="9"/>
      <c r="M40" s="9"/>
      <c r="N40" s="9"/>
      <c r="O40" s="9"/>
    </row>
    <row r="41" spans="1:15" s="10" customFormat="1" ht="21.75" customHeight="1" thickBot="1">
      <c r="A41" s="9"/>
      <c r="B41" s="9"/>
      <c r="C41" s="9"/>
      <c r="D41" s="9"/>
      <c r="E41" s="9"/>
      <c r="G41" s="9"/>
      <c r="H41" s="9"/>
      <c r="I41" s="138" t="s">
        <v>22</v>
      </c>
      <c r="J41" s="139"/>
      <c r="K41" s="13">
        <f>ROUNDDOWN(SUM(K38:K39),0)</f>
        <v>52793</v>
      </c>
      <c r="L41" s="9"/>
      <c r="M41" s="9"/>
      <c r="N41" s="9"/>
      <c r="O41" s="9"/>
    </row>
    <row r="42" spans="1:15">
      <c r="A42" s="95"/>
      <c r="B42" s="95"/>
      <c r="C42" s="96"/>
      <c r="D42" s="96"/>
      <c r="E42" s="96"/>
      <c r="F42" s="96"/>
      <c r="G42" s="96"/>
      <c r="H42" s="96"/>
      <c r="I42" s="96"/>
      <c r="J42" s="96"/>
      <c r="K42" s="96"/>
      <c r="L42" s="96"/>
      <c r="M42" s="96"/>
      <c r="N42" s="96"/>
    </row>
    <row r="43" spans="1:15">
      <c r="A43" s="95"/>
      <c r="B43" s="95"/>
      <c r="C43" s="96"/>
      <c r="D43" s="96"/>
      <c r="E43" s="96"/>
      <c r="F43" s="96"/>
      <c r="G43" s="96"/>
      <c r="H43" s="96"/>
      <c r="I43" s="96"/>
      <c r="J43" s="96"/>
      <c r="K43" s="96"/>
      <c r="L43" s="96"/>
      <c r="M43" s="96"/>
      <c r="N43" s="96"/>
    </row>
    <row r="44" spans="1:15">
      <c r="A44" s="95"/>
      <c r="B44" s="95"/>
      <c r="C44" s="96"/>
      <c r="D44" s="96"/>
      <c r="E44" s="96"/>
      <c r="F44" s="96"/>
      <c r="G44" s="96"/>
      <c r="H44" s="96"/>
      <c r="I44" s="96"/>
      <c r="J44" s="96"/>
      <c r="K44" s="96"/>
      <c r="L44" s="96"/>
      <c r="M44" s="96"/>
      <c r="N44" s="96"/>
    </row>
    <row r="45" spans="1:15">
      <c r="A45" s="95"/>
      <c r="B45" s="95"/>
      <c r="C45" s="96"/>
      <c r="D45" s="96"/>
      <c r="E45" s="96"/>
      <c r="F45" s="96"/>
      <c r="G45" s="96"/>
      <c r="H45" s="96"/>
      <c r="I45" s="96"/>
      <c r="J45" s="96"/>
      <c r="K45" s="96"/>
      <c r="L45" s="96"/>
      <c r="M45" s="96"/>
      <c r="N45" s="96"/>
    </row>
    <row r="46" spans="1:15">
      <c r="A46" s="95"/>
      <c r="B46" s="95"/>
      <c r="C46" s="96"/>
      <c r="D46" s="96"/>
      <c r="E46" s="96"/>
      <c r="F46" s="96"/>
      <c r="G46" s="96"/>
      <c r="H46" s="96"/>
      <c r="I46" s="96"/>
      <c r="J46" s="96"/>
      <c r="K46" s="96"/>
      <c r="L46" s="96"/>
      <c r="M46" s="96"/>
      <c r="N46" s="96"/>
    </row>
    <row r="47" spans="1:15">
      <c r="A47" s="95"/>
      <c r="B47" s="95"/>
      <c r="C47" s="96"/>
      <c r="D47" s="96"/>
      <c r="E47" s="96"/>
      <c r="F47" s="96"/>
      <c r="G47" s="96"/>
      <c r="H47" s="96"/>
      <c r="I47" s="96"/>
      <c r="J47" s="96"/>
      <c r="K47" s="96"/>
      <c r="L47" s="96"/>
      <c r="M47" s="96"/>
      <c r="N47" s="96"/>
    </row>
    <row r="48" spans="1:15">
      <c r="A48" s="95"/>
      <c r="B48" s="95"/>
      <c r="C48" s="96"/>
      <c r="D48" s="96"/>
      <c r="E48" s="96"/>
      <c r="F48" s="96"/>
      <c r="G48" s="96"/>
      <c r="H48" s="96"/>
      <c r="I48" s="96"/>
      <c r="J48" s="96"/>
      <c r="K48" s="96"/>
      <c r="L48" s="96"/>
      <c r="M48" s="96"/>
      <c r="N48" s="96"/>
    </row>
    <row r="49" spans="1:14">
      <c r="A49" s="95"/>
      <c r="B49" s="95"/>
      <c r="C49" s="96"/>
      <c r="D49" s="96"/>
      <c r="E49" s="96"/>
      <c r="F49" s="96"/>
      <c r="G49" s="96"/>
      <c r="H49" s="96"/>
      <c r="I49" s="96"/>
      <c r="J49" s="96"/>
      <c r="K49" s="96"/>
      <c r="L49" s="96"/>
      <c r="M49" s="96"/>
      <c r="N49" s="96"/>
    </row>
    <row r="50" spans="1:14">
      <c r="A50" s="95"/>
      <c r="B50" s="95"/>
      <c r="C50" s="96"/>
      <c r="D50" s="96"/>
      <c r="E50" s="96"/>
      <c r="F50" s="96"/>
      <c r="G50" s="96"/>
      <c r="H50" s="96"/>
      <c r="I50" s="96"/>
      <c r="J50" s="96"/>
      <c r="K50" s="96"/>
      <c r="L50" s="96"/>
      <c r="M50" s="96"/>
      <c r="N50" s="96"/>
    </row>
    <row r="51" spans="1:14">
      <c r="A51" s="95"/>
      <c r="B51" s="95"/>
      <c r="C51" s="96"/>
      <c r="D51" s="96"/>
      <c r="E51" s="96"/>
      <c r="F51" s="96"/>
      <c r="G51" s="96"/>
      <c r="H51" s="96"/>
      <c r="I51" s="96"/>
      <c r="J51" s="96"/>
      <c r="K51" s="96"/>
      <c r="L51" s="96"/>
      <c r="M51" s="96"/>
      <c r="N51" s="96"/>
    </row>
    <row r="52" spans="1:14">
      <c r="A52" s="95"/>
      <c r="B52" s="95"/>
      <c r="C52" s="96"/>
      <c r="D52" s="96"/>
      <c r="E52" s="96"/>
      <c r="F52" s="96"/>
      <c r="G52" s="96"/>
      <c r="H52" s="96"/>
      <c r="I52" s="96"/>
      <c r="J52" s="96"/>
      <c r="K52" s="96"/>
      <c r="L52" s="96"/>
      <c r="M52" s="96"/>
      <c r="N52" s="96"/>
    </row>
    <row r="53" spans="1:14">
      <c r="A53" s="95"/>
      <c r="B53" s="95"/>
      <c r="C53" s="96"/>
      <c r="D53" s="96"/>
      <c r="E53" s="96"/>
      <c r="F53" s="96"/>
      <c r="G53" s="96"/>
      <c r="H53" s="96"/>
      <c r="I53" s="96"/>
      <c r="J53" s="96"/>
      <c r="K53" s="96"/>
      <c r="L53" s="96"/>
      <c r="M53" s="96"/>
      <c r="N53" s="96"/>
    </row>
  </sheetData>
  <mergeCells count="22">
    <mergeCell ref="C11:F11"/>
    <mergeCell ref="A1:O1"/>
    <mergeCell ref="A2:O2"/>
    <mergeCell ref="A3:O3"/>
    <mergeCell ref="C5:J5"/>
    <mergeCell ref="C8:J8"/>
    <mergeCell ref="B30:H30"/>
    <mergeCell ref="M32:O32"/>
    <mergeCell ref="I41:J41"/>
    <mergeCell ref="B15:I15"/>
    <mergeCell ref="B29:H29"/>
    <mergeCell ref="B16:B26"/>
    <mergeCell ref="C16:C20"/>
    <mergeCell ref="D16:I16"/>
    <mergeCell ref="D17:I17"/>
    <mergeCell ref="D18:I18"/>
    <mergeCell ref="D19:I19"/>
    <mergeCell ref="C21:C25"/>
    <mergeCell ref="D21:I21"/>
    <mergeCell ref="D22:I22"/>
    <mergeCell ref="D23:I23"/>
    <mergeCell ref="D24:I24"/>
  </mergeCells>
  <phoneticPr fontId="2"/>
  <pageMargins left="0.70866141732283472" right="0.70866141732283472" top="0.74803149606299213" bottom="0.74803149606299213" header="0.31496062992125984" footer="0.31496062992125984"/>
  <pageSetup paperSize="9" scale="5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74"/>
  <sheetViews>
    <sheetView showGridLines="0" view="pageBreakPreview" zoomScale="75" zoomScaleNormal="100" zoomScaleSheetLayoutView="75" workbookViewId="0">
      <selection activeCell="M7" sqref="M7"/>
    </sheetView>
  </sheetViews>
  <sheetFormatPr defaultRowHeight="14.25"/>
  <cols>
    <col min="1" max="1" width="3.125" style="25" customWidth="1"/>
    <col min="2" max="2" width="4.125" style="25" customWidth="1"/>
    <col min="3" max="4" width="8.125" style="24" customWidth="1"/>
    <col min="5" max="5" width="5.75" style="24" customWidth="1"/>
    <col min="6" max="7" width="3.75" style="24" bestFit="1" customWidth="1"/>
    <col min="8" max="8" width="4.875" style="24" bestFit="1" customWidth="1"/>
    <col min="9" max="9" width="13.75" style="24" customWidth="1"/>
    <col min="10" max="14" width="17.75" style="24" customWidth="1"/>
    <col min="15" max="15" width="2.625" style="24" customWidth="1"/>
    <col min="16" max="16384" width="9" style="24"/>
  </cols>
  <sheetData>
    <row r="1" spans="1:15" s="17" customFormat="1" ht="24" customHeight="1">
      <c r="A1" s="120" t="s">
        <v>113</v>
      </c>
      <c r="B1" s="120"/>
      <c r="C1" s="120"/>
      <c r="D1" s="120"/>
      <c r="E1" s="120"/>
      <c r="F1" s="120"/>
      <c r="G1" s="120"/>
      <c r="H1" s="120"/>
      <c r="I1" s="120"/>
      <c r="J1" s="120"/>
      <c r="K1" s="120"/>
      <c r="L1" s="120"/>
      <c r="M1" s="120"/>
      <c r="N1" s="120"/>
      <c r="O1" s="120"/>
    </row>
    <row r="2" spans="1:15" s="17" customFormat="1" ht="24" customHeight="1">
      <c r="A2" s="120" t="s">
        <v>39</v>
      </c>
      <c r="B2" s="120"/>
      <c r="C2" s="120"/>
      <c r="D2" s="120"/>
      <c r="E2" s="120"/>
      <c r="F2" s="120"/>
      <c r="G2" s="120"/>
      <c r="H2" s="120"/>
      <c r="I2" s="120"/>
      <c r="J2" s="120"/>
      <c r="K2" s="120"/>
      <c r="L2" s="120"/>
      <c r="M2" s="120"/>
      <c r="N2" s="120"/>
      <c r="O2" s="120"/>
    </row>
    <row r="3" spans="1:15" s="17" customFormat="1" ht="24" customHeight="1">
      <c r="A3" s="121" t="s">
        <v>47</v>
      </c>
      <c r="B3" s="121"/>
      <c r="C3" s="121"/>
      <c r="D3" s="121"/>
      <c r="E3" s="121"/>
      <c r="F3" s="121"/>
      <c r="G3" s="121"/>
      <c r="H3" s="121"/>
      <c r="I3" s="121"/>
      <c r="J3" s="121"/>
      <c r="K3" s="121"/>
      <c r="L3" s="121"/>
      <c r="M3" s="121"/>
      <c r="N3" s="121"/>
      <c r="O3" s="121"/>
    </row>
    <row r="4" spans="1:15" s="20" customFormat="1" ht="21.75" customHeight="1">
      <c r="A4" s="15" t="s">
        <v>35</v>
      </c>
      <c r="B4" s="15"/>
      <c r="C4" s="18"/>
      <c r="D4" s="18"/>
      <c r="E4" s="18"/>
      <c r="F4" s="18"/>
      <c r="G4" s="18"/>
      <c r="H4" s="18"/>
      <c r="I4" s="18"/>
      <c r="J4" s="18"/>
      <c r="K4" s="19"/>
      <c r="L4" s="19"/>
    </row>
    <row r="5" spans="1:15" s="10" customFormat="1" ht="21.75" customHeight="1">
      <c r="A5" s="5"/>
      <c r="B5" s="5"/>
      <c r="C5" s="122"/>
      <c r="D5" s="122"/>
      <c r="E5" s="122"/>
      <c r="F5" s="122"/>
      <c r="G5" s="122"/>
      <c r="H5" s="122"/>
      <c r="I5" s="122"/>
      <c r="J5" s="122"/>
      <c r="K5" s="6"/>
      <c r="L5" s="9"/>
    </row>
    <row r="6" spans="1:15" s="10" customFormat="1" ht="22.5" customHeight="1">
      <c r="A6" s="5"/>
      <c r="B6" s="5"/>
      <c r="C6" s="21"/>
      <c r="D6" s="21"/>
      <c r="E6" s="21"/>
      <c r="F6" s="21"/>
      <c r="G6" s="21"/>
      <c r="H6" s="21"/>
      <c r="I6" s="21"/>
      <c r="J6" s="21"/>
      <c r="K6" s="9"/>
      <c r="L6" s="9"/>
    </row>
    <row r="7" spans="1:15" s="20" customFormat="1" ht="21.75" customHeight="1">
      <c r="A7" s="15" t="s">
        <v>36</v>
      </c>
      <c r="B7" s="15"/>
      <c r="C7" s="18"/>
      <c r="D7" s="18"/>
      <c r="E7" s="18"/>
      <c r="F7" s="18"/>
      <c r="G7" s="18"/>
      <c r="H7" s="18"/>
      <c r="I7" s="18"/>
      <c r="J7" s="18"/>
      <c r="K7" s="19"/>
      <c r="L7" s="19"/>
    </row>
    <row r="8" spans="1:15" s="10" customFormat="1" ht="21.75" customHeight="1">
      <c r="A8" s="5" t="s">
        <v>0</v>
      </c>
      <c r="B8" s="5"/>
      <c r="C8" s="122"/>
      <c r="D8" s="122"/>
      <c r="E8" s="122"/>
      <c r="F8" s="122"/>
      <c r="G8" s="122"/>
      <c r="H8" s="122"/>
      <c r="I8" s="122"/>
      <c r="J8" s="122"/>
      <c r="K8" s="9"/>
      <c r="L8" s="9"/>
    </row>
    <row r="9" spans="1:15" s="10" customFormat="1" ht="21.75" customHeight="1">
      <c r="A9" s="5"/>
      <c r="B9" s="5"/>
      <c r="C9" s="21"/>
      <c r="D9" s="21"/>
      <c r="E9" s="21"/>
      <c r="F9" s="21"/>
      <c r="G9" s="21"/>
      <c r="H9" s="21"/>
      <c r="I9" s="21"/>
      <c r="J9" s="21"/>
      <c r="K9" s="9"/>
      <c r="L9" s="9"/>
      <c r="M9" s="9"/>
      <c r="N9" s="9"/>
      <c r="O9" s="9"/>
    </row>
    <row r="10" spans="1:15" s="10" customFormat="1" ht="21.75" customHeight="1">
      <c r="A10" s="15" t="s">
        <v>37</v>
      </c>
      <c r="B10" s="63"/>
      <c r="C10" s="21"/>
      <c r="D10" s="21"/>
      <c r="E10" s="21"/>
      <c r="F10" s="21"/>
      <c r="G10" s="21"/>
      <c r="H10" s="21"/>
      <c r="I10" s="21"/>
      <c r="J10" s="21"/>
      <c r="K10" s="9"/>
      <c r="L10" s="9"/>
      <c r="M10" s="9"/>
      <c r="N10" s="9"/>
      <c r="O10" s="9"/>
    </row>
    <row r="11" spans="1:15" s="10" customFormat="1" ht="21.75" customHeight="1">
      <c r="A11" s="5"/>
      <c r="B11" s="63"/>
      <c r="C11" s="119"/>
      <c r="D11" s="119"/>
      <c r="E11" s="119"/>
      <c r="F11" s="119"/>
      <c r="G11" s="7" t="s">
        <v>1</v>
      </c>
      <c r="H11" s="7"/>
      <c r="I11" s="8"/>
      <c r="J11" s="21"/>
      <c r="K11" s="9"/>
      <c r="L11" s="9"/>
      <c r="M11" s="9"/>
      <c r="N11" s="9"/>
      <c r="O11" s="9"/>
    </row>
    <row r="12" spans="1:15" s="10" customFormat="1" ht="21.75" customHeight="1">
      <c r="A12" s="5"/>
      <c r="B12" s="5"/>
      <c r="C12" s="9"/>
      <c r="D12" s="9"/>
      <c r="E12" s="9"/>
      <c r="F12" s="9"/>
      <c r="G12" s="9"/>
      <c r="H12" s="9"/>
      <c r="I12" s="9"/>
      <c r="J12" s="9"/>
      <c r="K12" s="9"/>
      <c r="L12" s="9"/>
      <c r="M12" s="9"/>
      <c r="N12" s="9"/>
      <c r="O12" s="9"/>
    </row>
    <row r="13" spans="1:15" s="10" customFormat="1" ht="21.75" customHeight="1">
      <c r="A13" s="15" t="s">
        <v>41</v>
      </c>
      <c r="B13" s="5"/>
      <c r="C13" s="9"/>
      <c r="D13" s="9"/>
      <c r="E13" s="9"/>
      <c r="F13" s="9"/>
      <c r="G13" s="9"/>
      <c r="H13" s="9"/>
      <c r="I13" s="9"/>
      <c r="J13" s="9"/>
      <c r="K13" s="9"/>
      <c r="L13" s="9"/>
      <c r="M13" s="9"/>
      <c r="N13" s="9"/>
      <c r="O13" s="9"/>
    </row>
    <row r="14" spans="1:15" s="10" customFormat="1" ht="21.75" customHeight="1">
      <c r="A14" s="9" t="s">
        <v>2</v>
      </c>
      <c r="B14" s="9"/>
      <c r="C14" s="9"/>
      <c r="D14" s="9"/>
      <c r="E14" s="9"/>
      <c r="F14" s="9"/>
      <c r="G14" s="9"/>
      <c r="H14" s="9"/>
      <c r="I14" s="9"/>
      <c r="J14" s="9"/>
      <c r="K14" s="9"/>
      <c r="L14" s="9"/>
      <c r="M14" s="9"/>
      <c r="N14" s="9"/>
      <c r="O14" s="9"/>
    </row>
    <row r="15" spans="1:15" s="45" customFormat="1" ht="21.75" customHeight="1">
      <c r="A15" s="44"/>
      <c r="B15" s="123" t="s">
        <v>15</v>
      </c>
      <c r="C15" s="124"/>
      <c r="D15" s="124"/>
      <c r="E15" s="124"/>
      <c r="F15" s="124"/>
      <c r="G15" s="124"/>
      <c r="H15" s="124"/>
      <c r="I15" s="125"/>
      <c r="J15" s="143" t="s">
        <v>3</v>
      </c>
      <c r="K15" s="143"/>
      <c r="L15" s="143"/>
      <c r="M15" s="144" t="s">
        <v>4</v>
      </c>
      <c r="N15" s="143" t="s">
        <v>5</v>
      </c>
      <c r="O15" s="44"/>
    </row>
    <row r="16" spans="1:15" s="45" customFormat="1" ht="32.25" customHeight="1">
      <c r="A16" s="44"/>
      <c r="B16" s="140"/>
      <c r="C16" s="141"/>
      <c r="D16" s="141"/>
      <c r="E16" s="141"/>
      <c r="F16" s="141"/>
      <c r="G16" s="141"/>
      <c r="H16" s="141"/>
      <c r="I16" s="142"/>
      <c r="J16" s="50" t="s">
        <v>20</v>
      </c>
      <c r="K16" s="50" t="s">
        <v>6</v>
      </c>
      <c r="L16" s="50" t="s">
        <v>19</v>
      </c>
      <c r="M16" s="145"/>
      <c r="N16" s="143"/>
      <c r="O16" s="44"/>
    </row>
    <row r="17" spans="1:15" s="10" customFormat="1" ht="25.5" customHeight="1">
      <c r="A17" s="9"/>
      <c r="B17" s="110" t="s">
        <v>7</v>
      </c>
      <c r="C17" s="113"/>
      <c r="D17" s="114"/>
      <c r="E17" s="114"/>
      <c r="F17" s="114"/>
      <c r="G17" s="114"/>
      <c r="H17" s="114"/>
      <c r="I17" s="115"/>
      <c r="J17" s="28"/>
      <c r="K17" s="28"/>
      <c r="L17" s="28"/>
      <c r="M17" s="28"/>
      <c r="N17" s="29">
        <f t="shared" ref="N17:N22" si="0">SUM(J17:M17)</f>
        <v>0</v>
      </c>
      <c r="O17" s="9"/>
    </row>
    <row r="18" spans="1:15" s="10" customFormat="1" ht="25.5" customHeight="1">
      <c r="A18" s="9"/>
      <c r="B18" s="111"/>
      <c r="C18" s="113"/>
      <c r="D18" s="114"/>
      <c r="E18" s="114"/>
      <c r="F18" s="114"/>
      <c r="G18" s="114"/>
      <c r="H18" s="114"/>
      <c r="I18" s="115"/>
      <c r="J18" s="28"/>
      <c r="K18" s="28"/>
      <c r="L18" s="28"/>
      <c r="M18" s="28"/>
      <c r="N18" s="29">
        <f t="shared" si="0"/>
        <v>0</v>
      </c>
      <c r="O18" s="9"/>
    </row>
    <row r="19" spans="1:15" s="10" customFormat="1" ht="25.5" customHeight="1">
      <c r="A19" s="9"/>
      <c r="B19" s="111"/>
      <c r="C19" s="113"/>
      <c r="D19" s="114"/>
      <c r="E19" s="114"/>
      <c r="F19" s="114"/>
      <c r="G19" s="114"/>
      <c r="H19" s="114"/>
      <c r="I19" s="115"/>
      <c r="J19" s="28"/>
      <c r="K19" s="28"/>
      <c r="L19" s="28"/>
      <c r="M19" s="28"/>
      <c r="N19" s="29">
        <f t="shared" si="0"/>
        <v>0</v>
      </c>
      <c r="O19" s="9"/>
    </row>
    <row r="20" spans="1:15" s="10" customFormat="1" ht="25.5" customHeight="1">
      <c r="A20" s="9"/>
      <c r="B20" s="111"/>
      <c r="C20" s="113"/>
      <c r="D20" s="114"/>
      <c r="E20" s="114"/>
      <c r="F20" s="114"/>
      <c r="G20" s="114"/>
      <c r="H20" s="114"/>
      <c r="I20" s="115"/>
      <c r="J20" s="28"/>
      <c r="K20" s="28"/>
      <c r="L20" s="28"/>
      <c r="M20" s="28"/>
      <c r="N20" s="29">
        <f t="shared" si="0"/>
        <v>0</v>
      </c>
      <c r="O20" s="9"/>
    </row>
    <row r="21" spans="1:15" s="10" customFormat="1" ht="25.5" customHeight="1">
      <c r="A21" s="9"/>
      <c r="B21" s="111"/>
      <c r="C21" s="113"/>
      <c r="D21" s="114"/>
      <c r="E21" s="114"/>
      <c r="F21" s="114"/>
      <c r="G21" s="114"/>
      <c r="H21" s="114"/>
      <c r="I21" s="115"/>
      <c r="J21" s="28"/>
      <c r="K21" s="28"/>
      <c r="L21" s="28"/>
      <c r="M21" s="28"/>
      <c r="N21" s="29">
        <f t="shared" si="0"/>
        <v>0</v>
      </c>
      <c r="O21" s="9"/>
    </row>
    <row r="22" spans="1:15" s="10" customFormat="1" ht="25.5" customHeight="1">
      <c r="A22" s="9"/>
      <c r="B22" s="112"/>
      <c r="C22" s="116" t="s">
        <v>14</v>
      </c>
      <c r="D22" s="117"/>
      <c r="E22" s="117"/>
      <c r="F22" s="117"/>
      <c r="G22" s="117"/>
      <c r="H22" s="117"/>
      <c r="I22" s="118"/>
      <c r="J22" s="30">
        <f>SUM(J17:J21)</f>
        <v>0</v>
      </c>
      <c r="K22" s="30">
        <f>SUM(K17:K21)</f>
        <v>0</v>
      </c>
      <c r="L22" s="30">
        <f>SUM(L17:L21)</f>
        <v>0</v>
      </c>
      <c r="M22" s="30">
        <f>SUM(M17:M21)</f>
        <v>0</v>
      </c>
      <c r="N22" s="30">
        <f t="shared" si="0"/>
        <v>0</v>
      </c>
      <c r="O22" s="9"/>
    </row>
    <row r="23" spans="1:15" s="10" customFormat="1" ht="21.75" customHeight="1">
      <c r="A23" s="9"/>
      <c r="B23" s="9"/>
      <c r="C23" s="9"/>
      <c r="D23" s="9"/>
      <c r="E23" s="9"/>
      <c r="F23" s="9"/>
      <c r="G23" s="9"/>
      <c r="H23" s="9"/>
      <c r="I23" s="9"/>
      <c r="J23" s="9"/>
      <c r="K23" s="9"/>
      <c r="L23" s="9"/>
      <c r="M23" s="9"/>
      <c r="N23" s="9"/>
      <c r="O23" s="9"/>
    </row>
    <row r="24" spans="1:15" s="10" customFormat="1" ht="21.75" customHeight="1">
      <c r="A24" s="9" t="s">
        <v>8</v>
      </c>
      <c r="B24" s="9"/>
      <c r="C24" s="9"/>
      <c r="D24" s="9"/>
      <c r="E24" s="9"/>
      <c r="F24" s="9"/>
      <c r="G24" s="9"/>
      <c r="H24" s="9"/>
      <c r="I24" s="9"/>
      <c r="J24" s="9"/>
      <c r="K24" s="9"/>
      <c r="L24" s="9"/>
      <c r="M24" s="9"/>
      <c r="N24" s="9"/>
      <c r="O24" s="9"/>
    </row>
    <row r="25" spans="1:15" s="10" customFormat="1" ht="25.5" customHeight="1">
      <c r="A25" s="9"/>
      <c r="B25" s="135"/>
      <c r="C25" s="135"/>
      <c r="D25" s="135"/>
      <c r="E25" s="135"/>
      <c r="F25" s="135"/>
      <c r="G25" s="135"/>
      <c r="H25" s="135"/>
      <c r="I25" s="31" t="s">
        <v>9</v>
      </c>
      <c r="J25" s="21"/>
      <c r="K25" s="32"/>
      <c r="L25" s="9"/>
      <c r="M25" s="33"/>
      <c r="N25" s="9"/>
      <c r="O25" s="9"/>
    </row>
    <row r="26" spans="1:15" s="10" customFormat="1" ht="25.5" customHeight="1">
      <c r="A26" s="9"/>
      <c r="B26" s="135"/>
      <c r="C26" s="135"/>
      <c r="D26" s="135"/>
      <c r="E26" s="135"/>
      <c r="F26" s="135"/>
      <c r="G26" s="135"/>
      <c r="H26" s="135"/>
      <c r="I26" s="31" t="s">
        <v>10</v>
      </c>
      <c r="J26" s="21"/>
      <c r="K26" s="34"/>
      <c r="L26" s="99" t="str">
        <f>IFERROR(B25/B26,"")</f>
        <v/>
      </c>
      <c r="M26" s="33"/>
      <c r="N26" s="9"/>
      <c r="O26" s="9"/>
    </row>
    <row r="27" spans="1:15" s="10" customFormat="1" ht="28.5" customHeight="1">
      <c r="A27" s="9"/>
      <c r="B27" s="9"/>
      <c r="C27" s="36"/>
      <c r="D27" s="36"/>
      <c r="E27" s="36"/>
      <c r="F27" s="36"/>
      <c r="G27" s="36"/>
      <c r="H27" s="36"/>
      <c r="I27" s="36"/>
      <c r="J27" s="36"/>
      <c r="K27" s="37"/>
      <c r="L27" s="91"/>
      <c r="M27" s="39"/>
      <c r="N27" s="40"/>
      <c r="O27" s="40"/>
    </row>
    <row r="28" spans="1:15" s="10" customFormat="1" ht="31.5" customHeight="1">
      <c r="A28" s="9"/>
      <c r="B28" s="9"/>
      <c r="C28" s="36"/>
      <c r="D28" s="36"/>
      <c r="E28" s="36"/>
      <c r="F28" s="36"/>
      <c r="G28" s="36"/>
      <c r="H28" s="36"/>
      <c r="I28" s="36"/>
      <c r="J28" s="36"/>
      <c r="K28" s="56" t="s">
        <v>48</v>
      </c>
      <c r="L28" s="41" t="str">
        <f>IF(ISBLANK(L27),L26,L27)</f>
        <v/>
      </c>
      <c r="M28" s="136" t="s">
        <v>42</v>
      </c>
      <c r="N28" s="137"/>
      <c r="O28" s="137"/>
    </row>
    <row r="29" spans="1:15" s="10" customFormat="1" ht="21.75" customHeight="1">
      <c r="A29" s="9" t="s">
        <v>11</v>
      </c>
      <c r="B29" s="9"/>
      <c r="C29" s="9"/>
      <c r="D29" s="9"/>
      <c r="E29" s="9"/>
      <c r="F29" s="9"/>
      <c r="G29" s="9"/>
      <c r="H29" s="9"/>
      <c r="I29" s="9"/>
      <c r="J29" s="9"/>
      <c r="K29" s="9"/>
      <c r="L29" s="9"/>
      <c r="M29" s="9"/>
      <c r="N29" s="9"/>
      <c r="O29" s="9"/>
    </row>
    <row r="30" spans="1:15" s="10" customFormat="1" ht="21.75" customHeight="1">
      <c r="A30" s="9"/>
      <c r="B30" s="9" t="s">
        <v>95</v>
      </c>
      <c r="C30" s="9"/>
      <c r="D30" s="9"/>
      <c r="E30" s="9"/>
      <c r="F30" s="9"/>
      <c r="G30" s="9"/>
      <c r="H30" s="9"/>
      <c r="I30" s="58" t="str">
        <f>IFERROR(J22/N22,"")</f>
        <v/>
      </c>
      <c r="J30" s="9" t="s">
        <v>44</v>
      </c>
      <c r="K30" s="9"/>
      <c r="L30" s="9"/>
      <c r="M30" s="9"/>
      <c r="N30" s="9"/>
      <c r="O30" s="9"/>
    </row>
    <row r="31" spans="1:15" s="10" customFormat="1" ht="21.75" customHeight="1">
      <c r="A31" s="9"/>
      <c r="B31" s="9" t="s">
        <v>96</v>
      </c>
      <c r="C31" s="9"/>
      <c r="D31" s="9"/>
      <c r="E31" s="9"/>
      <c r="F31" s="9"/>
      <c r="G31" s="9"/>
      <c r="H31" s="9"/>
      <c r="I31" s="59" t="str">
        <f>IFERROR(L22/N22,"")</f>
        <v/>
      </c>
      <c r="J31" s="9" t="s">
        <v>45</v>
      </c>
      <c r="K31" s="9"/>
      <c r="L31" s="9"/>
      <c r="M31" s="9"/>
      <c r="N31" s="9"/>
      <c r="O31" s="9"/>
    </row>
    <row r="32" spans="1:15" s="10" customFormat="1" ht="12.75" customHeight="1">
      <c r="A32" s="9"/>
      <c r="B32" s="9"/>
      <c r="C32" s="9"/>
      <c r="D32" s="9"/>
      <c r="E32" s="9"/>
      <c r="F32" s="9"/>
      <c r="G32" s="9"/>
      <c r="H32" s="9"/>
      <c r="I32" s="9"/>
      <c r="J32" s="9"/>
      <c r="K32" s="9"/>
      <c r="L32" s="9"/>
      <c r="M32" s="9"/>
      <c r="N32" s="9"/>
      <c r="O32" s="9"/>
    </row>
    <row r="33" spans="1:15" s="10" customFormat="1" ht="12.75" customHeight="1">
      <c r="A33" s="9"/>
      <c r="B33" s="9"/>
      <c r="C33" s="9"/>
      <c r="D33" s="9"/>
      <c r="E33" s="9"/>
      <c r="F33" s="9"/>
      <c r="G33" s="9"/>
      <c r="H33" s="9"/>
      <c r="I33" s="9"/>
      <c r="J33" s="9"/>
      <c r="K33" s="9"/>
      <c r="L33" s="9"/>
      <c r="M33" s="9"/>
      <c r="N33" s="9"/>
      <c r="O33" s="9"/>
    </row>
    <row r="34" spans="1:15" s="10" customFormat="1" ht="21.75" customHeight="1">
      <c r="A34" s="9" t="s">
        <v>65</v>
      </c>
      <c r="B34" s="9"/>
      <c r="C34" s="9"/>
      <c r="D34" s="9"/>
      <c r="E34" s="9"/>
      <c r="F34" s="9"/>
      <c r="G34" s="9"/>
      <c r="H34" s="9"/>
      <c r="I34" s="9"/>
      <c r="J34" s="9"/>
      <c r="K34" s="9"/>
      <c r="L34" s="9"/>
      <c r="M34" s="9"/>
      <c r="N34" s="9"/>
      <c r="O34" s="9"/>
    </row>
    <row r="35" spans="1:15" s="10" customFormat="1" ht="21.75" customHeight="1">
      <c r="A35" s="9"/>
      <c r="B35" s="72" t="s">
        <v>98</v>
      </c>
      <c r="C35" s="72"/>
      <c r="D35" s="72"/>
      <c r="E35" s="72"/>
      <c r="F35" s="108"/>
      <c r="G35" s="48"/>
      <c r="H35" s="48"/>
      <c r="I35" s="12"/>
      <c r="J35" s="27" t="str">
        <f>IFERROR(ROUNDDOWN(ROUNDDOWN(C11*I30,0)*10/110,0),"")</f>
        <v/>
      </c>
      <c r="K35" s="9" t="s">
        <v>68</v>
      </c>
      <c r="L35" s="9"/>
      <c r="M35" s="9"/>
      <c r="N35" s="9"/>
      <c r="O35" s="9"/>
    </row>
    <row r="36" spans="1:15" s="10" customFormat="1" ht="21.75" customHeight="1">
      <c r="A36" s="9"/>
      <c r="B36" s="9" t="s">
        <v>97</v>
      </c>
      <c r="C36" s="9"/>
      <c r="D36" s="9"/>
      <c r="E36" s="9"/>
      <c r="F36" s="108"/>
      <c r="G36" s="48"/>
      <c r="H36" s="48"/>
      <c r="I36" s="12"/>
      <c r="J36" s="62" t="str">
        <f>IFERROR(ROUNDDOWN(ROUNDDOWN(C11*I31,0)*10/110*L28,0),"")</f>
        <v/>
      </c>
      <c r="K36" s="9" t="s">
        <v>69</v>
      </c>
      <c r="L36" s="9"/>
      <c r="M36" s="9"/>
      <c r="N36" s="9"/>
      <c r="O36" s="9"/>
    </row>
    <row r="37" spans="1:15" s="10" customFormat="1" ht="21.75" customHeight="1" thickBot="1">
      <c r="A37" s="9"/>
      <c r="C37" s="9"/>
      <c r="D37" s="9"/>
      <c r="E37" s="9"/>
      <c r="F37" s="14"/>
      <c r="G37" s="14"/>
      <c r="H37" s="14"/>
      <c r="I37" s="9"/>
      <c r="J37" s="69"/>
      <c r="K37" s="9"/>
      <c r="L37" s="9"/>
      <c r="M37" s="9"/>
      <c r="N37" s="9"/>
      <c r="O37" s="9"/>
    </row>
    <row r="38" spans="1:15" s="10" customFormat="1" ht="21.75" customHeight="1" thickBot="1">
      <c r="A38" s="9"/>
      <c r="B38" s="9"/>
      <c r="C38" s="9"/>
      <c r="D38" s="9"/>
      <c r="E38" s="9"/>
      <c r="F38" s="14"/>
      <c r="G38" s="138" t="s">
        <v>22</v>
      </c>
      <c r="H38" s="138"/>
      <c r="I38" s="139"/>
      <c r="J38" s="13" t="str">
        <f>IFERROR(J36+J35,"")</f>
        <v/>
      </c>
      <c r="K38" s="9"/>
      <c r="L38" s="9"/>
      <c r="M38" s="9"/>
      <c r="N38" s="9"/>
      <c r="O38" s="9"/>
    </row>
    <row r="39" spans="1:15" s="10" customFormat="1" ht="15.75" customHeight="1">
      <c r="A39" s="9"/>
      <c r="B39" s="9"/>
      <c r="C39" s="9"/>
      <c r="D39" s="9"/>
      <c r="E39" s="9"/>
      <c r="F39" s="9"/>
      <c r="G39" s="9"/>
      <c r="H39" s="9"/>
      <c r="I39" s="9"/>
      <c r="J39" s="9"/>
      <c r="K39" s="9"/>
      <c r="L39" s="9"/>
      <c r="M39" s="9"/>
      <c r="N39" s="9"/>
      <c r="O39" s="9"/>
    </row>
    <row r="40" spans="1:15">
      <c r="A40" s="22"/>
      <c r="B40" s="22"/>
      <c r="C40" s="23"/>
      <c r="D40" s="23"/>
      <c r="E40" s="23"/>
      <c r="F40" s="23"/>
      <c r="G40" s="23"/>
      <c r="H40" s="23"/>
      <c r="I40" s="23"/>
      <c r="J40" s="23"/>
      <c r="K40" s="23"/>
      <c r="L40" s="23"/>
      <c r="M40" s="23"/>
      <c r="N40" s="23"/>
    </row>
    <row r="41" spans="1:15">
      <c r="A41" s="22"/>
      <c r="B41" s="22"/>
      <c r="C41" s="23"/>
      <c r="D41" s="23"/>
      <c r="E41" s="23"/>
      <c r="F41" s="23"/>
      <c r="G41" s="23"/>
      <c r="H41" s="23"/>
      <c r="I41" s="23"/>
      <c r="J41" s="23"/>
      <c r="K41" s="23"/>
      <c r="L41" s="23"/>
      <c r="M41" s="23"/>
      <c r="N41" s="23"/>
    </row>
    <row r="42" spans="1:15">
      <c r="A42" s="22"/>
      <c r="B42" s="22"/>
      <c r="C42" s="23"/>
      <c r="D42" s="23"/>
      <c r="E42" s="23"/>
      <c r="F42" s="23"/>
      <c r="G42" s="23"/>
      <c r="H42" s="23"/>
      <c r="I42" s="23"/>
      <c r="J42" s="23"/>
      <c r="K42" s="23"/>
      <c r="L42" s="23"/>
      <c r="M42" s="23"/>
      <c r="N42" s="23"/>
    </row>
    <row r="43" spans="1:15">
      <c r="A43" s="22"/>
      <c r="B43" s="22"/>
      <c r="C43" s="23"/>
      <c r="D43" s="23"/>
      <c r="E43" s="23"/>
      <c r="F43" s="23"/>
      <c r="G43" s="23"/>
      <c r="H43" s="23"/>
      <c r="I43" s="23"/>
      <c r="J43" s="23"/>
      <c r="K43" s="23"/>
      <c r="L43" s="23"/>
      <c r="M43" s="23"/>
      <c r="N43" s="23"/>
    </row>
    <row r="44" spans="1:15">
      <c r="A44" s="22"/>
      <c r="B44" s="22"/>
      <c r="C44" s="23"/>
      <c r="D44" s="23"/>
      <c r="E44" s="23"/>
      <c r="F44" s="23"/>
      <c r="G44" s="23"/>
      <c r="H44" s="23"/>
      <c r="I44" s="23"/>
      <c r="J44" s="23"/>
      <c r="K44" s="23"/>
      <c r="L44" s="23"/>
      <c r="M44" s="23"/>
      <c r="N44" s="23"/>
    </row>
    <row r="45" spans="1:15">
      <c r="A45" s="22"/>
      <c r="B45" s="22"/>
      <c r="C45" s="23"/>
      <c r="D45" s="23"/>
      <c r="E45" s="23"/>
      <c r="F45" s="23"/>
      <c r="G45" s="23"/>
      <c r="H45" s="23"/>
      <c r="I45" s="23"/>
      <c r="J45" s="23"/>
      <c r="K45" s="23"/>
      <c r="L45" s="23"/>
      <c r="M45" s="23"/>
      <c r="N45" s="23"/>
    </row>
    <row r="46" spans="1:15">
      <c r="A46" s="22"/>
      <c r="B46" s="22"/>
      <c r="C46" s="23"/>
      <c r="D46" s="23"/>
      <c r="E46" s="23"/>
      <c r="F46" s="23"/>
      <c r="G46" s="23"/>
      <c r="H46" s="23"/>
      <c r="I46" s="23"/>
      <c r="J46" s="23"/>
      <c r="K46" s="23"/>
      <c r="L46" s="23"/>
      <c r="M46" s="23"/>
      <c r="N46" s="23"/>
    </row>
    <row r="47" spans="1:15">
      <c r="A47" s="22"/>
      <c r="B47" s="22"/>
      <c r="C47" s="23"/>
      <c r="D47" s="23"/>
      <c r="E47" s="23"/>
      <c r="F47" s="23"/>
      <c r="G47" s="23"/>
      <c r="H47" s="23"/>
      <c r="I47" s="23"/>
      <c r="J47" s="23"/>
      <c r="K47" s="23"/>
      <c r="L47" s="23"/>
      <c r="M47" s="23"/>
      <c r="N47" s="23"/>
    </row>
    <row r="48" spans="1:15">
      <c r="A48" s="22"/>
      <c r="B48" s="22"/>
      <c r="C48" s="23"/>
      <c r="D48" s="23"/>
      <c r="E48" s="23"/>
      <c r="F48" s="23"/>
      <c r="G48" s="23"/>
      <c r="H48" s="23"/>
      <c r="I48" s="23"/>
      <c r="J48" s="23"/>
      <c r="K48" s="23"/>
      <c r="L48" s="23"/>
      <c r="M48" s="23"/>
      <c r="N48" s="23"/>
    </row>
    <row r="49" spans="1:14">
      <c r="A49" s="22"/>
      <c r="B49" s="22"/>
      <c r="C49" s="23"/>
      <c r="D49" s="23"/>
      <c r="E49" s="23"/>
      <c r="F49" s="23"/>
      <c r="G49" s="23"/>
      <c r="H49" s="23"/>
      <c r="I49" s="23"/>
      <c r="J49" s="23"/>
      <c r="K49" s="23"/>
      <c r="L49" s="23"/>
      <c r="M49" s="23"/>
      <c r="N49" s="23"/>
    </row>
    <row r="50" spans="1:14">
      <c r="A50" s="22"/>
      <c r="B50" s="22"/>
      <c r="C50" s="23"/>
      <c r="D50" s="23"/>
      <c r="E50" s="23"/>
      <c r="F50" s="23"/>
      <c r="G50" s="23"/>
      <c r="H50" s="23"/>
      <c r="I50" s="23"/>
      <c r="J50" s="23"/>
      <c r="K50" s="23"/>
      <c r="L50" s="23"/>
      <c r="M50" s="23"/>
      <c r="N50" s="23"/>
    </row>
    <row r="51" spans="1:14">
      <c r="A51" s="22"/>
      <c r="B51" s="22"/>
      <c r="C51" s="23"/>
      <c r="D51" s="23"/>
      <c r="E51" s="23"/>
      <c r="F51" s="23"/>
      <c r="G51" s="23"/>
      <c r="H51" s="23"/>
      <c r="I51" s="23"/>
      <c r="J51" s="23"/>
      <c r="K51" s="23"/>
      <c r="L51" s="23"/>
      <c r="M51" s="23"/>
      <c r="N51" s="23"/>
    </row>
    <row r="52" spans="1:14">
      <c r="A52" s="22"/>
      <c r="B52" s="22"/>
      <c r="C52" s="23"/>
      <c r="D52" s="23"/>
      <c r="E52" s="23"/>
      <c r="F52" s="23"/>
      <c r="G52" s="23"/>
      <c r="H52" s="23"/>
      <c r="I52" s="23"/>
      <c r="J52" s="23"/>
      <c r="K52" s="23"/>
      <c r="L52" s="23"/>
      <c r="M52" s="23"/>
      <c r="N52" s="23"/>
    </row>
    <row r="53" spans="1:14">
      <c r="A53" s="22"/>
      <c r="B53" s="22"/>
      <c r="C53" s="23"/>
      <c r="D53" s="23"/>
      <c r="E53" s="23"/>
      <c r="F53" s="23"/>
      <c r="G53" s="23"/>
      <c r="H53" s="23"/>
      <c r="I53" s="23"/>
      <c r="J53" s="23"/>
      <c r="K53" s="23"/>
      <c r="L53" s="23"/>
      <c r="M53" s="23"/>
      <c r="N53" s="23"/>
    </row>
    <row r="54" spans="1:14">
      <c r="A54" s="22"/>
      <c r="B54" s="22"/>
      <c r="C54" s="23"/>
      <c r="D54" s="23"/>
      <c r="E54" s="23"/>
      <c r="F54" s="23"/>
      <c r="G54" s="23"/>
      <c r="H54" s="23"/>
      <c r="I54" s="23"/>
      <c r="J54" s="23"/>
      <c r="K54" s="23"/>
      <c r="L54" s="23"/>
      <c r="M54" s="23"/>
      <c r="N54" s="23"/>
    </row>
    <row r="55" spans="1:14">
      <c r="A55" s="22"/>
      <c r="B55" s="22"/>
      <c r="C55" s="23"/>
      <c r="D55" s="23"/>
      <c r="E55" s="23"/>
      <c r="F55" s="23"/>
      <c r="G55" s="23"/>
      <c r="H55" s="23"/>
      <c r="I55" s="23"/>
      <c r="J55" s="23"/>
      <c r="K55" s="23"/>
      <c r="L55" s="23"/>
      <c r="M55" s="23"/>
      <c r="N55" s="23"/>
    </row>
    <row r="56" spans="1:14">
      <c r="A56" s="22"/>
      <c r="B56" s="22"/>
      <c r="C56" s="23"/>
      <c r="D56" s="23"/>
      <c r="E56" s="23"/>
      <c r="F56" s="23"/>
      <c r="G56" s="23"/>
      <c r="H56" s="23"/>
      <c r="I56" s="23"/>
      <c r="J56" s="23"/>
      <c r="K56" s="23"/>
      <c r="L56" s="23"/>
      <c r="M56" s="23"/>
      <c r="N56" s="23"/>
    </row>
    <row r="57" spans="1:14">
      <c r="A57" s="22"/>
      <c r="B57" s="22"/>
      <c r="C57" s="23"/>
      <c r="D57" s="23"/>
      <c r="E57" s="23"/>
      <c r="F57" s="23"/>
      <c r="G57" s="23"/>
      <c r="H57" s="23"/>
      <c r="I57" s="23"/>
      <c r="J57" s="23"/>
      <c r="K57" s="23"/>
      <c r="L57" s="23"/>
      <c r="M57" s="23"/>
      <c r="N57" s="23"/>
    </row>
    <row r="58" spans="1:14">
      <c r="A58" s="22"/>
      <c r="B58" s="22"/>
      <c r="C58" s="23"/>
      <c r="D58" s="23"/>
      <c r="E58" s="23"/>
      <c r="F58" s="23"/>
      <c r="G58" s="23"/>
      <c r="H58" s="23"/>
      <c r="I58" s="23"/>
      <c r="J58" s="23"/>
      <c r="K58" s="23"/>
      <c r="L58" s="23"/>
      <c r="M58" s="23"/>
      <c r="N58" s="23"/>
    </row>
    <row r="59" spans="1:14">
      <c r="A59" s="22"/>
      <c r="B59" s="22"/>
      <c r="C59" s="23"/>
      <c r="D59" s="23"/>
      <c r="E59" s="23"/>
      <c r="F59" s="23"/>
      <c r="G59" s="23"/>
      <c r="H59" s="23"/>
      <c r="I59" s="23"/>
      <c r="J59" s="23"/>
      <c r="K59" s="23"/>
      <c r="L59" s="23"/>
      <c r="M59" s="23"/>
      <c r="N59" s="23"/>
    </row>
    <row r="60" spans="1:14">
      <c r="A60" s="22"/>
      <c r="B60" s="22"/>
      <c r="C60" s="23"/>
      <c r="D60" s="23"/>
      <c r="E60" s="23"/>
      <c r="F60" s="23"/>
      <c r="G60" s="23"/>
      <c r="H60" s="23"/>
      <c r="I60" s="23"/>
      <c r="J60" s="23"/>
      <c r="K60" s="23"/>
      <c r="L60" s="23"/>
      <c r="M60" s="23"/>
      <c r="N60" s="23"/>
    </row>
    <row r="61" spans="1:14">
      <c r="A61" s="22"/>
      <c r="B61" s="22"/>
      <c r="C61" s="23"/>
      <c r="D61" s="23"/>
      <c r="E61" s="23"/>
      <c r="F61" s="23"/>
      <c r="G61" s="23"/>
      <c r="H61" s="23"/>
      <c r="I61" s="23"/>
      <c r="J61" s="23"/>
      <c r="K61" s="23"/>
      <c r="L61" s="23"/>
      <c r="M61" s="23"/>
      <c r="N61" s="23"/>
    </row>
    <row r="62" spans="1:14">
      <c r="A62" s="22"/>
      <c r="B62" s="22"/>
      <c r="C62" s="23"/>
      <c r="D62" s="23"/>
      <c r="E62" s="23"/>
      <c r="F62" s="23"/>
      <c r="G62" s="23"/>
      <c r="H62" s="23"/>
      <c r="I62" s="23"/>
      <c r="J62" s="23"/>
      <c r="K62" s="23"/>
      <c r="L62" s="23"/>
      <c r="M62" s="23"/>
      <c r="N62" s="23"/>
    </row>
    <row r="63" spans="1:14">
      <c r="A63" s="22"/>
      <c r="B63" s="22"/>
      <c r="C63" s="23"/>
      <c r="D63" s="23"/>
      <c r="E63" s="23"/>
      <c r="F63" s="23"/>
      <c r="G63" s="23"/>
      <c r="H63" s="23"/>
      <c r="I63" s="23"/>
      <c r="J63" s="23"/>
      <c r="K63" s="23"/>
      <c r="L63" s="23"/>
      <c r="M63" s="23"/>
      <c r="N63" s="23"/>
    </row>
    <row r="64" spans="1:14">
      <c r="A64" s="22"/>
      <c r="B64" s="22"/>
      <c r="C64" s="23"/>
      <c r="D64" s="23"/>
      <c r="E64" s="23"/>
      <c r="F64" s="23"/>
      <c r="G64" s="23"/>
      <c r="H64" s="23"/>
      <c r="I64" s="23"/>
      <c r="J64" s="23"/>
      <c r="K64" s="23"/>
      <c r="L64" s="23"/>
      <c r="M64" s="23"/>
      <c r="N64" s="23"/>
    </row>
    <row r="65" spans="1:14">
      <c r="A65" s="22"/>
      <c r="B65" s="22"/>
      <c r="C65" s="23"/>
      <c r="D65" s="23"/>
      <c r="E65" s="23"/>
      <c r="F65" s="23"/>
      <c r="G65" s="23"/>
      <c r="H65" s="23"/>
      <c r="I65" s="23"/>
      <c r="J65" s="23"/>
      <c r="K65" s="23"/>
      <c r="L65" s="23"/>
      <c r="M65" s="23"/>
      <c r="N65" s="23"/>
    </row>
    <row r="66" spans="1:14">
      <c r="A66" s="22"/>
      <c r="B66" s="22"/>
      <c r="C66" s="23"/>
      <c r="D66" s="23"/>
      <c r="E66" s="23"/>
      <c r="F66" s="23"/>
      <c r="G66" s="23"/>
      <c r="H66" s="23"/>
      <c r="I66" s="23"/>
      <c r="J66" s="23"/>
      <c r="K66" s="23"/>
      <c r="L66" s="23"/>
      <c r="M66" s="23"/>
      <c r="N66" s="23"/>
    </row>
    <row r="67" spans="1:14">
      <c r="A67" s="22"/>
      <c r="B67" s="22"/>
      <c r="C67" s="23"/>
      <c r="D67" s="23"/>
      <c r="E67" s="23"/>
      <c r="F67" s="23"/>
      <c r="G67" s="23"/>
      <c r="H67" s="23"/>
      <c r="I67" s="23"/>
      <c r="J67" s="23"/>
      <c r="K67" s="23"/>
      <c r="L67" s="23"/>
      <c r="M67" s="23"/>
      <c r="N67" s="23"/>
    </row>
    <row r="68" spans="1:14">
      <c r="A68" s="22"/>
      <c r="B68" s="22"/>
      <c r="C68" s="23"/>
      <c r="D68" s="23"/>
      <c r="E68" s="23"/>
      <c r="F68" s="23"/>
      <c r="G68" s="23"/>
      <c r="H68" s="23"/>
      <c r="I68" s="23"/>
      <c r="J68" s="23"/>
      <c r="K68" s="23"/>
      <c r="L68" s="23"/>
      <c r="M68" s="23"/>
      <c r="N68" s="23"/>
    </row>
    <row r="69" spans="1:14">
      <c r="A69" s="22"/>
      <c r="B69" s="22"/>
      <c r="C69" s="23"/>
      <c r="D69" s="23"/>
      <c r="E69" s="23"/>
      <c r="F69" s="23"/>
      <c r="G69" s="23"/>
      <c r="H69" s="23"/>
      <c r="I69" s="23"/>
      <c r="J69" s="23"/>
      <c r="K69" s="23"/>
      <c r="L69" s="23"/>
      <c r="M69" s="23"/>
      <c r="N69" s="23"/>
    </row>
    <row r="70" spans="1:14">
      <c r="A70" s="22"/>
      <c r="B70" s="22"/>
      <c r="C70" s="23"/>
      <c r="D70" s="23"/>
      <c r="E70" s="23"/>
      <c r="F70" s="23"/>
      <c r="G70" s="23"/>
      <c r="H70" s="23"/>
      <c r="I70" s="23"/>
      <c r="J70" s="23"/>
      <c r="K70" s="23"/>
      <c r="L70" s="23"/>
      <c r="M70" s="23"/>
      <c r="N70" s="23"/>
    </row>
    <row r="71" spans="1:14">
      <c r="A71" s="22"/>
      <c r="B71" s="22"/>
      <c r="C71" s="23"/>
      <c r="D71" s="23"/>
      <c r="E71" s="23"/>
      <c r="F71" s="23"/>
      <c r="G71" s="23"/>
      <c r="H71" s="23"/>
      <c r="I71" s="23"/>
      <c r="J71" s="23"/>
      <c r="K71" s="23"/>
      <c r="L71" s="23"/>
      <c r="M71" s="23"/>
      <c r="N71" s="23"/>
    </row>
    <row r="72" spans="1:14">
      <c r="A72" s="22"/>
      <c r="B72" s="22"/>
      <c r="C72" s="23"/>
      <c r="D72" s="23"/>
      <c r="E72" s="23"/>
      <c r="F72" s="23"/>
      <c r="G72" s="23"/>
      <c r="H72" s="23"/>
      <c r="I72" s="23"/>
      <c r="J72" s="23"/>
      <c r="K72" s="23"/>
      <c r="L72" s="23"/>
      <c r="M72" s="23"/>
      <c r="N72" s="23"/>
    </row>
    <row r="73" spans="1:14">
      <c r="A73" s="22"/>
      <c r="B73" s="22"/>
      <c r="C73" s="23"/>
      <c r="D73" s="23"/>
      <c r="E73" s="23"/>
      <c r="F73" s="23"/>
      <c r="G73" s="23"/>
      <c r="H73" s="23"/>
      <c r="I73" s="23"/>
      <c r="J73" s="23"/>
      <c r="K73" s="23"/>
      <c r="L73" s="23"/>
      <c r="M73" s="23"/>
      <c r="N73" s="23"/>
    </row>
    <row r="74" spans="1:14">
      <c r="A74" s="22"/>
      <c r="B74" s="22"/>
      <c r="C74" s="23"/>
      <c r="D74" s="23"/>
      <c r="E74" s="23"/>
      <c r="F74" s="23"/>
      <c r="G74" s="23"/>
      <c r="H74" s="23"/>
      <c r="I74" s="23"/>
      <c r="J74" s="23"/>
      <c r="K74" s="23"/>
      <c r="L74" s="23"/>
      <c r="M74" s="23"/>
      <c r="N74" s="23"/>
    </row>
  </sheetData>
  <mergeCells count="21">
    <mergeCell ref="C8:J8"/>
    <mergeCell ref="G38:I38"/>
    <mergeCell ref="A1:O1"/>
    <mergeCell ref="A2:O2"/>
    <mergeCell ref="A3:O3"/>
    <mergeCell ref="C5:J5"/>
    <mergeCell ref="B25:H25"/>
    <mergeCell ref="B26:H26"/>
    <mergeCell ref="M28:O28"/>
    <mergeCell ref="B17:B22"/>
    <mergeCell ref="C17:I17"/>
    <mergeCell ref="C18:I18"/>
    <mergeCell ref="C19:I19"/>
    <mergeCell ref="C20:I20"/>
    <mergeCell ref="N15:N16"/>
    <mergeCell ref="C11:F11"/>
    <mergeCell ref="C21:I21"/>
    <mergeCell ref="C22:I22"/>
    <mergeCell ref="B15:I16"/>
    <mergeCell ref="J15:L15"/>
    <mergeCell ref="M15:M16"/>
  </mergeCells>
  <phoneticPr fontId="2"/>
  <printOptions horizontalCentered="1"/>
  <pageMargins left="0.78740157480314965" right="0.78740157480314965" top="0.98425196850393704" bottom="0.98425196850393704" header="0.51181102362204722" footer="0.51181102362204722"/>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全額控除</vt:lpstr>
      <vt:lpstr>記載例（全額控除）</vt:lpstr>
      <vt:lpstr>全額控除【複数税率】</vt:lpstr>
      <vt:lpstr>記載例（全額控除）【複数税率】</vt:lpstr>
      <vt:lpstr>一括比例配分方式</vt:lpstr>
      <vt:lpstr>記載例（一括比例配分方式）</vt:lpstr>
      <vt:lpstr>一括比例方式【複数税率】</vt:lpstr>
      <vt:lpstr>記載例（一括比例方式）【複数税率】</vt:lpstr>
      <vt:lpstr>個別対応方式</vt:lpstr>
      <vt:lpstr>記載例（個別対応方式）</vt:lpstr>
      <vt:lpstr>個別対応方式【複数税率】</vt:lpstr>
      <vt:lpstr>記載例（個別対応方式）【複数税率】</vt:lpstr>
      <vt:lpstr>一括比例配分方式!Print_Area</vt:lpstr>
      <vt:lpstr>一括比例方式【複数税率】!Print_Area</vt:lpstr>
      <vt:lpstr>'記載例（一括比例配分方式）'!Print_Area</vt:lpstr>
      <vt:lpstr>'記載例（一括比例方式）【複数税率】'!Print_Area</vt:lpstr>
      <vt:lpstr>'記載例（個別対応方式）'!Print_Area</vt:lpstr>
      <vt:lpstr>'記載例（個別対応方式）【複数税率】'!Print_Area</vt:lpstr>
      <vt:lpstr>'記載例（全額控除）'!Print_Area</vt:lpstr>
      <vt:lpstr>'記載例（全額控除）【複数税率】'!Print_Area</vt:lpstr>
      <vt:lpstr>個別対応方式!Print_Area</vt:lpstr>
      <vt:lpstr>個別対応方式【複数税率】!Print_Area</vt:lpstr>
      <vt:lpstr>全額控除!Print_Area</vt:lpstr>
      <vt:lpstr>全額控除【複数税率】!Print_Area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沖　真李奈</cp:lastModifiedBy>
  <cp:lastPrinted>2021-08-27T02:43:34Z</cp:lastPrinted>
  <dcterms:created xsi:type="dcterms:W3CDTF">2019-09-20T08:27:11Z</dcterms:created>
  <dcterms:modified xsi:type="dcterms:W3CDTF">2024-07-04T00:57:59Z</dcterms:modified>
</cp:coreProperties>
</file>