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4\6C006_SPORTS\専用\生涯スポーツ課\２スポーツ振興係☆\01-マラソン・駅伝　共通ファイル♪\01 マラソン・駅伝(3大会）ファイル\05 成人駅伝\04 要項・申込み\R5年度　第６８回\02　参加申込書\"/>
    </mc:Choice>
  </mc:AlternateContent>
  <bookViews>
    <workbookView xWindow="-105" yWindow="-105" windowWidth="23250" windowHeight="12450" activeTab="2"/>
  </bookViews>
  <sheets>
    <sheet name="中学申込書" sheetId="9" r:id="rId1"/>
    <sheet name="記入例・諸注意" sheetId="11" r:id="rId2"/>
    <sheet name="中学校データ" sheetId="10" r:id="rId3"/>
  </sheets>
  <definedNames>
    <definedName name="_xlnm.Print_Area" localSheetId="1">記入例・諸注意!$A$1:$I$36</definedName>
    <definedName name="_xlnm.Print_Area" localSheetId="0">中学申込書!$A$1:$I$39</definedName>
  </definedNames>
  <calcPr calcId="162913"/>
</workbook>
</file>

<file path=xl/calcChain.xml><?xml version="1.0" encoding="utf-8"?>
<calcChain xmlns="http://schemas.openxmlformats.org/spreadsheetml/2006/main">
  <c r="A37" i="9" l="1"/>
  <c r="Z4" i="9"/>
  <c r="Y4" i="9"/>
  <c r="X4" i="9"/>
  <c r="W4" i="9"/>
  <c r="V4" i="9"/>
  <c r="U4" i="9"/>
  <c r="T4" i="9"/>
  <c r="S4" i="9"/>
  <c r="R4" i="9"/>
  <c r="N4" i="9" l="1"/>
  <c r="M4" i="9"/>
  <c r="L4" i="9"/>
  <c r="E3" i="9"/>
  <c r="K4" i="9" s="1"/>
  <c r="A27" i="11"/>
  <c r="G6" i="11"/>
  <c r="E6" i="11"/>
  <c r="E5" i="11"/>
  <c r="E5" i="9"/>
  <c r="P4" i="9" s="1"/>
  <c r="G5" i="9"/>
  <c r="Q4" i="9" s="1"/>
  <c r="E4" i="9"/>
  <c r="H28" i="10" l="1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E4" i="11" s="1"/>
</calcChain>
</file>

<file path=xl/sharedStrings.xml><?xml version="1.0" encoding="utf-8"?>
<sst xmlns="http://schemas.openxmlformats.org/spreadsheetml/2006/main" count="295" uniqueCount="245">
  <si>
    <r>
      <t>第６８回成人の日記念船橋市民駅伝競走大会　</t>
    </r>
    <r>
      <rPr>
        <b/>
        <sz val="16"/>
        <rFont val="ＭＳ Ｐゴシック"/>
        <family val="3"/>
        <charset val="128"/>
      </rPr>
      <t>参加申込書</t>
    </r>
    <phoneticPr fontId="1"/>
  </si>
  <si>
    <t>走順</t>
    <rPh sb="0" eb="2">
      <t>ソウジュン</t>
    </rPh>
    <phoneticPr fontId="1"/>
  </si>
  <si>
    <t>主催者用データ</t>
    <rPh sb="0" eb="4">
      <t>シュサイシャヨウ</t>
    </rPh>
    <phoneticPr fontId="1"/>
  </si>
  <si>
    <t>チーム名</t>
    <rPh sb="3" eb="4">
      <t>メイ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</si>
  <si>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</si>
  <si>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</si>
  <si>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</si>
  <si>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</si>
  <si>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</si>
  <si>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</si>
  <si>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</si>
  <si>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</si>
  <si>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監督</t>
    <rPh sb="0" eb="2">
      <t>カントク</t>
    </rPh>
    <phoneticPr fontId="1"/>
  </si>
  <si>
    <t>連絡先</t>
    <rPh sb="0" eb="3">
      <t>レンラクサキ</t>
    </rPh>
    <phoneticPr fontId="1"/>
  </si>
  <si>
    <t>メール</t>
    <phoneticPr fontId="1"/>
  </si>
  <si>
    <t>〒</t>
    <phoneticPr fontId="1"/>
  </si>
  <si>
    <t>住所</t>
    <rPh sb="0" eb="2">
      <t>ジュウショ</t>
    </rPh>
    <phoneticPr fontId="1"/>
  </si>
  <si>
    <t>　※走順は空欄でよい。監督会議の際に、走順を記載した参加申込書を提出すること。</t>
    <rPh sb="11" eb="15">
      <t>カントクカイギ</t>
    </rPh>
    <rPh sb="16" eb="17">
      <t>サイ</t>
    </rPh>
    <rPh sb="26" eb="31">
      <t>サンカモウシコミショ</t>
    </rPh>
    <rPh sb="32" eb="34">
      <t>テイシュツ</t>
    </rPh>
    <phoneticPr fontId="1"/>
  </si>
  <si>
    <t>　◇下記大会規約を厳守し、個人情報の取り扱いについて承諾したうえで参加を申し込みます。</t>
    <phoneticPr fontId="1"/>
  </si>
  <si>
    <t>　大会中の事故については、主催者で用意した傷害保険の適用範囲以外の保障は、私の責任において処理し、主催者には一切迷惑をかけません。</t>
    <phoneticPr fontId="1"/>
  </si>
  <si>
    <t>　参加者氏名・所属及び大会の写真・記事・記録については、新聞やホームページでの大会結果の掲載等に利用されることを承諾します。</t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</si>
  <si>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</si>
  <si>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</si>
  <si>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健康状態</t>
    <rPh sb="0" eb="4">
      <t>ケンコウジョウタイ</t>
    </rPh>
    <phoneticPr fontId="1"/>
  </si>
  <si>
    <t>保護者諾否</t>
    <rPh sb="0" eb="3">
      <t>ホゴシャ</t>
    </rPh>
    <rPh sb="3" eb="5">
      <t>ダクヒ</t>
    </rPh>
    <phoneticPr fontId="1"/>
  </si>
  <si>
    <t>（良好／ほか）</t>
    <rPh sb="1" eb="3">
      <t>リョウコウ</t>
    </rPh>
    <phoneticPr fontId="1"/>
  </si>
  <si>
    <t>（承諾／拒否）</t>
    <rPh sb="1" eb="3">
      <t>ショウダク</t>
    </rPh>
    <rPh sb="4" eb="6">
      <t>キョヒ</t>
    </rPh>
    <phoneticPr fontId="1"/>
  </si>
  <si>
    <t>学校TEL</t>
    <rPh sb="0" eb="2">
      <t>ガッコウ</t>
    </rPh>
    <phoneticPr fontId="1"/>
  </si>
  <si>
    <t>ふりがな</t>
    <phoneticPr fontId="1"/>
  </si>
  <si>
    <t>中学校の部</t>
    <rPh sb="0" eb="3">
      <t>チュウガッコウ</t>
    </rPh>
    <rPh sb="4" eb="5">
      <t>ブ</t>
    </rPh>
    <phoneticPr fontId="1"/>
  </si>
  <si>
    <t>学校番号</t>
    <rPh sb="0" eb="2">
      <t>ガッコウ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</si>
  <si>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</si>
  <si>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</si>
  <si>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表示名</t>
    <rPh sb="0" eb="2">
      <t>ヒョウジ</t>
    </rPh>
    <rPh sb="2" eb="3">
      <t>メイ</t>
    </rPh>
    <phoneticPr fontId="1"/>
  </si>
  <si>
    <t>船橋</t>
    <rPh sb="0" eb="2">
      <t>フナバシ</t>
    </rPh>
    <phoneticPr fontId="12"/>
  </si>
  <si>
    <t>273-0865</t>
  </si>
  <si>
    <t>船橋市夏見2-11-1</t>
  </si>
  <si>
    <t>047-422-8121</t>
  </si>
  <si>
    <t>047-422-8122</t>
  </si>
  <si>
    <t>湊</t>
    <rPh sb="0" eb="1">
      <t>ミナト</t>
    </rPh>
    <phoneticPr fontId="12"/>
  </si>
  <si>
    <t>273-0015</t>
  </si>
  <si>
    <t>船橋市日の出1-1-2</t>
  </si>
  <si>
    <t>047-431-5986</t>
  </si>
  <si>
    <t>047-431-5987</t>
  </si>
  <si>
    <t>宮本</t>
  </si>
  <si>
    <t>273-0002</t>
  </si>
  <si>
    <t>船橋市東船橋7-8-1</t>
  </si>
  <si>
    <t>047-422-8127</t>
  </si>
  <si>
    <t>047-422-8128</t>
  </si>
  <si>
    <t>若松</t>
  </si>
  <si>
    <t>273-0013</t>
  </si>
  <si>
    <t>船橋市若松3-2-3</t>
  </si>
  <si>
    <t>047-431-1870</t>
  </si>
  <si>
    <t>047-431-1877</t>
  </si>
  <si>
    <t>海神</t>
  </si>
  <si>
    <t>273-0021</t>
  </si>
  <si>
    <t>船橋市海神4-27-1</t>
  </si>
  <si>
    <t>047-431-3074</t>
  </si>
  <si>
    <t>047-431-3075</t>
  </si>
  <si>
    <t>葛飾</t>
  </si>
  <si>
    <t>273-0039</t>
  </si>
  <si>
    <t>船橋市印内1-5-1</t>
  </si>
  <si>
    <t>047-431-2692</t>
  </si>
  <si>
    <t>047-431-0275</t>
  </si>
  <si>
    <t>行田</t>
  </si>
  <si>
    <t>273-0044</t>
  </si>
  <si>
    <t>船橋市行田3-6-1</t>
  </si>
  <si>
    <t>047-439-2118</t>
  </si>
  <si>
    <t>047-439-2131</t>
  </si>
  <si>
    <t>法田</t>
  </si>
  <si>
    <t>273-0047</t>
  </si>
  <si>
    <t>船橋市藤原7-46-1</t>
  </si>
  <si>
    <t>047-438-3026</t>
  </si>
  <si>
    <t>047-438-3028</t>
  </si>
  <si>
    <t>旭</t>
    <rPh sb="0" eb="1">
      <t>アサヒ</t>
    </rPh>
    <phoneticPr fontId="13"/>
  </si>
  <si>
    <t>273-0041</t>
  </si>
  <si>
    <t>船橋市旭町2-23-1</t>
  </si>
  <si>
    <t>047-439-5710</t>
  </si>
  <si>
    <t>047-439-5709</t>
  </si>
  <si>
    <t>御滝</t>
  </si>
  <si>
    <t>273-0853</t>
  </si>
  <si>
    <t>船橋市金杉6-5-1</t>
  </si>
  <si>
    <t>047-448-3102</t>
  </si>
  <si>
    <t>047-448-3872</t>
  </si>
  <si>
    <t>高根</t>
  </si>
  <si>
    <t>274-0814</t>
  </si>
  <si>
    <t>船橋市新高根1-17-2</t>
  </si>
  <si>
    <t>047-464-3811</t>
  </si>
  <si>
    <t>047-464-3807</t>
  </si>
  <si>
    <t>八木が谷</t>
  </si>
  <si>
    <t>274-0802</t>
  </si>
  <si>
    <t>船橋市八木が谷2-9-1</t>
  </si>
  <si>
    <t>047-447-1455</t>
  </si>
  <si>
    <t>047-447-1456</t>
  </si>
  <si>
    <t>金杉台</t>
  </si>
  <si>
    <t>273-0852</t>
  </si>
  <si>
    <t>船橋市金杉台1-2-18</t>
  </si>
  <si>
    <t>047-448-3877</t>
  </si>
  <si>
    <t>047-448-3880</t>
  </si>
  <si>
    <t>前原</t>
  </si>
  <si>
    <t>274-0826</t>
  </si>
  <si>
    <t>船橋市中野木2-33-1</t>
  </si>
  <si>
    <t>047-478-6831</t>
  </si>
  <si>
    <t>047-478-6832</t>
  </si>
  <si>
    <t>二宮</t>
  </si>
  <si>
    <t>274-0074</t>
  </si>
  <si>
    <t>船橋市滝台1-2-1</t>
  </si>
  <si>
    <t>047-466-2453</t>
  </si>
  <si>
    <t>047-466-2437</t>
  </si>
  <si>
    <t>飯山満</t>
  </si>
  <si>
    <t>274-0822</t>
  </si>
  <si>
    <t>船橋市飯山満町1-946-1</t>
  </si>
  <si>
    <t>047-422-0088</t>
  </si>
  <si>
    <t>047-422-0089</t>
  </si>
  <si>
    <t>芝山</t>
    <rPh sb="0" eb="2">
      <t>シバヤマ</t>
    </rPh>
    <phoneticPr fontId="13"/>
  </si>
  <si>
    <t>274-0816</t>
  </si>
  <si>
    <t>船橋市芝山1-40-11</t>
  </si>
  <si>
    <t>047-464-3448</t>
  </si>
  <si>
    <t>047-464-3449</t>
  </si>
  <si>
    <t>七林</t>
  </si>
  <si>
    <t>274-0821</t>
  </si>
  <si>
    <t>船橋市七林町130</t>
  </si>
  <si>
    <t>047-464-7687</t>
  </si>
  <si>
    <t>047-464-7688</t>
  </si>
  <si>
    <t>三田</t>
  </si>
  <si>
    <t>274-0073</t>
  </si>
  <si>
    <t>船橋市田喜野井2-24-1</t>
  </si>
  <si>
    <t>047-477-0311</t>
  </si>
  <si>
    <t>047-477-0312</t>
  </si>
  <si>
    <t>三山</t>
  </si>
  <si>
    <t>274-0072</t>
  </si>
  <si>
    <t>船橋市三山6-26-1</t>
  </si>
  <si>
    <t>047-479-3000</t>
  </si>
  <si>
    <t>047-479-3004</t>
  </si>
  <si>
    <t>高根台</t>
  </si>
  <si>
    <t>274-0065</t>
  </si>
  <si>
    <t>船橋市高根台3-3-1</t>
  </si>
  <si>
    <t>047-466-1710</t>
  </si>
  <si>
    <t>047-466-1707</t>
  </si>
  <si>
    <t>習志野台</t>
  </si>
  <si>
    <t>274-0063</t>
  </si>
  <si>
    <t>船橋市習志野台6-23-1</t>
  </si>
  <si>
    <t>047-466-1310</t>
  </si>
  <si>
    <t>047-466-6999</t>
  </si>
  <si>
    <t>古和釜</t>
  </si>
  <si>
    <t>274-0064</t>
  </si>
  <si>
    <t>船橋市松が丘3-69-1</t>
  </si>
  <si>
    <t>047-464-2331</t>
  </si>
  <si>
    <t>047-464-2330</t>
  </si>
  <si>
    <t>坪井</t>
  </si>
  <si>
    <t>274-0062</t>
  </si>
  <si>
    <t>船橋市坪井東1-24-1</t>
    <rPh sb="5" eb="6">
      <t>ヒガシ</t>
    </rPh>
    <phoneticPr fontId="1"/>
  </si>
  <si>
    <t>047-466-3104</t>
  </si>
  <si>
    <t>047-466-3105</t>
  </si>
  <si>
    <t>大穴</t>
  </si>
  <si>
    <t>274-0067</t>
  </si>
  <si>
    <t>船橋市大穴南3-19-2</t>
  </si>
  <si>
    <t>047-462-3117</t>
  </si>
  <si>
    <t>047-462-3118</t>
  </si>
  <si>
    <t>豊富</t>
  </si>
  <si>
    <t>274-0053</t>
  </si>
  <si>
    <t>船橋市豊富町12</t>
  </si>
  <si>
    <t>047-457-2030</t>
  </si>
  <si>
    <t>047-457-2039</t>
  </si>
  <si>
    <t>小室</t>
  </si>
  <si>
    <t>270-1471</t>
  </si>
  <si>
    <t>船橋市小室町898</t>
  </si>
  <si>
    <t>047-457-1865</t>
  </si>
  <si>
    <t>047-457-1866</t>
  </si>
  <si>
    <t>千日一</t>
    <rPh sb="0" eb="1">
      <t>チ</t>
    </rPh>
    <rPh sb="1" eb="2">
      <t>ニチ</t>
    </rPh>
    <rPh sb="2" eb="3">
      <t>イチ</t>
    </rPh>
    <phoneticPr fontId="1"/>
  </si>
  <si>
    <t>274-0063</t>
    <phoneticPr fontId="1"/>
  </si>
  <si>
    <t>船橋市習志野台8-34-1</t>
    <rPh sb="0" eb="3">
      <t>フナバシシ</t>
    </rPh>
    <rPh sb="3" eb="7">
      <t>ナラシノダイ</t>
    </rPh>
    <phoneticPr fontId="1"/>
  </si>
  <si>
    <t>047-466-5155</t>
    <phoneticPr fontId="1"/>
  </si>
  <si>
    <t>047-468-0646</t>
    <phoneticPr fontId="1"/>
  </si>
  <si>
    <t>千葉日本大学第一中学校</t>
    <rPh sb="0" eb="2">
      <t>チバ</t>
    </rPh>
    <rPh sb="2" eb="4">
      <t>ニホン</t>
    </rPh>
    <rPh sb="4" eb="6">
      <t>ダイガク</t>
    </rPh>
    <rPh sb="6" eb="8">
      <t>ダイイチ</t>
    </rPh>
    <rPh sb="8" eb="11">
      <t>チュウガッコウ</t>
    </rPh>
    <phoneticPr fontId="1"/>
  </si>
  <si>
    <t>特別支援</t>
    <rPh sb="0" eb="2">
      <t>トクベツ</t>
    </rPh>
    <rPh sb="2" eb="4">
      <t>シエン</t>
    </rPh>
    <phoneticPr fontId="1"/>
  </si>
  <si>
    <t>274-0054</t>
  </si>
  <si>
    <t>船橋市金堀町349-1</t>
  </si>
  <si>
    <t>047-457-2111</t>
  </si>
  <si>
    <t>船橋市立　船橋特別支援学校</t>
    <rPh sb="5" eb="7">
      <t>フナバシ</t>
    </rPh>
    <phoneticPr fontId="1"/>
  </si>
  <si>
    <t>学年</t>
    <rPh sb="0" eb="2">
      <t>ガクネン</t>
    </rPh>
    <phoneticPr fontId="1"/>
  </si>
  <si>
    <t>区</t>
    <rPh sb="0" eb="1">
      <t>ク</t>
    </rPh>
    <phoneticPr fontId="1"/>
  </si>
  <si>
    <t>学校名</t>
    <rPh sb="0" eb="3">
      <t>ガッコウメイ</t>
    </rPh>
    <phoneticPr fontId="1"/>
  </si>
  <si>
    <t>学校TEL</t>
    <rPh sb="0" eb="2">
      <t>ガッコウ</t>
    </rPh>
    <phoneticPr fontId="1"/>
  </si>
  <si>
    <t>t27-mizuho01@gs.funabashi.ed.jp</t>
  </si>
  <si>
    <t>　　　　　申込責任者（監督）</t>
    <rPh sb="5" eb="7">
      <t>モウシコミ</t>
    </rPh>
    <rPh sb="7" eb="10">
      <t>セキニンシャ</t>
    </rPh>
    <rPh sb="11" eb="13">
      <t>カントク</t>
    </rPh>
    <phoneticPr fontId="1"/>
  </si>
  <si>
    <t>　　　　　連絡先（携帯電話）</t>
    <rPh sb="5" eb="8">
      <t>レンラクサキ</t>
    </rPh>
    <rPh sb="9" eb="11">
      <t>ケイタイ</t>
    </rPh>
    <rPh sb="11" eb="13">
      <t>デンワ</t>
    </rPh>
    <phoneticPr fontId="1"/>
  </si>
  <si>
    <t>funabashi-j@ks.funabashi.ed.jp</t>
  </si>
  <si>
    <t>minato-j@ks.funabashi.ed.jp</t>
  </si>
  <si>
    <t>miyamoto-j@ks.funabashi.ed.jp</t>
  </si>
  <si>
    <t>wakamatu-j@ks.funabashi.ed.jp</t>
  </si>
  <si>
    <t>kaijin-j@ks.funabashi.ed.jp</t>
  </si>
  <si>
    <t>katusika-j@ks.funabashi.ed.jp</t>
  </si>
  <si>
    <t>gyouda-j@ks.funabashi.ed.jp</t>
  </si>
  <si>
    <t>houda-j@ks.funabashi.ed.jp</t>
  </si>
  <si>
    <t>asahi-j@ks.funabashi.ed.jp</t>
  </si>
  <si>
    <t>otaki-j@ks.funabashi.ed.jp</t>
  </si>
  <si>
    <t>takane-j@ks.funabashi.ed.jp</t>
  </si>
  <si>
    <t>yakigaya-j@ks.funabashi.ed.jp</t>
  </si>
  <si>
    <t>kanasugi-j@ks.funabashi.ed.jp</t>
  </si>
  <si>
    <t>maehara-j@ks.funabashi.ed.jp</t>
  </si>
  <si>
    <t>ninomiya-j@ks.funabashi.ed.jp</t>
  </si>
  <si>
    <t>hasama-j@ks.funabashi.ed.jp</t>
  </si>
  <si>
    <t>sibayama-j@ks.funabashi.ed.jp</t>
  </si>
  <si>
    <t>nanabayasi-j@ks.funabashi.ed.jp</t>
  </si>
  <si>
    <t>mita-j@ks.funabashi.ed.jp</t>
  </si>
  <si>
    <t>miyama-j@ks.funabashi.ed.jp</t>
  </si>
  <si>
    <t>takanedai-j@ks.funabashi.ed.jp</t>
  </si>
  <si>
    <t>naradai-j@ks.funabashi.ed.jp</t>
  </si>
  <si>
    <t>kowagama-j@ks.funabashi.ed.jp</t>
  </si>
  <si>
    <t>tuboi-j@ks.funabashi.ed.jp</t>
  </si>
  <si>
    <t>ooana-j@ks.funabashi.ed.jp</t>
  </si>
  <si>
    <t>toyotomi-j@ks.funabashi.ed.jp</t>
  </si>
  <si>
    <t>komuro-j@ks.funabashi.ed.jp</t>
  </si>
  <si>
    <t>　　　　　学校長</t>
    <rPh sb="5" eb="8">
      <t>ガッコウチョウ</t>
    </rPh>
    <phoneticPr fontId="1"/>
  </si>
  <si>
    <t>学校住所</t>
    <rPh sb="0" eb="2">
      <t>ガッコウ</t>
    </rPh>
    <rPh sb="2" eb="4">
      <t>ジュウショ</t>
    </rPh>
    <phoneticPr fontId="1"/>
  </si>
  <si>
    <t>船橋</t>
    <rPh sb="0" eb="2">
      <t>フナバシ</t>
    </rPh>
    <phoneticPr fontId="1"/>
  </si>
  <si>
    <t>太郎</t>
    <rPh sb="0" eb="2">
      <t>タロウ</t>
    </rPh>
    <phoneticPr fontId="1"/>
  </si>
  <si>
    <t>ふなばし</t>
    <phoneticPr fontId="1"/>
  </si>
  <si>
    <t>たろう</t>
    <phoneticPr fontId="1"/>
  </si>
  <si>
    <t>汗</t>
    <rPh sb="0" eb="1">
      <t>アセ</t>
    </rPh>
    <phoneticPr fontId="1"/>
  </si>
  <si>
    <t>一平</t>
    <rPh sb="0" eb="2">
      <t>イッペイ</t>
    </rPh>
    <phoneticPr fontId="1"/>
  </si>
  <si>
    <t>あせ</t>
    <phoneticPr fontId="1"/>
  </si>
  <si>
    <t>いっぺい</t>
    <phoneticPr fontId="1"/>
  </si>
  <si>
    <t>…</t>
    <phoneticPr fontId="1"/>
  </si>
  <si>
    <t>ちば</t>
    <phoneticPr fontId="1"/>
  </si>
  <si>
    <t>千葉</t>
    <rPh sb="0" eb="2">
      <t>チバ</t>
    </rPh>
    <phoneticPr fontId="1"/>
  </si>
  <si>
    <t>二郎</t>
    <rPh sb="0" eb="2">
      <t>ジロウ</t>
    </rPh>
    <phoneticPr fontId="1"/>
  </si>
  <si>
    <t>じろう</t>
    <phoneticPr fontId="1"/>
  </si>
  <si>
    <t>承諾</t>
  </si>
  <si>
    <t>良好</t>
    <rPh sb="0" eb="2">
      <t>リョウコウ</t>
    </rPh>
    <phoneticPr fontId="1"/>
  </si>
  <si>
    <t>≪入力に関する諸注意≫</t>
    <rPh sb="1" eb="3">
      <t>ニュウリョク</t>
    </rPh>
    <rPh sb="4" eb="5">
      <t>カン</t>
    </rPh>
    <rPh sb="7" eb="8">
      <t>ショ</t>
    </rPh>
    <rPh sb="8" eb="10">
      <t>チュウイ</t>
    </rPh>
    <phoneticPr fontId="1"/>
  </si>
  <si>
    <t>①中学駅伝担当・御滝中　小野へメールで提出</t>
    <rPh sb="1" eb="3">
      <t>チュウガク</t>
    </rPh>
    <rPh sb="3" eb="5">
      <t>エキデン</t>
    </rPh>
    <rPh sb="5" eb="7">
      <t>タントウ</t>
    </rPh>
    <rPh sb="8" eb="9">
      <t>オ</t>
    </rPh>
    <rPh sb="9" eb="10">
      <t>タキ</t>
    </rPh>
    <rPh sb="10" eb="11">
      <t>チュウ</t>
    </rPh>
    <rPh sb="12" eb="14">
      <t>オノ</t>
    </rPh>
    <rPh sb="19" eb="21">
      <t>テイシュツ</t>
    </rPh>
    <phoneticPr fontId="1"/>
  </si>
  <si>
    <t>②メール後、ＦＡＸを送信</t>
    <rPh sb="4" eb="5">
      <t>ゴ</t>
    </rPh>
    <rPh sb="10" eb="12">
      <t>ソウシン</t>
    </rPh>
    <phoneticPr fontId="1"/>
  </si>
  <si>
    <t>０４７－４４８－３８７２（御滝中）</t>
    <rPh sb="13" eb="14">
      <t>オ</t>
    </rPh>
    <rPh sb="14" eb="15">
      <t>タキ</t>
    </rPh>
    <rPh sb="15" eb="16">
      <t>チュウ</t>
    </rPh>
    <phoneticPr fontId="1"/>
  </si>
  <si>
    <t>【参加申込書の提出について】</t>
    <rPh sb="1" eb="3">
      <t>サンカ</t>
    </rPh>
    <rPh sb="3" eb="6">
      <t>モウシコミショ</t>
    </rPh>
    <rPh sb="7" eb="9">
      <t>テイシュツ</t>
    </rPh>
    <phoneticPr fontId="1"/>
  </si>
  <si>
    <r>
      <t>参加申込書を作成し、下記の提出先に送付してください。</t>
    </r>
    <r>
      <rPr>
        <b/>
        <sz val="12"/>
        <color rgb="FFFF0000"/>
        <rFont val="ＭＳ Ｐゴシック"/>
        <family val="3"/>
        <charset val="128"/>
      </rPr>
      <t>（メールとＦＡＸの両方）</t>
    </r>
    <rPh sb="0" eb="2">
      <t>サンカ</t>
    </rPh>
    <rPh sb="2" eb="5">
      <t>モウシコミショ</t>
    </rPh>
    <rPh sb="6" eb="8">
      <t>サクセイ</t>
    </rPh>
    <rPh sb="10" eb="12">
      <t>カキ</t>
    </rPh>
    <rPh sb="13" eb="15">
      <t>テイシュツ</t>
    </rPh>
    <rPh sb="15" eb="16">
      <t>サキ</t>
    </rPh>
    <rPh sb="17" eb="19">
      <t>ソウフ</t>
    </rPh>
    <phoneticPr fontId="1"/>
  </si>
  <si>
    <t>令和６年１月５日（金）　17:00厳守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7" eb="19">
      <t>ゲンシュ</t>
    </rPh>
    <phoneticPr fontId="1"/>
  </si>
  <si>
    <t>駅　伝太</t>
    <phoneticPr fontId="1"/>
  </si>
  <si>
    <t>090－・・・・－・・・・</t>
    <phoneticPr fontId="1"/>
  </si>
  <si>
    <t>風　さやか</t>
    <rPh sb="0" eb="1">
      <t>カゼ</t>
    </rPh>
    <phoneticPr fontId="1"/>
  </si>
  <si>
    <t>選手９</t>
    <rPh sb="0" eb="2">
      <t>センシュ</t>
    </rPh>
    <phoneticPr fontId="1"/>
  </si>
  <si>
    <r>
      <t>◆申込先：中学駅伝担当　　</t>
    </r>
    <r>
      <rPr>
        <sz val="14"/>
        <color rgb="FFFF0000"/>
        <rFont val="ＭＳ Ｐゴシック"/>
        <family val="3"/>
        <charset val="128"/>
      </rPr>
      <t>※メールとFAXの両方で提出してください</t>
    </r>
    <rPh sb="1" eb="4">
      <t>モウシコミサキ</t>
    </rPh>
    <rPh sb="5" eb="7">
      <t>チュウガク</t>
    </rPh>
    <rPh sb="7" eb="9">
      <t>エキデン</t>
    </rPh>
    <rPh sb="9" eb="11">
      <t>タントウ</t>
    </rPh>
    <rPh sb="22" eb="24">
      <t>リョウホウ</t>
    </rPh>
    <rPh sb="25" eb="27">
      <t>テイシュツ</t>
    </rPh>
    <phoneticPr fontId="1"/>
  </si>
  <si>
    <t>ふ　り　が　な</t>
    <phoneticPr fontId="1"/>
  </si>
  <si>
    <t>氏　　　　　名</t>
    <rPh sb="0" eb="1">
      <t>シ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</si>
</sst>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i/>
      <u/>
      <sz val="16"/>
      <color rgb="FFFF0000"/>
      <name val="ＭＳ Ｐゴシック"/>
      <family val="3"/>
      <charset val="128"/>
    </font>
    <font>
      <sz val="16"/>
      <color rgb="FF00B05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3" borderId="0" xfId="0" applyFill="1" applyAlignment="1">
      <alignment vertical="center" shrinkToFit="1"/>
    </xf>
    <xf numFmtId="0" fontId="0" fillId="3" borderId="0" xfId="0" applyFill="1" applyAlignment="1" applyProtection="1">
      <alignment vertical="center" shrinkToFit="1"/>
    </xf>
    <xf numFmtId="0" fontId="0" fillId="3" borderId="0" xfId="0" applyFill="1" applyAlignment="1" applyProtection="1">
      <alignment horizontal="left" vertical="center" shrinkToFit="1"/>
    </xf>
    <xf numFmtId="0" fontId="0" fillId="2" borderId="0" xfId="0" applyFill="1" applyAlignment="1" applyProtection="1">
      <alignment vertical="center" shrinkToFit="1"/>
    </xf>
    <xf numFmtId="0" fontId="0" fillId="2" borderId="0" xfId="0" applyFill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vertical="top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 shrinkToFit="1"/>
    </xf>
    <xf numFmtId="0" fontId="0" fillId="0" borderId="0" xfId="0" applyAlignment="1" applyProtection="1">
      <alignment horizontal="right" vertical="center" shrinkToFit="1"/>
    </xf>
    <xf numFmtId="0" fontId="0" fillId="0" borderId="0" xfId="0" applyAlignment="1" applyProtection="1">
      <alignment horizontal="left" vertical="center" wrapText="1" shrinkToFit="1"/>
    </xf>
    <xf numFmtId="0" fontId="0" fillId="0" borderId="1" xfId="0" applyBorder="1" applyAlignment="1" applyProtection="1">
      <alignment horizontal="center" vertical="center" shrinkToFit="1"/>
    </xf>
    <xf numFmtId="0" fontId="11" fillId="0" borderId="0" xfId="0" applyFont="1" applyAlignment="1" applyProtection="1">
      <alignment vertical="center" shrinkToFit="1"/>
    </xf>
    <xf numFmtId="0" fontId="0" fillId="0" borderId="0" xfId="0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left" vertical="top" shrinkToFit="1"/>
    </xf>
    <xf numFmtId="0" fontId="10" fillId="0" borderId="0" xfId="0" applyFont="1" applyAlignment="1" applyProtection="1">
      <alignment horizontal="center" vertical="top" shrinkToFit="1"/>
    </xf>
    <xf numFmtId="0" fontId="10" fillId="0" borderId="8" xfId="0" applyFont="1" applyBorder="1" applyAlignment="1" applyProtection="1">
      <alignment horizontal="left" vertical="top" shrinkToFit="1"/>
    </xf>
    <xf numFmtId="0" fontId="0" fillId="3" borderId="0" xfId="0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horizontal="left" vertical="center" shrinkToFit="1"/>
    </xf>
    <xf numFmtId="0" fontId="0" fillId="7" borderId="21" xfId="0" applyFill="1" applyBorder="1" applyAlignment="1" applyProtection="1">
      <alignment vertical="center" shrinkToFit="1"/>
    </xf>
    <xf numFmtId="0" fontId="0" fillId="7" borderId="22" xfId="0" applyFill="1" applyBorder="1" applyAlignment="1" applyProtection="1">
      <alignment vertical="center" shrinkToFit="1"/>
    </xf>
    <xf numFmtId="0" fontId="0" fillId="7" borderId="27" xfId="0" applyFill="1" applyBorder="1" applyAlignment="1" applyProtection="1">
      <alignment vertical="center" shrinkToFit="1"/>
    </xf>
    <xf numFmtId="0" fontId="0" fillId="7" borderId="18" xfId="0" applyFill="1" applyBorder="1" applyAlignment="1" applyProtection="1">
      <alignment vertical="center" shrinkToFit="1"/>
    </xf>
    <xf numFmtId="0" fontId="0" fillId="7" borderId="19" xfId="0" applyFill="1" applyBorder="1" applyAlignment="1" applyProtection="1">
      <alignment vertical="center" shrinkToFit="1"/>
    </xf>
    <xf numFmtId="0" fontId="0" fillId="7" borderId="20" xfId="0" applyFill="1" applyBorder="1" applyAlignment="1" applyProtection="1">
      <alignment vertical="center" shrinkToFit="1"/>
    </xf>
    <xf numFmtId="0" fontId="14" fillId="4" borderId="2" xfId="0" applyFont="1" applyFill="1" applyBorder="1" applyAlignment="1" applyProtection="1">
      <alignment horizontal="center" vertical="center" shrinkToFit="1"/>
    </xf>
    <xf numFmtId="0" fontId="3" fillId="4" borderId="10" xfId="0" applyFont="1" applyFill="1" applyBorder="1" applyAlignment="1" applyProtection="1">
      <alignment horizontal="center" vertical="center" shrinkToFit="1"/>
    </xf>
    <xf numFmtId="0" fontId="3" fillId="4" borderId="15" xfId="0" applyFont="1" applyFill="1" applyBorder="1" applyAlignment="1" applyProtection="1">
      <alignment horizontal="center" vertical="center" shrinkToFit="1"/>
    </xf>
    <xf numFmtId="0" fontId="2" fillId="4" borderId="6" xfId="0" applyFont="1" applyFill="1" applyBorder="1" applyAlignment="1" applyProtection="1">
      <alignment horizontal="center" vertical="center" shrinkToFit="1"/>
    </xf>
    <xf numFmtId="0" fontId="2" fillId="4" borderId="14" xfId="0" applyFont="1" applyFill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textRotation="255" shrinkToFit="1"/>
    </xf>
    <xf numFmtId="0" fontId="2" fillId="0" borderId="1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Alignment="1" applyProtection="1">
      <alignment horizontal="left" vertical="center" shrinkToFit="1"/>
    </xf>
    <xf numFmtId="0" fontId="0" fillId="0" borderId="1" xfId="0" applyFont="1" applyBorder="1" applyAlignment="1" applyProtection="1">
      <alignment horizontal="left" vertical="center" shrinkToFit="1"/>
      <protection locked="0"/>
    </xf>
    <xf numFmtId="0" fontId="0" fillId="0" borderId="11" xfId="0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wrapText="1" shrinkToFit="1"/>
    </xf>
    <xf numFmtId="0" fontId="0" fillId="0" borderId="17" xfId="0" applyBorder="1" applyAlignment="1" applyProtection="1">
      <alignment horizontal="center" vertical="center" wrapText="1" shrinkToFit="1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shrinkToFit="1"/>
    </xf>
    <xf numFmtId="0" fontId="0" fillId="0" borderId="25" xfId="0" applyBorder="1" applyAlignment="1" applyProtection="1">
      <alignment horizontal="left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176" fontId="0" fillId="0" borderId="1" xfId="0" applyNumberFormat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 shrinkToFit="1"/>
    </xf>
    <xf numFmtId="0" fontId="0" fillId="2" borderId="0" xfId="0" applyFill="1" applyAlignment="1" applyProtection="1">
      <alignment horizontal="center" vertical="center" shrinkToFit="1"/>
    </xf>
    <xf numFmtId="0" fontId="18" fillId="7" borderId="19" xfId="0" applyFont="1" applyFill="1" applyBorder="1" applyAlignment="1" applyProtection="1">
      <alignment horizontal="center" vertical="center" shrinkToFit="1"/>
    </xf>
    <xf numFmtId="0" fontId="3" fillId="7" borderId="0" xfId="0" applyFont="1" applyFill="1" applyBorder="1" applyAlignment="1" applyProtection="1">
      <alignment horizontal="left" vertical="center" shrinkToFit="1"/>
    </xf>
    <xf numFmtId="0" fontId="19" fillId="7" borderId="0" xfId="0" applyFont="1" applyFill="1" applyBorder="1" applyAlignment="1" applyProtection="1">
      <alignment horizontal="center" vertical="center" shrinkToFit="1"/>
    </xf>
    <xf numFmtId="0" fontId="19" fillId="7" borderId="28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left" vertical="center" shrinkToFit="1"/>
    </xf>
    <xf numFmtId="0" fontId="15" fillId="3" borderId="0" xfId="0" applyFont="1" applyFill="1" applyAlignment="1" applyProtection="1">
      <alignment horizontal="center" vertical="center" shrinkToFit="1"/>
    </xf>
    <xf numFmtId="0" fontId="3" fillId="7" borderId="26" xfId="0" applyFont="1" applyFill="1" applyBorder="1" applyAlignment="1" applyProtection="1">
      <alignment horizontal="left" vertical="center" shrinkToFit="1"/>
    </xf>
    <xf numFmtId="0" fontId="3" fillId="7" borderId="21" xfId="0" applyFont="1" applyFill="1" applyBorder="1" applyAlignment="1" applyProtection="1">
      <alignment horizontal="left" vertical="center" shrinkToFit="1"/>
    </xf>
    <xf numFmtId="0" fontId="3" fillId="7" borderId="28" xfId="0" applyFont="1" applyFill="1" applyBorder="1" applyAlignment="1" applyProtection="1">
      <alignment horizontal="left" vertical="center" shrinkToFit="1"/>
    </xf>
    <xf numFmtId="176" fontId="0" fillId="6" borderId="1" xfId="0" applyNumberFormat="1" applyFill="1" applyBorder="1" applyAlignment="1" applyProtection="1">
      <alignment horizontal="center" vertical="center" shrinkToFit="1"/>
    </xf>
    <xf numFmtId="0" fontId="0" fillId="4" borderId="1" xfId="0" applyFont="1" applyFill="1" applyBorder="1" applyAlignment="1" applyProtection="1">
      <alignment horizontal="left" vertical="center" shrinkToFit="1"/>
    </xf>
    <xf numFmtId="0" fontId="6" fillId="0" borderId="16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4" borderId="3" xfId="0" applyFont="1" applyFill="1" applyBorder="1" applyAlignment="1" applyProtection="1">
      <alignment horizontal="center" vertical="center" shrinkToFit="1"/>
    </xf>
    <xf numFmtId="0" fontId="3" fillId="4" borderId="6" xfId="0" applyFont="1" applyFill="1" applyBorder="1" applyAlignment="1" applyProtection="1">
      <alignment horizontal="center" vertical="center" shrinkToFit="1"/>
    </xf>
    <xf numFmtId="0" fontId="5" fillId="4" borderId="3" xfId="0" applyFont="1" applyFill="1" applyBorder="1" applyAlignment="1" applyProtection="1">
      <alignment horizontal="center" vertical="center" shrinkToFit="1"/>
    </xf>
    <xf numFmtId="0" fontId="5" fillId="4" borderId="6" xfId="0" applyFont="1" applyFill="1" applyBorder="1" applyAlignment="1" applyProtection="1">
      <alignment horizontal="center" vertical="center" shrinkToFit="1"/>
    </xf>
    <xf numFmtId="0" fontId="3" fillId="5" borderId="3" xfId="0" applyFont="1" applyFill="1" applyBorder="1" applyAlignment="1" applyProtection="1">
      <alignment horizontal="center" vertical="center" shrinkToFit="1"/>
    </xf>
    <xf numFmtId="0" fontId="3" fillId="5" borderId="6" xfId="0" applyFont="1" applyFill="1" applyBorder="1" applyAlignment="1" applyProtection="1">
      <alignment horizontal="center" vertical="center" shrinkToFit="1"/>
    </xf>
    <xf numFmtId="0" fontId="0" fillId="6" borderId="23" xfId="0" applyFill="1" applyBorder="1" applyAlignment="1" applyProtection="1">
      <alignment horizontal="center" vertical="center" shrinkToFit="1"/>
    </xf>
    <xf numFmtId="0" fontId="0" fillId="6" borderId="24" xfId="0" applyFill="1" applyBorder="1" applyAlignment="1" applyProtection="1">
      <alignment horizontal="center" vertical="center" shrinkToFit="1"/>
    </xf>
    <xf numFmtId="0" fontId="0" fillId="6" borderId="24" xfId="0" applyFill="1" applyBorder="1" applyAlignment="1" applyProtection="1">
      <alignment horizontal="left" vertical="center" shrinkToFit="1"/>
    </xf>
    <xf numFmtId="0" fontId="0" fillId="6" borderId="25" xfId="0" applyFill="1" applyBorder="1" applyAlignment="1" applyProtection="1">
      <alignment horizontal="left" vertical="center" shrinkToFit="1"/>
    </xf>
    <xf numFmtId="0" fontId="5" fillId="6" borderId="23" xfId="0" applyFont="1" applyFill="1" applyBorder="1" applyAlignment="1" applyProtection="1">
      <alignment horizontal="center" vertical="center" shrinkToFit="1"/>
    </xf>
    <xf numFmtId="0" fontId="5" fillId="6" borderId="24" xfId="0" applyFont="1" applyFill="1" applyBorder="1" applyAlignment="1" applyProtection="1">
      <alignment horizontal="center" vertical="center" shrinkToFit="1"/>
    </xf>
    <xf numFmtId="0" fontId="5" fillId="6" borderId="25" xfId="0" applyFont="1" applyFill="1" applyBorder="1" applyAlignment="1" applyProtection="1">
      <alignment horizontal="center" vertical="center" shrinkToFit="1"/>
    </xf>
  </cellXfs>
  <cellStyles count="2">
    <cellStyle name="ハイパーリンク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960783</xdr:colOff>
      <xdr:row>2</xdr:row>
      <xdr:rowOff>28575</xdr:rowOff>
    </xdr:from>
    <xdr:to>
      <xdr:col>3</xdr:col>
      <xdr:colOff>811697</xdr:colOff>
      <xdr:row>4</xdr:row>
      <xdr:rowOff>114554</xdr:rowOff>
    </xdr:to>
    <xdr:sp macro="" textlink="" fLocksText="0">
      <xdr:nvSpPr>
        <xdr:cNvPr id="2" name="AutoShape 1"/>
        <xdr:cNvSpPr>
          <a:spLocks noChangeArrowheads="1"/>
        </xdr:cNvSpPr>
      </xdr:nvSpPr>
      <xdr:spPr bwMode="auto">
        <a:xfrm>
          <a:off x="1970433" y="790575"/>
          <a:ext cx="1270139" cy="524129"/>
        </a:xfrm>
        <a:prstGeom prst="wedgeRoundRectCallout">
          <a:avLst>
            <a:gd name="adj1" fmla="val -49591"/>
            <a:gd name="adj2" fmla="val 7921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①学校番号を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入力する</a:t>
          </a:r>
        </a:p>
      </xdr:txBody>
    </xdr:sp>
    <xdr:clientData/>
  </xdr:twoCellAnchor>
  <xdr:twoCellAnchor>
    <xdr:from>
      <xdr:col>2</xdr:col>
      <xdr:colOff>952501</xdr:colOff>
      <xdr:row>5</xdr:row>
      <xdr:rowOff>49695</xdr:rowOff>
    </xdr:from>
    <xdr:to>
      <xdr:col>3</xdr:col>
      <xdr:colOff>1167849</xdr:colOff>
      <xdr:row>6</xdr:row>
      <xdr:rowOff>40012</xdr:rowOff>
    </xdr:to>
    <xdr:sp macro="" textlink="" fLocksText="0">
      <xdr:nvSpPr>
        <xdr:cNvPr id="3" name="AutoShape 1"/>
        <xdr:cNvSpPr>
          <a:spLocks noChangeArrowheads="1"/>
        </xdr:cNvSpPr>
      </xdr:nvSpPr>
      <xdr:spPr bwMode="auto">
        <a:xfrm>
          <a:off x="1962979" y="1631673"/>
          <a:ext cx="1631674" cy="371317"/>
        </a:xfrm>
        <a:prstGeom prst="wedgeRoundRectCallout">
          <a:avLst>
            <a:gd name="adj1" fmla="val 76180"/>
            <a:gd name="adj2" fmla="val -11975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自動で表示される</a:t>
          </a:r>
        </a:p>
      </xdr:txBody>
    </xdr:sp>
    <xdr:clientData/>
  </xdr:twoCellAnchor>
  <xdr:twoCellAnchor>
    <xdr:from>
      <xdr:col>0</xdr:col>
      <xdr:colOff>49695</xdr:colOff>
      <xdr:row>10</xdr:row>
      <xdr:rowOff>215347</xdr:rowOff>
    </xdr:from>
    <xdr:to>
      <xdr:col>2</xdr:col>
      <xdr:colOff>82826</xdr:colOff>
      <xdr:row>12</xdr:row>
      <xdr:rowOff>66675</xdr:rowOff>
    </xdr:to>
    <xdr:sp macro="" textlink="" fLocksText="0">
      <xdr:nvSpPr>
        <xdr:cNvPr id="4" name="AutoShape 1"/>
        <xdr:cNvSpPr>
          <a:spLocks noChangeArrowheads="1"/>
        </xdr:cNvSpPr>
      </xdr:nvSpPr>
      <xdr:spPr bwMode="auto">
        <a:xfrm>
          <a:off x="49695" y="3053797"/>
          <a:ext cx="1042781" cy="537128"/>
        </a:xfrm>
        <a:prstGeom prst="wedgeRoundRectCallout">
          <a:avLst>
            <a:gd name="adj1" fmla="val -21813"/>
            <a:gd name="adj2" fmla="val -8054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走順は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入力しない</a:t>
          </a:r>
        </a:p>
      </xdr:txBody>
    </xdr:sp>
    <xdr:clientData/>
  </xdr:twoCellAnchor>
  <xdr:twoCellAnchor>
    <xdr:from>
      <xdr:col>2</xdr:col>
      <xdr:colOff>953744</xdr:colOff>
      <xdr:row>6</xdr:row>
      <xdr:rowOff>85725</xdr:rowOff>
    </xdr:from>
    <xdr:to>
      <xdr:col>3</xdr:col>
      <xdr:colOff>1257300</xdr:colOff>
      <xdr:row>8</xdr:row>
      <xdr:rowOff>163420</xdr:rowOff>
    </xdr:to>
    <xdr:sp macro="" textlink="" fLocksText="0">
      <xdr:nvSpPr>
        <xdr:cNvPr id="5" name="AutoShape 1"/>
        <xdr:cNvSpPr>
          <a:spLocks noChangeArrowheads="1"/>
        </xdr:cNvSpPr>
      </xdr:nvSpPr>
      <xdr:spPr bwMode="auto">
        <a:xfrm>
          <a:off x="1963394" y="2047875"/>
          <a:ext cx="1722781" cy="515845"/>
        </a:xfrm>
        <a:prstGeom prst="wedgeRoundRectCallout">
          <a:avLst>
            <a:gd name="adj1" fmla="val -14635"/>
            <a:gd name="adj2" fmla="val 13866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②氏名、ふりがな、学年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を入力する</a:t>
          </a:r>
        </a:p>
      </xdr:txBody>
    </xdr:sp>
    <xdr:clientData/>
  </xdr:twoCellAnchor>
  <xdr:twoCellAnchor>
    <xdr:from>
      <xdr:col>4</xdr:col>
      <xdr:colOff>146188</xdr:colOff>
      <xdr:row>11</xdr:row>
      <xdr:rowOff>22777</xdr:rowOff>
    </xdr:from>
    <xdr:to>
      <xdr:col>6</xdr:col>
      <xdr:colOff>402949</xdr:colOff>
      <xdr:row>12</xdr:row>
      <xdr:rowOff>285750</xdr:rowOff>
    </xdr:to>
    <xdr:sp macro="" textlink="" fLocksText="0">
      <xdr:nvSpPr>
        <xdr:cNvPr id="7" name="AutoShape 1"/>
        <xdr:cNvSpPr>
          <a:spLocks noChangeArrowheads="1"/>
        </xdr:cNvSpPr>
      </xdr:nvSpPr>
      <xdr:spPr bwMode="auto">
        <a:xfrm>
          <a:off x="3994288" y="3299377"/>
          <a:ext cx="1266411" cy="510623"/>
        </a:xfrm>
        <a:prstGeom prst="wedgeRoundRectCallout">
          <a:avLst>
            <a:gd name="adj1" fmla="val 38684"/>
            <a:gd name="adj2" fmla="val -9911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③リストから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選択する</a:t>
          </a:r>
        </a:p>
      </xdr:txBody>
    </xdr:sp>
    <xdr:clientData/>
  </xdr:twoCellAnchor>
  <xdr:twoCellAnchor>
    <xdr:from>
      <xdr:col>6</xdr:col>
      <xdr:colOff>530088</xdr:colOff>
      <xdr:row>11</xdr:row>
      <xdr:rowOff>33131</xdr:rowOff>
    </xdr:from>
    <xdr:to>
      <xdr:col>8</xdr:col>
      <xdr:colOff>372717</xdr:colOff>
      <xdr:row>12</xdr:row>
      <xdr:rowOff>304800</xdr:rowOff>
    </xdr:to>
    <xdr:sp macro="" textlink="" fLocksText="0">
      <xdr:nvSpPr>
        <xdr:cNvPr id="8" name="AutoShape 1"/>
        <xdr:cNvSpPr>
          <a:spLocks noChangeArrowheads="1"/>
        </xdr:cNvSpPr>
      </xdr:nvSpPr>
      <xdr:spPr bwMode="auto">
        <a:xfrm>
          <a:off x="5387838" y="3309731"/>
          <a:ext cx="1461879" cy="519319"/>
        </a:xfrm>
        <a:prstGeom prst="wedgeRoundRectCallout">
          <a:avLst>
            <a:gd name="adj1" fmla="val -15200"/>
            <a:gd name="adj2" fmla="val -112122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④「良好」または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状態を入力する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372718</xdr:colOff>
      <xdr:row>22</xdr:row>
      <xdr:rowOff>95250</xdr:rowOff>
    </xdr:from>
    <xdr:to>
      <xdr:col>7</xdr:col>
      <xdr:colOff>579783</xdr:colOff>
      <xdr:row>25</xdr:row>
      <xdr:rowOff>97989</xdr:rowOff>
    </xdr:to>
    <xdr:sp macro="" textlink="" fLocksText="0">
      <xdr:nvSpPr>
        <xdr:cNvPr id="9" name="AutoShape 1"/>
        <xdr:cNvSpPr>
          <a:spLocks noChangeArrowheads="1"/>
        </xdr:cNvSpPr>
      </xdr:nvSpPr>
      <xdr:spPr bwMode="auto">
        <a:xfrm>
          <a:off x="4220818" y="6324600"/>
          <a:ext cx="2026340" cy="574239"/>
        </a:xfrm>
        <a:prstGeom prst="wedgeRoundRectCallout">
          <a:avLst>
            <a:gd name="adj1" fmla="val 21651"/>
            <a:gd name="adj2" fmla="val 81076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⑤各項目を入力する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（押印は不要です）</a:t>
          </a:r>
        </a:p>
      </xdr:txBody>
    </xdr:sp>
    <xdr:clientData/>
  </xdr:twoCellAnchor>
  <xdr:twoCellAnchor>
    <xdr:from>
      <xdr:col>1</xdr:col>
      <xdr:colOff>389283</xdr:colOff>
      <xdr:row>23</xdr:row>
      <xdr:rowOff>41413</xdr:rowOff>
    </xdr:from>
    <xdr:to>
      <xdr:col>3</xdr:col>
      <xdr:colOff>554935</xdr:colOff>
      <xdr:row>25</xdr:row>
      <xdr:rowOff>31730</xdr:rowOff>
    </xdr:to>
    <xdr:sp macro="" textlink="" fLocksText="0">
      <xdr:nvSpPr>
        <xdr:cNvPr id="10" name="AutoShape 1"/>
        <xdr:cNvSpPr>
          <a:spLocks noChangeArrowheads="1"/>
        </xdr:cNvSpPr>
      </xdr:nvSpPr>
      <xdr:spPr bwMode="auto">
        <a:xfrm>
          <a:off x="894522" y="6468717"/>
          <a:ext cx="2087217" cy="371317"/>
        </a:xfrm>
        <a:prstGeom prst="wedgeRoundRectCallout">
          <a:avLst>
            <a:gd name="adj1" fmla="val -29404"/>
            <a:gd name="adj2" fmla="val 1166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作業日が自動で表示される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9"/>
  <sheetViews>
    <sheetView zoomScaleNormal="100" workbookViewId="0">
      <selection activeCell="G9" sqref="G9:G10"/>
    </sheetView>
  </sheetViews>
  <sheetFormatPr defaultColWidth="3.75" defaultRowHeight="30" customHeight="1"/>
  <cols>
    <col min="1" max="2" width="6.625" style="2" customWidth="1"/>
    <col min="3" max="4" width="18.625" style="2" customWidth="1"/>
    <col min="5" max="6" width="6.625" style="2" customWidth="1"/>
    <col min="7" max="8" width="10.625" style="2" customWidth="1"/>
    <col min="9" max="9" width="5.625" style="2" customWidth="1"/>
    <col min="10" max="10" width="5.75" style="2" customWidth="1"/>
    <col min="11" max="27" width="3.625" style="2" customWidth="1"/>
    <col min="28" max="29" width="3.625" style="1" customWidth="1"/>
    <col min="30" max="16384" width="3.75" style="1"/>
  </cols>
  <sheetData>
    <row r="1" spans="1:26" ht="30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K1" s="91" t="s">
        <v>2</v>
      </c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4.9000000000000004" customHeight="1" thickBot="1">
      <c r="A2" s="12"/>
      <c r="B2" s="12"/>
      <c r="C2" s="12"/>
      <c r="D2" s="12"/>
      <c r="E2" s="12"/>
      <c r="F2" s="12"/>
      <c r="G2" s="12"/>
      <c r="H2" s="12"/>
      <c r="I2" s="12"/>
      <c r="L2" s="3"/>
      <c r="M2" s="3"/>
    </row>
    <row r="3" spans="1:26" ht="30" customHeight="1" thickTop="1" thickBot="1">
      <c r="A3" s="73" t="s">
        <v>29</v>
      </c>
      <c r="B3" s="74"/>
      <c r="C3" s="75"/>
      <c r="D3" s="19" t="s">
        <v>182</v>
      </c>
      <c r="E3" s="76" t="str">
        <f>IF($C$4="","",VLOOKUP($C$4,中学校データ!A2:I99,8,FALSE))</f>
        <v/>
      </c>
      <c r="F3" s="77"/>
      <c r="G3" s="77"/>
      <c r="H3" s="77"/>
      <c r="I3" s="78"/>
      <c r="K3" s="4" t="s">
        <v>3</v>
      </c>
      <c r="L3" s="4" t="s">
        <v>27</v>
      </c>
      <c r="M3" s="4" t="s">
        <v>12</v>
      </c>
      <c r="N3" s="4" t="s">
        <v>13</v>
      </c>
      <c r="O3" s="4"/>
      <c r="P3" s="4" t="s">
        <v>15</v>
      </c>
      <c r="Q3" s="4" t="s">
        <v>16</v>
      </c>
      <c r="R3" s="4" t="s">
        <v>4</v>
      </c>
      <c r="S3" s="4" t="s">
        <v>5</v>
      </c>
      <c r="T3" s="4" t="s">
        <v>6</v>
      </c>
      <c r="U3" s="4" t="s">
        <v>7</v>
      </c>
      <c r="V3" s="4" t="s">
        <v>8</v>
      </c>
      <c r="W3" s="4" t="s">
        <v>9</v>
      </c>
      <c r="X3" s="4" t="s">
        <v>10</v>
      </c>
      <c r="Y3" s="4" t="s">
        <v>11</v>
      </c>
      <c r="Z3" s="4" t="s">
        <v>241</v>
      </c>
    </row>
    <row r="4" spans="1:26" ht="30" customHeight="1" thickTop="1" thickBot="1">
      <c r="A4" s="57" t="s">
        <v>30</v>
      </c>
      <c r="B4" s="58"/>
      <c r="C4" s="25"/>
      <c r="D4" s="23" t="s">
        <v>183</v>
      </c>
      <c r="E4" s="76" t="str">
        <f>IF($C$4="","",VLOOKUP($C$4,中学校データ!A2:I99,6,FALSE))</f>
        <v/>
      </c>
      <c r="F4" s="77"/>
      <c r="G4" s="77"/>
      <c r="H4" s="77"/>
      <c r="I4" s="78"/>
      <c r="K4" s="5" t="str">
        <f>E3</f>
        <v/>
      </c>
      <c r="L4" s="5" t="str">
        <f>IF($C$4="","",VLOOKUP($C$4,中学校データ!A2:I99,2,FALSE))</f>
        <v/>
      </c>
      <c r="M4" s="5">
        <f>F37</f>
        <v>0</v>
      </c>
      <c r="N4" s="4">
        <f>F38</f>
        <v>0</v>
      </c>
      <c r="O4" s="4"/>
      <c r="P4" s="4" t="str">
        <f>E5</f>
        <v/>
      </c>
      <c r="Q4" s="4" t="str">
        <f>G5</f>
        <v/>
      </c>
      <c r="R4" s="4" t="str">
        <f>C10&amp;" "&amp;D10&amp;" ("&amp;E9&amp;")"</f>
        <v xml:space="preserve">  ()</v>
      </c>
      <c r="S4" s="4" t="str">
        <f>C12&amp;" "&amp;D12&amp;" ("&amp;E11&amp;")"</f>
        <v xml:space="preserve">  ()</v>
      </c>
      <c r="T4" s="4" t="str">
        <f>C14&amp;" "&amp;D14&amp;" ("&amp;E13&amp;")"</f>
        <v xml:space="preserve">  ()</v>
      </c>
      <c r="U4" s="4" t="str">
        <f>C16&amp;" "&amp;D16&amp;" ("&amp;E15&amp;")"</f>
        <v xml:space="preserve">  ()</v>
      </c>
      <c r="V4" s="4" t="str">
        <f>C18&amp;" "&amp;D18&amp;" ("&amp;E17&amp;")"</f>
        <v xml:space="preserve">  ()</v>
      </c>
      <c r="W4" s="4" t="str">
        <f>C20&amp;" "&amp;D20&amp;" ("&amp;E19&amp;")"</f>
        <v xml:space="preserve">  ()</v>
      </c>
      <c r="X4" s="4" t="str">
        <f>C22&amp;" "&amp;D22&amp;" ("&amp;E21&amp;")"</f>
        <v xml:space="preserve">  ()</v>
      </c>
      <c r="Y4" s="4" t="str">
        <f>C24&amp;" "&amp;D24&amp;" ("&amp;E23&amp;")"</f>
        <v xml:space="preserve">  ()</v>
      </c>
      <c r="Z4" s="4" t="str">
        <f>C26&amp;" "&amp;D26&amp;" ("&amp;E25&amp;")"</f>
        <v xml:space="preserve">  ()</v>
      </c>
    </row>
    <row r="5" spans="1:26" ht="30" customHeight="1" thickTop="1" thickBot="1">
      <c r="A5" s="12"/>
      <c r="B5" s="12"/>
      <c r="C5" s="29"/>
      <c r="D5" s="19" t="s">
        <v>215</v>
      </c>
      <c r="E5" s="82" t="str">
        <f>IF($C$4="","","〒"&amp;VLOOKUP($C$4,中学校データ!A2:I99,4,FALSE))</f>
        <v/>
      </c>
      <c r="F5" s="83"/>
      <c r="G5" s="80" t="str">
        <f>IF($C$4="","",VLOOKUP($C$4,中学校データ!A2:I99,5,FALSE))</f>
        <v/>
      </c>
      <c r="H5" s="80"/>
      <c r="I5" s="81"/>
    </row>
    <row r="6" spans="1:26" ht="19.899999999999999" customHeight="1" thickTop="1">
      <c r="A6" s="12"/>
      <c r="B6" s="12"/>
      <c r="C6" s="27"/>
      <c r="D6" s="12"/>
      <c r="E6" s="12"/>
      <c r="F6" s="13"/>
      <c r="G6" s="28"/>
      <c r="H6" s="28"/>
      <c r="I6" s="28"/>
    </row>
    <row r="7" spans="1:26" ht="15" customHeight="1">
      <c r="A7" s="79" t="s">
        <v>1</v>
      </c>
      <c r="B7" s="68"/>
      <c r="C7" s="84" t="s">
        <v>243</v>
      </c>
      <c r="D7" s="85"/>
      <c r="E7" s="67" t="s">
        <v>180</v>
      </c>
      <c r="F7" s="68"/>
      <c r="G7" s="14" t="s">
        <v>24</v>
      </c>
      <c r="H7" s="14" t="s">
        <v>23</v>
      </c>
      <c r="I7" s="86"/>
    </row>
    <row r="8" spans="1:26" ht="15" customHeight="1">
      <c r="A8" s="69"/>
      <c r="B8" s="70"/>
      <c r="C8" s="87" t="s">
        <v>244</v>
      </c>
      <c r="D8" s="88"/>
      <c r="E8" s="69"/>
      <c r="F8" s="70"/>
      <c r="G8" s="15" t="s">
        <v>26</v>
      </c>
      <c r="H8" s="15" t="s">
        <v>25</v>
      </c>
      <c r="I8" s="86"/>
    </row>
    <row r="9" spans="1:26" ht="19.899999999999999" customHeight="1">
      <c r="A9" s="72"/>
      <c r="B9" s="59" t="s">
        <v>181</v>
      </c>
      <c r="C9" s="6"/>
      <c r="D9" s="7"/>
      <c r="E9" s="60"/>
      <c r="F9" s="62" t="s">
        <v>22</v>
      </c>
      <c r="G9" s="64"/>
      <c r="H9" s="64"/>
      <c r="I9" s="66"/>
    </row>
    <row r="10" spans="1:26" ht="35.1" customHeight="1">
      <c r="A10" s="72"/>
      <c r="B10" s="59"/>
      <c r="C10" s="8"/>
      <c r="D10" s="9"/>
      <c r="E10" s="61"/>
      <c r="F10" s="63"/>
      <c r="G10" s="65"/>
      <c r="H10" s="65"/>
      <c r="I10" s="66"/>
    </row>
    <row r="11" spans="1:26" ht="19.899999999999999" customHeight="1">
      <c r="A11" s="72"/>
      <c r="B11" s="59" t="s">
        <v>181</v>
      </c>
      <c r="C11" s="6"/>
      <c r="D11" s="7"/>
      <c r="E11" s="60"/>
      <c r="F11" s="62" t="s">
        <v>22</v>
      </c>
      <c r="G11" s="64"/>
      <c r="H11" s="64"/>
      <c r="I11" s="66"/>
    </row>
    <row r="12" spans="1:26" ht="35.1" customHeight="1">
      <c r="A12" s="72"/>
      <c r="B12" s="59"/>
      <c r="C12" s="8"/>
      <c r="D12" s="9"/>
      <c r="E12" s="61"/>
      <c r="F12" s="63"/>
      <c r="G12" s="65"/>
      <c r="H12" s="65"/>
      <c r="I12" s="66"/>
    </row>
    <row r="13" spans="1:26" ht="19.899999999999999" customHeight="1">
      <c r="A13" s="72"/>
      <c r="B13" s="59" t="s">
        <v>181</v>
      </c>
      <c r="C13" s="6"/>
      <c r="D13" s="7"/>
      <c r="E13" s="60"/>
      <c r="F13" s="62" t="s">
        <v>22</v>
      </c>
      <c r="G13" s="64"/>
      <c r="H13" s="64"/>
      <c r="I13" s="66"/>
    </row>
    <row r="14" spans="1:26" ht="35.1" customHeight="1">
      <c r="A14" s="72"/>
      <c r="B14" s="59"/>
      <c r="C14" s="8"/>
      <c r="D14" s="9"/>
      <c r="E14" s="61"/>
      <c r="F14" s="63"/>
      <c r="G14" s="65"/>
      <c r="H14" s="65"/>
      <c r="I14" s="66"/>
    </row>
    <row r="15" spans="1:26" ht="19.899999999999999" customHeight="1">
      <c r="A15" s="72"/>
      <c r="B15" s="59" t="s">
        <v>181</v>
      </c>
      <c r="C15" s="6"/>
      <c r="D15" s="7"/>
      <c r="E15" s="60"/>
      <c r="F15" s="62" t="s">
        <v>22</v>
      </c>
      <c r="G15" s="64"/>
      <c r="H15" s="64"/>
      <c r="I15" s="66"/>
    </row>
    <row r="16" spans="1:26" ht="35.1" customHeight="1">
      <c r="A16" s="72"/>
      <c r="B16" s="59"/>
      <c r="C16" s="8"/>
      <c r="D16" s="9"/>
      <c r="E16" s="61"/>
      <c r="F16" s="63"/>
      <c r="G16" s="65"/>
      <c r="H16" s="65"/>
      <c r="I16" s="66"/>
    </row>
    <row r="17" spans="1:9" ht="19.899999999999999" customHeight="1">
      <c r="A17" s="72"/>
      <c r="B17" s="59" t="s">
        <v>181</v>
      </c>
      <c r="C17" s="6"/>
      <c r="D17" s="7"/>
      <c r="E17" s="60"/>
      <c r="F17" s="62" t="s">
        <v>22</v>
      </c>
      <c r="G17" s="64"/>
      <c r="H17" s="64"/>
      <c r="I17" s="66"/>
    </row>
    <row r="18" spans="1:9" ht="35.1" customHeight="1">
      <c r="A18" s="72"/>
      <c r="B18" s="59"/>
      <c r="C18" s="8"/>
      <c r="D18" s="9"/>
      <c r="E18" s="61"/>
      <c r="F18" s="63"/>
      <c r="G18" s="65"/>
      <c r="H18" s="65"/>
      <c r="I18" s="66"/>
    </row>
    <row r="19" spans="1:9" ht="19.899999999999999" customHeight="1">
      <c r="A19" s="72"/>
      <c r="B19" s="59" t="s">
        <v>181</v>
      </c>
      <c r="C19" s="6"/>
      <c r="D19" s="7"/>
      <c r="E19" s="60"/>
      <c r="F19" s="62" t="s">
        <v>22</v>
      </c>
      <c r="G19" s="64"/>
      <c r="H19" s="64"/>
      <c r="I19" s="66"/>
    </row>
    <row r="20" spans="1:9" ht="35.1" customHeight="1">
      <c r="A20" s="72"/>
      <c r="B20" s="59"/>
      <c r="C20" s="8"/>
      <c r="D20" s="9"/>
      <c r="E20" s="61"/>
      <c r="F20" s="63"/>
      <c r="G20" s="65"/>
      <c r="H20" s="65"/>
      <c r="I20" s="66"/>
    </row>
    <row r="21" spans="1:9" ht="19.899999999999999" customHeight="1">
      <c r="A21" s="72"/>
      <c r="B21" s="59" t="s">
        <v>181</v>
      </c>
      <c r="C21" s="6"/>
      <c r="D21" s="7"/>
      <c r="E21" s="60"/>
      <c r="F21" s="62" t="s">
        <v>22</v>
      </c>
      <c r="G21" s="64"/>
      <c r="H21" s="64"/>
      <c r="I21" s="66"/>
    </row>
    <row r="22" spans="1:9" ht="35.1" customHeight="1">
      <c r="A22" s="72"/>
      <c r="B22" s="59"/>
      <c r="C22" s="8"/>
      <c r="D22" s="9"/>
      <c r="E22" s="61"/>
      <c r="F22" s="63"/>
      <c r="G22" s="65"/>
      <c r="H22" s="65"/>
      <c r="I22" s="66"/>
    </row>
    <row r="23" spans="1:9" ht="19.899999999999999" customHeight="1">
      <c r="A23" s="72"/>
      <c r="B23" s="59" t="s">
        <v>181</v>
      </c>
      <c r="C23" s="6"/>
      <c r="D23" s="7"/>
      <c r="E23" s="60"/>
      <c r="F23" s="62" t="s">
        <v>22</v>
      </c>
      <c r="G23" s="64"/>
      <c r="H23" s="64"/>
      <c r="I23" s="66"/>
    </row>
    <row r="24" spans="1:9" ht="35.1" customHeight="1">
      <c r="A24" s="72"/>
      <c r="B24" s="59"/>
      <c r="C24" s="8"/>
      <c r="D24" s="9"/>
      <c r="E24" s="61"/>
      <c r="F24" s="63"/>
      <c r="G24" s="65"/>
      <c r="H24" s="65"/>
      <c r="I24" s="66"/>
    </row>
    <row r="25" spans="1:9" ht="19.899999999999999" customHeight="1">
      <c r="A25" s="72"/>
      <c r="B25" s="59" t="s">
        <v>181</v>
      </c>
      <c r="C25" s="6"/>
      <c r="D25" s="7"/>
      <c r="E25" s="60"/>
      <c r="F25" s="62" t="s">
        <v>22</v>
      </c>
      <c r="G25" s="64"/>
      <c r="H25" s="64"/>
      <c r="I25" s="66"/>
    </row>
    <row r="26" spans="1:9" ht="35.1" customHeight="1">
      <c r="A26" s="72"/>
      <c r="B26" s="59"/>
      <c r="C26" s="8"/>
      <c r="D26" s="9"/>
      <c r="E26" s="61"/>
      <c r="F26" s="63"/>
      <c r="G26" s="65"/>
      <c r="H26" s="65"/>
      <c r="I26" s="66"/>
    </row>
    <row r="27" spans="1:9" ht="30" customHeight="1">
      <c r="A27" s="56" t="s">
        <v>242</v>
      </c>
      <c r="B27" s="56"/>
      <c r="C27" s="56"/>
      <c r="D27" s="56"/>
      <c r="E27" s="56"/>
      <c r="F27" s="56"/>
      <c r="G27" s="56"/>
      <c r="H27" s="56"/>
      <c r="I27" s="56"/>
    </row>
    <row r="28" spans="1:9" ht="15" customHeight="1">
      <c r="A28" s="90"/>
      <c r="B28" s="90"/>
      <c r="C28" s="90"/>
      <c r="D28" s="90"/>
      <c r="E28" s="90"/>
      <c r="F28" s="90"/>
      <c r="G28" s="90"/>
      <c r="H28" s="90"/>
      <c r="I28" s="90"/>
    </row>
    <row r="29" spans="1:9" ht="15" customHeight="1">
      <c r="A29" s="90" t="s">
        <v>17</v>
      </c>
      <c r="B29" s="90"/>
      <c r="C29" s="90"/>
      <c r="D29" s="90"/>
      <c r="E29" s="90"/>
      <c r="F29" s="90"/>
      <c r="G29" s="90"/>
      <c r="H29" s="90"/>
      <c r="I29" s="90"/>
    </row>
    <row r="30" spans="1:9" ht="15" customHeight="1">
      <c r="A30" s="18"/>
      <c r="B30" s="18"/>
      <c r="C30" s="18"/>
      <c r="D30" s="18"/>
      <c r="E30" s="18"/>
      <c r="F30" s="18"/>
      <c r="G30" s="18"/>
      <c r="H30" s="18"/>
      <c r="I30" s="18"/>
    </row>
    <row r="31" spans="1:9" ht="15" customHeight="1">
      <c r="A31" s="90" t="s">
        <v>18</v>
      </c>
      <c r="B31" s="90"/>
      <c r="C31" s="90"/>
      <c r="D31" s="90"/>
      <c r="E31" s="90"/>
      <c r="F31" s="90"/>
      <c r="G31" s="90"/>
      <c r="H31" s="90"/>
      <c r="I31" s="90"/>
    </row>
    <row r="32" spans="1:9" ht="15" customHeight="1">
      <c r="A32" s="19">
        <v>1</v>
      </c>
      <c r="B32" s="55" t="s">
        <v>19</v>
      </c>
      <c r="C32" s="55"/>
      <c r="D32" s="55"/>
      <c r="E32" s="55"/>
      <c r="F32" s="55"/>
      <c r="G32" s="55"/>
      <c r="H32" s="55"/>
      <c r="I32" s="55"/>
    </row>
    <row r="33" spans="1:9" ht="15" customHeight="1">
      <c r="A33" s="19"/>
      <c r="B33" s="55"/>
      <c r="C33" s="55"/>
      <c r="D33" s="55"/>
      <c r="E33" s="55"/>
      <c r="F33" s="55"/>
      <c r="G33" s="55"/>
      <c r="H33" s="55"/>
      <c r="I33" s="55"/>
    </row>
    <row r="34" spans="1:9" ht="15" customHeight="1">
      <c r="A34" s="19">
        <v>2</v>
      </c>
      <c r="B34" s="55" t="s">
        <v>20</v>
      </c>
      <c r="C34" s="55"/>
      <c r="D34" s="55"/>
      <c r="E34" s="55"/>
      <c r="F34" s="55"/>
      <c r="G34" s="55"/>
      <c r="H34" s="55"/>
      <c r="I34" s="55"/>
    </row>
    <row r="35" spans="1:9" ht="15" customHeight="1">
      <c r="A35" s="18"/>
      <c r="B35" s="55"/>
      <c r="C35" s="55"/>
      <c r="D35" s="55"/>
      <c r="E35" s="55"/>
      <c r="F35" s="55"/>
      <c r="G35" s="55"/>
      <c r="H35" s="55"/>
      <c r="I35" s="55"/>
    </row>
    <row r="36" spans="1:9" ht="15" customHeight="1">
      <c r="A36" s="18"/>
      <c r="B36" s="18"/>
      <c r="C36" s="20"/>
      <c r="D36" s="20"/>
      <c r="E36" s="20"/>
      <c r="F36" s="20"/>
      <c r="G36" s="20"/>
      <c r="H36" s="20"/>
      <c r="I36" s="20"/>
    </row>
    <row r="37" spans="1:9" ht="19.899999999999999" customHeight="1">
      <c r="A37" s="89">
        <f ca="1">TODAY()</f>
        <v>45260</v>
      </c>
      <c r="B37" s="89"/>
      <c r="C37" s="89"/>
      <c r="D37" s="52" t="s">
        <v>214</v>
      </c>
      <c r="E37" s="52"/>
      <c r="F37" s="53"/>
      <c r="G37" s="53"/>
      <c r="H37" s="53"/>
      <c r="I37" s="53"/>
    </row>
    <row r="38" spans="1:9" ht="19.899999999999999" customHeight="1">
      <c r="A38" s="22"/>
      <c r="B38" s="22"/>
      <c r="C38" s="22"/>
      <c r="D38" s="52" t="s">
        <v>185</v>
      </c>
      <c r="E38" s="52"/>
      <c r="F38" s="54"/>
      <c r="G38" s="54"/>
      <c r="H38" s="54"/>
      <c r="I38" s="54"/>
    </row>
    <row r="39" spans="1:9" ht="19.899999999999999" customHeight="1">
      <c r="A39" s="26"/>
      <c r="B39" s="26"/>
      <c r="C39" s="26"/>
      <c r="D39" s="52" t="s">
        <v>186</v>
      </c>
      <c r="E39" s="52"/>
      <c r="F39" s="54"/>
      <c r="G39" s="54"/>
      <c r="H39" s="54"/>
      <c r="I39" s="54"/>
    </row>
  </sheetData>
  <sheetProtection sheet="1" objects="1" scenarios="1"/>
  <mergeCells count="89">
    <mergeCell ref="A17:A18"/>
    <mergeCell ref="I17:I18"/>
    <mergeCell ref="I15:I16"/>
    <mergeCell ref="A15:A16"/>
    <mergeCell ref="A13:A14"/>
    <mergeCell ref="I13:I14"/>
    <mergeCell ref="F15:F16"/>
    <mergeCell ref="G15:G16"/>
    <mergeCell ref="H15:H16"/>
    <mergeCell ref="G13:G14"/>
    <mergeCell ref="H13:H14"/>
    <mergeCell ref="E15:E16"/>
    <mergeCell ref="F13:F14"/>
    <mergeCell ref="B13:B14"/>
    <mergeCell ref="A19:A20"/>
    <mergeCell ref="A21:A22"/>
    <mergeCell ref="B21:B22"/>
    <mergeCell ref="A25:A26"/>
    <mergeCell ref="H25:H26"/>
    <mergeCell ref="B25:B26"/>
    <mergeCell ref="A23:A24"/>
    <mergeCell ref="B23:B24"/>
    <mergeCell ref="E23:E24"/>
    <mergeCell ref="F23:F24"/>
    <mergeCell ref="G23:G24"/>
    <mergeCell ref="H23:H24"/>
    <mergeCell ref="A37:C37"/>
    <mergeCell ref="A28:I28"/>
    <mergeCell ref="A29:I29"/>
    <mergeCell ref="A31:I31"/>
    <mergeCell ref="K1:Z1"/>
    <mergeCell ref="F9:F10"/>
    <mergeCell ref="E9:E10"/>
    <mergeCell ref="H17:H18"/>
    <mergeCell ref="E19:E20"/>
    <mergeCell ref="F19:F20"/>
    <mergeCell ref="G19:G20"/>
    <mergeCell ref="H19:H20"/>
    <mergeCell ref="H11:H12"/>
    <mergeCell ref="E13:E14"/>
    <mergeCell ref="I11:I12"/>
    <mergeCell ref="E11:E12"/>
    <mergeCell ref="A11:A12"/>
    <mergeCell ref="I9:I10"/>
    <mergeCell ref="C7:D7"/>
    <mergeCell ref="I7:I8"/>
    <mergeCell ref="C8:D8"/>
    <mergeCell ref="A1:I1"/>
    <mergeCell ref="A9:A10"/>
    <mergeCell ref="A3:C3"/>
    <mergeCell ref="E3:I3"/>
    <mergeCell ref="E4:I4"/>
    <mergeCell ref="B9:B10"/>
    <mergeCell ref="A7:B8"/>
    <mergeCell ref="G5:I5"/>
    <mergeCell ref="H9:H10"/>
    <mergeCell ref="E5:F5"/>
    <mergeCell ref="B32:I33"/>
    <mergeCell ref="F11:F12"/>
    <mergeCell ref="G11:G12"/>
    <mergeCell ref="B11:B12"/>
    <mergeCell ref="I23:I24"/>
    <mergeCell ref="E17:E18"/>
    <mergeCell ref="F17:F18"/>
    <mergeCell ref="G17:G18"/>
    <mergeCell ref="I21:I22"/>
    <mergeCell ref="I19:I20"/>
    <mergeCell ref="B34:I35"/>
    <mergeCell ref="A27:I27"/>
    <mergeCell ref="A4:B4"/>
    <mergeCell ref="B15:B16"/>
    <mergeCell ref="B17:B18"/>
    <mergeCell ref="B19:B20"/>
    <mergeCell ref="E21:E22"/>
    <mergeCell ref="F21:F22"/>
    <mergeCell ref="G21:G22"/>
    <mergeCell ref="H21:H22"/>
    <mergeCell ref="I25:I26"/>
    <mergeCell ref="E25:E26"/>
    <mergeCell ref="F25:F26"/>
    <mergeCell ref="G25:G26"/>
    <mergeCell ref="E7:F8"/>
    <mergeCell ref="G9:G10"/>
    <mergeCell ref="D37:E37"/>
    <mergeCell ref="D38:E38"/>
    <mergeCell ref="D39:E39"/>
    <mergeCell ref="F37:I37"/>
    <mergeCell ref="F38:I38"/>
    <mergeCell ref="F39:I39"/>
  </mergeCells>
  <phoneticPr fontId="1"/>
  <dataValidations count="1">
    <dataValidation type="list" allowBlank="1" showInputMessage="1" showErrorMessage="1" sqref="G9:G26">
      <formula1>"承諾,拒否,"</formula1>
    </dataValidation>
  </dataValidations>
  <pageMargins left="0.78740157480314965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7"/>
  <sheetViews>
    <sheetView zoomScaleNormal="100" workbookViewId="0">
      <selection activeCell="N8" sqref="N8"/>
    </sheetView>
  </sheetViews>
  <sheetFormatPr defaultColWidth="3.75" defaultRowHeight="30" customHeight="1"/>
  <cols>
    <col min="1" max="2" width="6.625" style="2" customWidth="1"/>
    <col min="3" max="4" width="18.625" style="2" customWidth="1"/>
    <col min="5" max="6" width="6.625" style="2" customWidth="1"/>
    <col min="7" max="8" width="10.625" style="2" customWidth="1"/>
    <col min="9" max="9" width="5.625" style="2" customWidth="1"/>
    <col min="10" max="16384" width="3.75" style="2"/>
  </cols>
  <sheetData>
    <row r="1" spans="1:9" ht="30" customHeight="1">
      <c r="A1" s="97" t="s">
        <v>231</v>
      </c>
      <c r="B1" s="97"/>
      <c r="C1" s="97"/>
      <c r="D1" s="97"/>
      <c r="E1" s="97"/>
      <c r="F1" s="97"/>
      <c r="G1" s="97"/>
      <c r="H1" s="97"/>
      <c r="I1" s="97"/>
    </row>
    <row r="2" spans="1:9" ht="30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 ht="4.9000000000000004" customHeight="1" thickBot="1">
      <c r="A3" s="12"/>
      <c r="B3" s="12"/>
      <c r="C3" s="12"/>
      <c r="D3" s="12"/>
      <c r="E3" s="12"/>
      <c r="F3" s="12"/>
      <c r="G3" s="12"/>
      <c r="H3" s="12"/>
      <c r="I3" s="12"/>
    </row>
    <row r="4" spans="1:9" ht="30" customHeight="1" thickTop="1" thickBot="1">
      <c r="A4" s="73" t="s">
        <v>29</v>
      </c>
      <c r="B4" s="74"/>
      <c r="C4" s="75"/>
      <c r="D4" s="19" t="s">
        <v>182</v>
      </c>
      <c r="E4" s="119" t="str">
        <f>IF($C$5="","",VLOOKUP($C$5,中学校データ!A2:I99,8,FALSE))</f>
        <v>船橋市立　船橋　中学校</v>
      </c>
      <c r="F4" s="120"/>
      <c r="G4" s="120"/>
      <c r="H4" s="120"/>
      <c r="I4" s="121"/>
    </row>
    <row r="5" spans="1:9" ht="30" customHeight="1" thickTop="1" thickBot="1">
      <c r="A5" s="57" t="s">
        <v>30</v>
      </c>
      <c r="B5" s="58"/>
      <c r="C5" s="39">
        <v>1</v>
      </c>
      <c r="D5" s="23" t="s">
        <v>183</v>
      </c>
      <c r="E5" s="119" t="str">
        <f>IF($C$5="","",VLOOKUP($C$5,中学校データ!A2:I99,6,FALSE))</f>
        <v>047-422-8121</v>
      </c>
      <c r="F5" s="120"/>
      <c r="G5" s="120"/>
      <c r="H5" s="120"/>
      <c r="I5" s="121"/>
    </row>
    <row r="6" spans="1:9" ht="30" customHeight="1" thickTop="1" thickBot="1">
      <c r="A6" s="12"/>
      <c r="B6" s="12"/>
      <c r="C6" s="29"/>
      <c r="D6" s="19" t="s">
        <v>215</v>
      </c>
      <c r="E6" s="115" t="str">
        <f>IF($C$5="","","〒"&amp;VLOOKUP($C$5,中学校データ!A2:I99,4,FALSE))</f>
        <v>〒273-0865</v>
      </c>
      <c r="F6" s="116"/>
      <c r="G6" s="117" t="str">
        <f>IF($C$5="","",VLOOKUP($C$5,中学校データ!A2:I99,5,FALSE))</f>
        <v>船橋市夏見2-11-1</v>
      </c>
      <c r="H6" s="117"/>
      <c r="I6" s="118"/>
    </row>
    <row r="7" spans="1:9" ht="19.899999999999999" customHeight="1" thickTop="1">
      <c r="A7" s="12"/>
      <c r="B7" s="12"/>
      <c r="C7" s="27"/>
      <c r="D7" s="12"/>
      <c r="E7" s="12"/>
      <c r="F7" s="13"/>
      <c r="G7" s="28"/>
      <c r="H7" s="28"/>
      <c r="I7" s="28"/>
    </row>
    <row r="8" spans="1:9" ht="15" customHeight="1">
      <c r="A8" s="79" t="s">
        <v>1</v>
      </c>
      <c r="B8" s="68"/>
      <c r="C8" s="84" t="s">
        <v>28</v>
      </c>
      <c r="D8" s="85"/>
      <c r="E8" s="67" t="s">
        <v>180</v>
      </c>
      <c r="F8" s="68"/>
      <c r="G8" s="14" t="s">
        <v>24</v>
      </c>
      <c r="H8" s="14" t="s">
        <v>23</v>
      </c>
      <c r="I8" s="86"/>
    </row>
    <row r="9" spans="1:9" ht="15" customHeight="1">
      <c r="A9" s="69"/>
      <c r="B9" s="70"/>
      <c r="C9" s="87" t="s">
        <v>21</v>
      </c>
      <c r="D9" s="88"/>
      <c r="E9" s="69"/>
      <c r="F9" s="70"/>
      <c r="G9" s="15" t="s">
        <v>26</v>
      </c>
      <c r="H9" s="15" t="s">
        <v>25</v>
      </c>
      <c r="I9" s="86"/>
    </row>
    <row r="10" spans="1:9" ht="19.899999999999999" customHeight="1">
      <c r="A10" s="103"/>
      <c r="B10" s="104" t="s">
        <v>181</v>
      </c>
      <c r="C10" s="40" t="s">
        <v>218</v>
      </c>
      <c r="D10" s="41" t="s">
        <v>219</v>
      </c>
      <c r="E10" s="111">
        <v>3</v>
      </c>
      <c r="F10" s="68" t="s">
        <v>22</v>
      </c>
      <c r="G10" s="113" t="s">
        <v>229</v>
      </c>
      <c r="H10" s="109" t="s">
        <v>230</v>
      </c>
      <c r="I10" s="66"/>
    </row>
    <row r="11" spans="1:9" ht="35.1" customHeight="1">
      <c r="A11" s="103"/>
      <c r="B11" s="104"/>
      <c r="C11" s="42" t="s">
        <v>216</v>
      </c>
      <c r="D11" s="43" t="s">
        <v>217</v>
      </c>
      <c r="E11" s="112"/>
      <c r="F11" s="70"/>
      <c r="G11" s="114"/>
      <c r="H11" s="110"/>
      <c r="I11" s="66"/>
    </row>
    <row r="12" spans="1:9" ht="19.899999999999999" customHeight="1">
      <c r="A12" s="103"/>
      <c r="B12" s="104" t="s">
        <v>181</v>
      </c>
      <c r="C12" s="16" t="s">
        <v>222</v>
      </c>
      <c r="D12" s="17" t="s">
        <v>223</v>
      </c>
      <c r="E12" s="105">
        <v>1</v>
      </c>
      <c r="F12" s="68" t="s">
        <v>22</v>
      </c>
      <c r="G12" s="107" t="s">
        <v>229</v>
      </c>
      <c r="H12" s="107" t="s">
        <v>230</v>
      </c>
      <c r="I12" s="66"/>
    </row>
    <row r="13" spans="1:9" ht="35.1" customHeight="1">
      <c r="A13" s="103"/>
      <c r="B13" s="104"/>
      <c r="C13" s="44" t="s">
        <v>220</v>
      </c>
      <c r="D13" s="45" t="s">
        <v>221</v>
      </c>
      <c r="E13" s="106"/>
      <c r="F13" s="70"/>
      <c r="G13" s="108"/>
      <c r="H13" s="108"/>
      <c r="I13" s="66"/>
    </row>
    <row r="14" spans="1:9" s="30" customFormat="1" ht="20.100000000000001" customHeight="1">
      <c r="A14" s="46"/>
      <c r="B14" s="46"/>
      <c r="C14" s="47" t="s">
        <v>224</v>
      </c>
      <c r="D14" s="48"/>
      <c r="E14" s="49"/>
      <c r="F14" s="21"/>
      <c r="G14" s="50"/>
      <c r="H14" s="50"/>
      <c r="I14" s="24"/>
    </row>
    <row r="15" spans="1:9" ht="19.899999999999999" customHeight="1">
      <c r="A15" s="103"/>
      <c r="B15" s="104" t="s">
        <v>181</v>
      </c>
      <c r="C15" s="16" t="s">
        <v>225</v>
      </c>
      <c r="D15" s="17" t="s">
        <v>228</v>
      </c>
      <c r="E15" s="105">
        <v>2</v>
      </c>
      <c r="F15" s="68" t="s">
        <v>22</v>
      </c>
      <c r="G15" s="107" t="s">
        <v>229</v>
      </c>
      <c r="H15" s="107" t="s">
        <v>230</v>
      </c>
      <c r="I15" s="66"/>
    </row>
    <row r="16" spans="1:9" ht="35.1" customHeight="1">
      <c r="A16" s="103"/>
      <c r="B16" s="104"/>
      <c r="C16" s="44" t="s">
        <v>226</v>
      </c>
      <c r="D16" s="45" t="s">
        <v>227</v>
      </c>
      <c r="E16" s="106"/>
      <c r="F16" s="70"/>
      <c r="G16" s="108"/>
      <c r="H16" s="108"/>
      <c r="I16" s="66"/>
    </row>
    <row r="17" spans="1:9" ht="30" customHeight="1">
      <c r="A17" s="56" t="s">
        <v>242</v>
      </c>
      <c r="B17" s="56"/>
      <c r="C17" s="56"/>
      <c r="D17" s="56"/>
      <c r="E17" s="56"/>
      <c r="F17" s="56"/>
      <c r="G17" s="56"/>
      <c r="H17" s="56"/>
      <c r="I17" s="56"/>
    </row>
    <row r="18" spans="1:9" ht="15" customHeight="1">
      <c r="A18" s="90"/>
      <c r="B18" s="90"/>
      <c r="C18" s="90"/>
      <c r="D18" s="90"/>
      <c r="E18" s="90"/>
      <c r="F18" s="90"/>
      <c r="G18" s="90"/>
      <c r="H18" s="90"/>
      <c r="I18" s="90"/>
    </row>
    <row r="19" spans="1:9" ht="15" customHeight="1">
      <c r="A19" s="90" t="s">
        <v>17</v>
      </c>
      <c r="B19" s="90"/>
      <c r="C19" s="90"/>
      <c r="D19" s="90"/>
      <c r="E19" s="90"/>
      <c r="F19" s="90"/>
      <c r="G19" s="90"/>
      <c r="H19" s="90"/>
      <c r="I19" s="90"/>
    </row>
    <row r="20" spans="1:9" ht="15" customHeight="1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15" customHeight="1">
      <c r="A21" s="90" t="s">
        <v>18</v>
      </c>
      <c r="B21" s="90"/>
      <c r="C21" s="90"/>
      <c r="D21" s="90"/>
      <c r="E21" s="90"/>
      <c r="F21" s="90"/>
      <c r="G21" s="90"/>
      <c r="H21" s="90"/>
      <c r="I21" s="90"/>
    </row>
    <row r="22" spans="1:9" ht="15" customHeight="1">
      <c r="A22" s="19">
        <v>1</v>
      </c>
      <c r="B22" s="55" t="s">
        <v>19</v>
      </c>
      <c r="C22" s="55"/>
      <c r="D22" s="55"/>
      <c r="E22" s="55"/>
      <c r="F22" s="55"/>
      <c r="G22" s="55"/>
      <c r="H22" s="55"/>
      <c r="I22" s="55"/>
    </row>
    <row r="23" spans="1:9" ht="15" customHeight="1">
      <c r="A23" s="19"/>
      <c r="B23" s="55"/>
      <c r="C23" s="55"/>
      <c r="D23" s="55"/>
      <c r="E23" s="55"/>
      <c r="F23" s="55"/>
      <c r="G23" s="55"/>
      <c r="H23" s="55"/>
      <c r="I23" s="55"/>
    </row>
    <row r="24" spans="1:9" ht="15" customHeight="1">
      <c r="A24" s="19">
        <v>2</v>
      </c>
      <c r="B24" s="55" t="s">
        <v>20</v>
      </c>
      <c r="C24" s="55"/>
      <c r="D24" s="55"/>
      <c r="E24" s="55"/>
      <c r="F24" s="55"/>
      <c r="G24" s="55"/>
      <c r="H24" s="55"/>
      <c r="I24" s="55"/>
    </row>
    <row r="25" spans="1:9" ht="15" customHeight="1">
      <c r="A25" s="18"/>
      <c r="B25" s="55"/>
      <c r="C25" s="55"/>
      <c r="D25" s="55"/>
      <c r="E25" s="55"/>
      <c r="F25" s="55"/>
      <c r="G25" s="55"/>
      <c r="H25" s="55"/>
      <c r="I25" s="55"/>
    </row>
    <row r="26" spans="1:9" ht="15" customHeight="1">
      <c r="A26" s="18"/>
      <c r="B26" s="18"/>
      <c r="C26" s="20"/>
      <c r="D26" s="20"/>
      <c r="E26" s="20"/>
      <c r="F26" s="20"/>
      <c r="G26" s="20"/>
      <c r="H26" s="20"/>
      <c r="I26" s="20"/>
    </row>
    <row r="27" spans="1:9" ht="19.899999999999999" customHeight="1">
      <c r="A27" s="101">
        <f ca="1">TODAY()</f>
        <v>45260</v>
      </c>
      <c r="B27" s="101"/>
      <c r="C27" s="101"/>
      <c r="D27" s="52" t="s">
        <v>214</v>
      </c>
      <c r="E27" s="52"/>
      <c r="F27" s="102" t="s">
        <v>240</v>
      </c>
      <c r="G27" s="102"/>
      <c r="H27" s="102"/>
      <c r="I27" s="102"/>
    </row>
    <row r="28" spans="1:9" ht="19.899999999999999" customHeight="1">
      <c r="A28" s="22"/>
      <c r="B28" s="22"/>
      <c r="C28" s="22"/>
      <c r="D28" s="52" t="s">
        <v>185</v>
      </c>
      <c r="E28" s="52"/>
      <c r="F28" s="96" t="s">
        <v>238</v>
      </c>
      <c r="G28" s="96"/>
      <c r="H28" s="96"/>
      <c r="I28" s="96"/>
    </row>
    <row r="29" spans="1:9" ht="19.899999999999999" customHeight="1">
      <c r="A29" s="26"/>
      <c r="B29" s="26"/>
      <c r="C29" s="26"/>
      <c r="D29" s="52" t="s">
        <v>186</v>
      </c>
      <c r="E29" s="52"/>
      <c r="F29" s="96" t="s">
        <v>239</v>
      </c>
      <c r="G29" s="96"/>
      <c r="H29" s="96"/>
      <c r="I29" s="96"/>
    </row>
    <row r="30" spans="1:9" ht="19.899999999999999" customHeight="1">
      <c r="A30" s="31"/>
      <c r="B30" s="31"/>
      <c r="C30" s="31"/>
      <c r="D30" s="32"/>
      <c r="E30" s="32"/>
      <c r="F30" s="51"/>
      <c r="G30" s="51"/>
      <c r="H30" s="51"/>
      <c r="I30" s="51"/>
    </row>
    <row r="31" spans="1:9" ht="19.899999999999999" customHeight="1" thickBot="1">
      <c r="A31" s="31"/>
      <c r="B31" s="31"/>
      <c r="C31" s="31"/>
      <c r="D31" s="32"/>
      <c r="E31" s="32"/>
      <c r="F31" s="51"/>
      <c r="G31" s="51"/>
      <c r="H31" s="51"/>
      <c r="I31" s="51"/>
    </row>
    <row r="32" spans="1:9" ht="30" customHeight="1" thickTop="1">
      <c r="A32" s="98" t="s">
        <v>235</v>
      </c>
      <c r="B32" s="99"/>
      <c r="C32" s="99"/>
      <c r="D32" s="33"/>
      <c r="E32" s="33"/>
      <c r="F32" s="33"/>
      <c r="G32" s="33"/>
      <c r="H32" s="33"/>
      <c r="I32" s="34"/>
    </row>
    <row r="33" spans="1:9" ht="30" customHeight="1">
      <c r="A33" s="35"/>
      <c r="B33" s="93" t="s">
        <v>236</v>
      </c>
      <c r="C33" s="93"/>
      <c r="D33" s="93"/>
      <c r="E33" s="93"/>
      <c r="F33" s="93"/>
      <c r="G33" s="93"/>
      <c r="H33" s="93"/>
      <c r="I33" s="100"/>
    </row>
    <row r="34" spans="1:9" ht="30" customHeight="1">
      <c r="A34" s="35"/>
      <c r="B34" s="93" t="s">
        <v>232</v>
      </c>
      <c r="C34" s="93"/>
      <c r="D34" s="93"/>
      <c r="E34" s="94" t="s">
        <v>184</v>
      </c>
      <c r="F34" s="94"/>
      <c r="G34" s="94"/>
      <c r="H34" s="94"/>
      <c r="I34" s="95"/>
    </row>
    <row r="35" spans="1:9" ht="30" customHeight="1">
      <c r="A35" s="35"/>
      <c r="B35" s="93" t="s">
        <v>233</v>
      </c>
      <c r="C35" s="93"/>
      <c r="D35" s="93"/>
      <c r="E35" s="94" t="s">
        <v>234</v>
      </c>
      <c r="F35" s="94"/>
      <c r="G35" s="94"/>
      <c r="H35" s="94"/>
      <c r="I35" s="95"/>
    </row>
    <row r="36" spans="1:9" ht="30" customHeight="1" thickBot="1">
      <c r="A36" s="36"/>
      <c r="B36" s="92" t="s">
        <v>237</v>
      </c>
      <c r="C36" s="92"/>
      <c r="D36" s="92"/>
      <c r="E36" s="37"/>
      <c r="F36" s="37"/>
      <c r="G36" s="37"/>
      <c r="H36" s="37"/>
      <c r="I36" s="38"/>
    </row>
    <row r="37" spans="1:9" ht="30" customHeight="1" thickTop="1"/>
  </sheetData>
  <sheetProtection sheet="1" objects="1" scenarios="1"/>
  <mergeCells count="54">
    <mergeCell ref="A2:I2"/>
    <mergeCell ref="A4:C4"/>
    <mergeCell ref="E4:I4"/>
    <mergeCell ref="A5:B5"/>
    <mergeCell ref="E5:I5"/>
    <mergeCell ref="E6:F6"/>
    <mergeCell ref="G6:I6"/>
    <mergeCell ref="A8:B9"/>
    <mergeCell ref="C8:D8"/>
    <mergeCell ref="E8:F9"/>
    <mergeCell ref="I8:I9"/>
    <mergeCell ref="C9:D9"/>
    <mergeCell ref="A10:A11"/>
    <mergeCell ref="B10:B11"/>
    <mergeCell ref="E10:E11"/>
    <mergeCell ref="F10:F11"/>
    <mergeCell ref="G10:G11"/>
    <mergeCell ref="A12:A13"/>
    <mergeCell ref="B12:B13"/>
    <mergeCell ref="E12:E13"/>
    <mergeCell ref="F12:F13"/>
    <mergeCell ref="G12:G13"/>
    <mergeCell ref="E15:E16"/>
    <mergeCell ref="F15:F16"/>
    <mergeCell ref="G15:G16"/>
    <mergeCell ref="H15:H16"/>
    <mergeCell ref="I10:I11"/>
    <mergeCell ref="H12:H13"/>
    <mergeCell ref="I12:I13"/>
    <mergeCell ref="H10:H11"/>
    <mergeCell ref="A1:I1"/>
    <mergeCell ref="A32:C32"/>
    <mergeCell ref="B33:I33"/>
    <mergeCell ref="B22:I23"/>
    <mergeCell ref="B24:I25"/>
    <mergeCell ref="A27:C27"/>
    <mergeCell ref="D27:E27"/>
    <mergeCell ref="F27:I27"/>
    <mergeCell ref="D28:E28"/>
    <mergeCell ref="F28:I28"/>
    <mergeCell ref="I15:I16"/>
    <mergeCell ref="A18:I18"/>
    <mergeCell ref="A19:I19"/>
    <mergeCell ref="A21:I21"/>
    <mergeCell ref="A15:A16"/>
    <mergeCell ref="B15:B16"/>
    <mergeCell ref="B36:D36"/>
    <mergeCell ref="A17:I17"/>
    <mergeCell ref="B34:D34"/>
    <mergeCell ref="B35:D35"/>
    <mergeCell ref="E34:I34"/>
    <mergeCell ref="E35:I35"/>
    <mergeCell ref="D29:E29"/>
    <mergeCell ref="F29:I29"/>
  </mergeCells>
  <phoneticPr fontId="1"/>
  <dataValidations count="2">
    <dataValidation type="list" allowBlank="1" showInputMessage="1" showErrorMessage="1" sqref="G10:G16">
      <formula1>"承諾,拒否,"</formula1>
    </dataValidation>
    <dataValidation type="list" allowBlank="1" showInputMessage="1" showErrorMessage="1" sqref="E10:E13 E15:E16">
      <formula1>"1,2,3"</formula1>
    </dataValidation>
  </dataValidations>
  <pageMargins left="0.78740157480314965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pane ySplit="1" topLeftCell="A20" activePane="bottomLeft" state="frozen"/>
      <selection pane="bottomLeft" activeCell="D32" sqref="D32"/>
    </sheetView>
  </sheetViews>
  <sheetFormatPr defaultColWidth="8.625" defaultRowHeight="20.100000000000001" customHeight="1"/>
  <cols>
    <col min="1" max="1" width="8.625" style="10"/>
    <col min="2" max="2" width="15.625" style="11" customWidth="1"/>
    <col min="3" max="3" width="8.625" style="11"/>
    <col min="4" max="4" width="10.625" style="11" customWidth="1"/>
    <col min="5" max="5" width="30.625" style="11" customWidth="1"/>
    <col min="6" max="7" width="15.625" style="11" customWidth="1"/>
    <col min="8" max="8" width="30.625" style="11" customWidth="1"/>
    <col min="9" max="9" width="20.625" style="11" customWidth="1"/>
    <col min="10" max="16384" width="8.625" style="11"/>
  </cols>
  <sheetData>
    <row r="1" spans="1:9" ht="20.100000000000001" customHeight="1">
      <c r="A1" s="10" t="s">
        <v>30</v>
      </c>
      <c r="B1" s="11" t="s">
        <v>3</v>
      </c>
      <c r="D1" s="11" t="s">
        <v>15</v>
      </c>
      <c r="E1" s="11" t="s">
        <v>16</v>
      </c>
      <c r="F1" s="11" t="s">
        <v>31</v>
      </c>
      <c r="G1" s="11" t="s">
        <v>32</v>
      </c>
      <c r="H1" s="11" t="s">
        <v>33</v>
      </c>
      <c r="I1" s="11" t="s">
        <v>14</v>
      </c>
    </row>
    <row r="2" spans="1:9" ht="20.100000000000001" customHeight="1">
      <c r="A2" s="10">
        <v>1</v>
      </c>
      <c r="B2" s="11" t="s">
        <v>34</v>
      </c>
      <c r="D2" s="11" t="s">
        <v>35</v>
      </c>
      <c r="E2" s="11" t="s">
        <v>36</v>
      </c>
      <c r="F2" s="11" t="s">
        <v>37</v>
      </c>
      <c r="G2" s="11" t="s">
        <v>38</v>
      </c>
      <c r="H2" s="11" t="str">
        <f>CONCATENATE("船橋市立　",B2,"　中学校")</f>
        <v>船橋市立　船橋　中学校</v>
      </c>
      <c r="I2" s="11" t="s">
        <v>187</v>
      </c>
    </row>
    <row r="3" spans="1:9" ht="20.100000000000001" customHeight="1">
      <c r="A3" s="10">
        <v>2</v>
      </c>
      <c r="B3" s="11" t="s">
        <v>39</v>
      </c>
      <c r="D3" s="11" t="s">
        <v>40</v>
      </c>
      <c r="E3" s="11" t="s">
        <v>41</v>
      </c>
      <c r="F3" s="11" t="s">
        <v>42</v>
      </c>
      <c r="G3" s="11" t="s">
        <v>43</v>
      </c>
      <c r="H3" s="11" t="str">
        <f t="shared" ref="H3:H28" si="0">CONCATENATE("船橋市立　",B3,"　中学校")</f>
        <v>船橋市立　湊　中学校</v>
      </c>
      <c r="I3" s="11" t="s">
        <v>188</v>
      </c>
    </row>
    <row r="4" spans="1:9" ht="20.100000000000001" customHeight="1">
      <c r="A4" s="10">
        <v>3</v>
      </c>
      <c r="B4" s="11" t="s">
        <v>44</v>
      </c>
      <c r="D4" s="11" t="s">
        <v>45</v>
      </c>
      <c r="E4" s="11" t="s">
        <v>46</v>
      </c>
      <c r="F4" s="11" t="s">
        <v>47</v>
      </c>
      <c r="G4" s="11" t="s">
        <v>48</v>
      </c>
      <c r="H4" s="11" t="str">
        <f t="shared" si="0"/>
        <v>船橋市立　宮本　中学校</v>
      </c>
      <c r="I4" s="11" t="s">
        <v>189</v>
      </c>
    </row>
    <row r="5" spans="1:9" ht="20.100000000000001" customHeight="1">
      <c r="A5" s="10">
        <v>4</v>
      </c>
      <c r="B5" s="11" t="s">
        <v>49</v>
      </c>
      <c r="D5" s="11" t="s">
        <v>50</v>
      </c>
      <c r="E5" s="11" t="s">
        <v>51</v>
      </c>
      <c r="F5" s="11" t="s">
        <v>52</v>
      </c>
      <c r="G5" s="11" t="s">
        <v>53</v>
      </c>
      <c r="H5" s="11" t="str">
        <f t="shared" si="0"/>
        <v>船橋市立　若松　中学校</v>
      </c>
      <c r="I5" s="11" t="s">
        <v>190</v>
      </c>
    </row>
    <row r="6" spans="1:9" ht="20.100000000000001" customHeight="1">
      <c r="A6" s="10">
        <v>5</v>
      </c>
      <c r="B6" s="11" t="s">
        <v>54</v>
      </c>
      <c r="D6" s="11" t="s">
        <v>55</v>
      </c>
      <c r="E6" s="11" t="s">
        <v>56</v>
      </c>
      <c r="F6" s="11" t="s">
        <v>57</v>
      </c>
      <c r="G6" s="11" t="s">
        <v>58</v>
      </c>
      <c r="H6" s="11" t="str">
        <f t="shared" si="0"/>
        <v>船橋市立　海神　中学校</v>
      </c>
      <c r="I6" s="11" t="s">
        <v>191</v>
      </c>
    </row>
    <row r="7" spans="1:9" ht="20.100000000000001" customHeight="1">
      <c r="A7" s="10">
        <v>6</v>
      </c>
      <c r="B7" s="11" t="s">
        <v>59</v>
      </c>
      <c r="D7" s="11" t="s">
        <v>60</v>
      </c>
      <c r="E7" s="11" t="s">
        <v>61</v>
      </c>
      <c r="F7" s="11" t="s">
        <v>62</v>
      </c>
      <c r="G7" s="11" t="s">
        <v>63</v>
      </c>
      <c r="H7" s="11" t="str">
        <f t="shared" si="0"/>
        <v>船橋市立　葛飾　中学校</v>
      </c>
      <c r="I7" s="11" t="s">
        <v>192</v>
      </c>
    </row>
    <row r="8" spans="1:9" ht="20.100000000000001" customHeight="1">
      <c r="A8" s="10">
        <v>7</v>
      </c>
      <c r="B8" s="11" t="s">
        <v>64</v>
      </c>
      <c r="D8" s="11" t="s">
        <v>65</v>
      </c>
      <c r="E8" s="11" t="s">
        <v>66</v>
      </c>
      <c r="F8" s="11" t="s">
        <v>67</v>
      </c>
      <c r="G8" s="11" t="s">
        <v>68</v>
      </c>
      <c r="H8" s="11" t="str">
        <f t="shared" si="0"/>
        <v>船橋市立　行田　中学校</v>
      </c>
      <c r="I8" s="11" t="s">
        <v>193</v>
      </c>
    </row>
    <row r="9" spans="1:9" ht="20.100000000000001" customHeight="1">
      <c r="A9" s="10">
        <v>8</v>
      </c>
      <c r="B9" s="11" t="s">
        <v>69</v>
      </c>
      <c r="D9" s="11" t="s">
        <v>70</v>
      </c>
      <c r="E9" s="11" t="s">
        <v>71</v>
      </c>
      <c r="F9" s="11" t="s">
        <v>72</v>
      </c>
      <c r="G9" s="11" t="s">
        <v>73</v>
      </c>
      <c r="H9" s="11" t="str">
        <f t="shared" si="0"/>
        <v>船橋市立　法田　中学校</v>
      </c>
      <c r="I9" s="11" t="s">
        <v>194</v>
      </c>
    </row>
    <row r="10" spans="1:9" ht="20.100000000000001" customHeight="1">
      <c r="A10" s="10">
        <v>9</v>
      </c>
      <c r="B10" s="11" t="s">
        <v>74</v>
      </c>
      <c r="D10" s="11" t="s">
        <v>75</v>
      </c>
      <c r="E10" s="11" t="s">
        <v>76</v>
      </c>
      <c r="F10" s="11" t="s">
        <v>77</v>
      </c>
      <c r="G10" s="11" t="s">
        <v>78</v>
      </c>
      <c r="H10" s="11" t="str">
        <f t="shared" si="0"/>
        <v>船橋市立　旭　中学校</v>
      </c>
      <c r="I10" s="11" t="s">
        <v>195</v>
      </c>
    </row>
    <row r="11" spans="1:9" ht="20.100000000000001" customHeight="1">
      <c r="A11" s="10">
        <v>10</v>
      </c>
      <c r="B11" s="11" t="s">
        <v>79</v>
      </c>
      <c r="D11" s="11" t="s">
        <v>80</v>
      </c>
      <c r="E11" s="11" t="s">
        <v>81</v>
      </c>
      <c r="F11" s="11" t="s">
        <v>82</v>
      </c>
      <c r="G11" s="11" t="s">
        <v>83</v>
      </c>
      <c r="H11" s="11" t="str">
        <f t="shared" si="0"/>
        <v>船橋市立　御滝　中学校</v>
      </c>
      <c r="I11" s="11" t="s">
        <v>196</v>
      </c>
    </row>
    <row r="12" spans="1:9" ht="20.100000000000001" customHeight="1">
      <c r="A12" s="10">
        <v>11</v>
      </c>
      <c r="B12" s="11" t="s">
        <v>84</v>
      </c>
      <c r="D12" s="11" t="s">
        <v>85</v>
      </c>
      <c r="E12" s="11" t="s">
        <v>86</v>
      </c>
      <c r="F12" s="11" t="s">
        <v>87</v>
      </c>
      <c r="G12" s="11" t="s">
        <v>88</v>
      </c>
      <c r="H12" s="11" t="str">
        <f t="shared" si="0"/>
        <v>船橋市立　高根　中学校</v>
      </c>
      <c r="I12" s="11" t="s">
        <v>197</v>
      </c>
    </row>
    <row r="13" spans="1:9" ht="20.100000000000001" customHeight="1">
      <c r="A13" s="10">
        <v>12</v>
      </c>
      <c r="B13" s="11" t="s">
        <v>89</v>
      </c>
      <c r="D13" s="11" t="s">
        <v>90</v>
      </c>
      <c r="E13" s="11" t="s">
        <v>91</v>
      </c>
      <c r="F13" s="11" t="s">
        <v>92</v>
      </c>
      <c r="G13" s="11" t="s">
        <v>93</v>
      </c>
      <c r="H13" s="11" t="str">
        <f t="shared" si="0"/>
        <v>船橋市立　八木が谷　中学校</v>
      </c>
      <c r="I13" s="11" t="s">
        <v>198</v>
      </c>
    </row>
    <row r="14" spans="1:9" ht="20.100000000000001" customHeight="1">
      <c r="A14" s="10">
        <v>13</v>
      </c>
      <c r="B14" s="11" t="s">
        <v>94</v>
      </c>
      <c r="D14" s="11" t="s">
        <v>95</v>
      </c>
      <c r="E14" s="11" t="s">
        <v>96</v>
      </c>
      <c r="F14" s="11" t="s">
        <v>97</v>
      </c>
      <c r="G14" s="11" t="s">
        <v>98</v>
      </c>
      <c r="H14" s="11" t="str">
        <f t="shared" si="0"/>
        <v>船橋市立　金杉台　中学校</v>
      </c>
      <c r="I14" s="11" t="s">
        <v>199</v>
      </c>
    </row>
    <row r="15" spans="1:9" ht="20.100000000000001" customHeight="1">
      <c r="A15" s="10">
        <v>14</v>
      </c>
      <c r="B15" s="11" t="s">
        <v>99</v>
      </c>
      <c r="D15" s="11" t="s">
        <v>100</v>
      </c>
      <c r="E15" s="11" t="s">
        <v>101</v>
      </c>
      <c r="F15" s="11" t="s">
        <v>102</v>
      </c>
      <c r="G15" s="11" t="s">
        <v>103</v>
      </c>
      <c r="H15" s="11" t="str">
        <f t="shared" si="0"/>
        <v>船橋市立　前原　中学校</v>
      </c>
      <c r="I15" s="11" t="s">
        <v>200</v>
      </c>
    </row>
    <row r="16" spans="1:9" ht="20.100000000000001" customHeight="1">
      <c r="A16" s="10">
        <v>15</v>
      </c>
      <c r="B16" s="11" t="s">
        <v>104</v>
      </c>
      <c r="D16" s="11" t="s">
        <v>105</v>
      </c>
      <c r="E16" s="11" t="s">
        <v>106</v>
      </c>
      <c r="F16" s="11" t="s">
        <v>107</v>
      </c>
      <c r="G16" s="11" t="s">
        <v>108</v>
      </c>
      <c r="H16" s="11" t="str">
        <f t="shared" si="0"/>
        <v>船橋市立　二宮　中学校</v>
      </c>
      <c r="I16" s="11" t="s">
        <v>201</v>
      </c>
    </row>
    <row r="17" spans="1:9" ht="20.100000000000001" customHeight="1">
      <c r="A17" s="10">
        <v>16</v>
      </c>
      <c r="B17" s="11" t="s">
        <v>109</v>
      </c>
      <c r="D17" s="11" t="s">
        <v>110</v>
      </c>
      <c r="E17" s="11" t="s">
        <v>111</v>
      </c>
      <c r="F17" s="11" t="s">
        <v>112</v>
      </c>
      <c r="G17" s="11" t="s">
        <v>113</v>
      </c>
      <c r="H17" s="11" t="str">
        <f t="shared" si="0"/>
        <v>船橋市立　飯山満　中学校</v>
      </c>
      <c r="I17" s="11" t="s">
        <v>202</v>
      </c>
    </row>
    <row r="18" spans="1:9" ht="20.100000000000001" customHeight="1">
      <c r="A18" s="10">
        <v>17</v>
      </c>
      <c r="B18" s="11" t="s">
        <v>114</v>
      </c>
      <c r="D18" s="11" t="s">
        <v>115</v>
      </c>
      <c r="E18" s="11" t="s">
        <v>116</v>
      </c>
      <c r="F18" s="11" t="s">
        <v>117</v>
      </c>
      <c r="G18" s="11" t="s">
        <v>118</v>
      </c>
      <c r="H18" s="11" t="str">
        <f t="shared" si="0"/>
        <v>船橋市立　芝山　中学校</v>
      </c>
      <c r="I18" s="11" t="s">
        <v>203</v>
      </c>
    </row>
    <row r="19" spans="1:9" ht="20.100000000000001" customHeight="1">
      <c r="A19" s="10">
        <v>18</v>
      </c>
      <c r="B19" s="11" t="s">
        <v>119</v>
      </c>
      <c r="D19" s="11" t="s">
        <v>120</v>
      </c>
      <c r="E19" s="11" t="s">
        <v>121</v>
      </c>
      <c r="F19" s="11" t="s">
        <v>122</v>
      </c>
      <c r="G19" s="11" t="s">
        <v>123</v>
      </c>
      <c r="H19" s="11" t="str">
        <f t="shared" si="0"/>
        <v>船橋市立　七林　中学校</v>
      </c>
      <c r="I19" s="11" t="s">
        <v>204</v>
      </c>
    </row>
    <row r="20" spans="1:9" ht="20.100000000000001" customHeight="1">
      <c r="A20" s="10">
        <v>19</v>
      </c>
      <c r="B20" s="11" t="s">
        <v>124</v>
      </c>
      <c r="D20" s="11" t="s">
        <v>125</v>
      </c>
      <c r="E20" s="11" t="s">
        <v>126</v>
      </c>
      <c r="F20" s="11" t="s">
        <v>127</v>
      </c>
      <c r="G20" s="11" t="s">
        <v>128</v>
      </c>
      <c r="H20" s="11" t="str">
        <f t="shared" si="0"/>
        <v>船橋市立　三田　中学校</v>
      </c>
      <c r="I20" s="11" t="s">
        <v>205</v>
      </c>
    </row>
    <row r="21" spans="1:9" ht="20.100000000000001" customHeight="1">
      <c r="A21" s="10">
        <v>20</v>
      </c>
      <c r="B21" s="11" t="s">
        <v>129</v>
      </c>
      <c r="D21" s="11" t="s">
        <v>130</v>
      </c>
      <c r="E21" s="11" t="s">
        <v>131</v>
      </c>
      <c r="F21" s="11" t="s">
        <v>132</v>
      </c>
      <c r="G21" s="11" t="s">
        <v>133</v>
      </c>
      <c r="H21" s="11" t="str">
        <f t="shared" si="0"/>
        <v>船橋市立　三山　中学校</v>
      </c>
      <c r="I21" s="11" t="s">
        <v>206</v>
      </c>
    </row>
    <row r="22" spans="1:9" ht="20.100000000000001" customHeight="1">
      <c r="A22" s="10">
        <v>21</v>
      </c>
      <c r="B22" s="11" t="s">
        <v>134</v>
      </c>
      <c r="D22" s="11" t="s">
        <v>135</v>
      </c>
      <c r="E22" s="11" t="s">
        <v>136</v>
      </c>
      <c r="F22" s="11" t="s">
        <v>137</v>
      </c>
      <c r="G22" s="11" t="s">
        <v>138</v>
      </c>
      <c r="H22" s="11" t="str">
        <f t="shared" si="0"/>
        <v>船橋市立　高根台　中学校</v>
      </c>
      <c r="I22" s="11" t="s">
        <v>207</v>
      </c>
    </row>
    <row r="23" spans="1:9" ht="20.100000000000001" customHeight="1">
      <c r="A23" s="10">
        <v>22</v>
      </c>
      <c r="B23" s="11" t="s">
        <v>139</v>
      </c>
      <c r="D23" s="11" t="s">
        <v>140</v>
      </c>
      <c r="E23" s="11" t="s">
        <v>141</v>
      </c>
      <c r="F23" s="11" t="s">
        <v>142</v>
      </c>
      <c r="G23" s="11" t="s">
        <v>143</v>
      </c>
      <c r="H23" s="11" t="str">
        <f t="shared" si="0"/>
        <v>船橋市立　習志野台　中学校</v>
      </c>
      <c r="I23" s="11" t="s">
        <v>208</v>
      </c>
    </row>
    <row r="24" spans="1:9" ht="20.100000000000001" customHeight="1">
      <c r="A24" s="10">
        <v>23</v>
      </c>
      <c r="B24" s="11" t="s">
        <v>144</v>
      </c>
      <c r="D24" s="11" t="s">
        <v>145</v>
      </c>
      <c r="E24" s="11" t="s">
        <v>146</v>
      </c>
      <c r="F24" s="11" t="s">
        <v>147</v>
      </c>
      <c r="G24" s="11" t="s">
        <v>148</v>
      </c>
      <c r="H24" s="11" t="str">
        <f t="shared" si="0"/>
        <v>船橋市立　古和釜　中学校</v>
      </c>
      <c r="I24" s="11" t="s">
        <v>209</v>
      </c>
    </row>
    <row r="25" spans="1:9" ht="20.100000000000001" customHeight="1">
      <c r="A25" s="10">
        <v>24</v>
      </c>
      <c r="B25" s="11" t="s">
        <v>149</v>
      </c>
      <c r="D25" s="11" t="s">
        <v>150</v>
      </c>
      <c r="E25" s="11" t="s">
        <v>151</v>
      </c>
      <c r="F25" s="11" t="s">
        <v>152</v>
      </c>
      <c r="G25" s="11" t="s">
        <v>153</v>
      </c>
      <c r="H25" s="11" t="str">
        <f t="shared" si="0"/>
        <v>船橋市立　坪井　中学校</v>
      </c>
      <c r="I25" s="11" t="s">
        <v>210</v>
      </c>
    </row>
    <row r="26" spans="1:9" ht="20.100000000000001" customHeight="1">
      <c r="A26" s="10">
        <v>25</v>
      </c>
      <c r="B26" s="11" t="s">
        <v>154</v>
      </c>
      <c r="D26" s="11" t="s">
        <v>155</v>
      </c>
      <c r="E26" s="11" t="s">
        <v>156</v>
      </c>
      <c r="F26" s="11" t="s">
        <v>157</v>
      </c>
      <c r="G26" s="11" t="s">
        <v>158</v>
      </c>
      <c r="H26" s="11" t="str">
        <f t="shared" si="0"/>
        <v>船橋市立　大穴　中学校</v>
      </c>
      <c r="I26" s="11" t="s">
        <v>211</v>
      </c>
    </row>
    <row r="27" spans="1:9" ht="20.100000000000001" customHeight="1">
      <c r="A27" s="10">
        <v>26</v>
      </c>
      <c r="B27" s="11" t="s">
        <v>159</v>
      </c>
      <c r="D27" s="11" t="s">
        <v>160</v>
      </c>
      <c r="E27" s="11" t="s">
        <v>161</v>
      </c>
      <c r="F27" s="11" t="s">
        <v>162</v>
      </c>
      <c r="G27" s="11" t="s">
        <v>163</v>
      </c>
      <c r="H27" s="11" t="str">
        <f t="shared" si="0"/>
        <v>船橋市立　豊富　中学校</v>
      </c>
      <c r="I27" s="11" t="s">
        <v>212</v>
      </c>
    </row>
    <row r="28" spans="1:9" ht="20.100000000000001" customHeight="1">
      <c r="A28" s="10">
        <v>27</v>
      </c>
      <c r="B28" s="11" t="s">
        <v>164</v>
      </c>
      <c r="D28" s="11" t="s">
        <v>165</v>
      </c>
      <c r="E28" s="11" t="s">
        <v>166</v>
      </c>
      <c r="F28" s="11" t="s">
        <v>167</v>
      </c>
      <c r="G28" s="11" t="s">
        <v>168</v>
      </c>
      <c r="H28" s="11" t="str">
        <f t="shared" si="0"/>
        <v>船橋市立　小室　中学校</v>
      </c>
      <c r="I28" s="11" t="s">
        <v>213</v>
      </c>
    </row>
    <row r="29" spans="1:9" ht="20.100000000000001" customHeight="1">
      <c r="A29" s="10">
        <v>28</v>
      </c>
      <c r="B29" s="11" t="s">
        <v>169</v>
      </c>
      <c r="D29" s="11" t="s">
        <v>170</v>
      </c>
      <c r="E29" s="11" t="s">
        <v>171</v>
      </c>
      <c r="F29" s="11" t="s">
        <v>172</v>
      </c>
      <c r="G29" s="11" t="s">
        <v>173</v>
      </c>
      <c r="H29" s="11" t="s">
        <v>174</v>
      </c>
    </row>
    <row r="30" spans="1:9" ht="20.100000000000001" customHeight="1">
      <c r="A30" s="10">
        <v>29</v>
      </c>
      <c r="B30" s="11" t="s">
        <v>175</v>
      </c>
      <c r="D30" s="11" t="s">
        <v>176</v>
      </c>
      <c r="E30" s="11" t="s">
        <v>177</v>
      </c>
      <c r="F30" s="11" t="s">
        <v>178</v>
      </c>
      <c r="H30" s="11" t="s">
        <v>179</v>
      </c>
    </row>
  </sheetData>
  <phoneticPr fontId="1"/>
  <pageMargins left="0.62992125984251968" right="0.39370078740157483" top="0.55118110236220474" bottom="0.51181102362204722" header="0.31496062992125984" footer="0.31496062992125984"/>
  <pageSetup paperSize="9" scale="120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中学申込書</vt:lpstr>
      <vt:lpstr>記入例・諸注意</vt:lpstr>
      <vt:lpstr>中学校データ</vt:lpstr>
      <vt:lpstr>記入例・諸注意!Print_Area</vt:lpstr>
      <vt:lpstr>中学申込書!Print_Area</vt:lpstr>
    </vt:vector>
  </TitlesOfParts>
  <Company>船橋市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NUMAKURA-YASUHARU</dc:creator>
  <cp:lastModifiedBy>屋代　卓</cp:lastModifiedBy>
  <cp:lastPrinted>2023-11-30T01:58:17Z</cp:lastPrinted>
  <dcterms:created xsi:type="dcterms:W3CDTF">2005-02-23T06:19:21Z</dcterms:created>
  <dcterms:modified xsi:type="dcterms:W3CDTF">2023-11-30T08:59:12Z</dcterms:modified>
</cp:coreProperties>
</file>