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eo\04\6C006_SPORTS\専用\生涯スポーツ課\２スポーツ振興係☆\01-マラソン・駅伝　共通ファイル♪\01 マラソン・駅伝(3大会）ファイル\06 女子駅伝\04 要項・申込み\R05年度\参加確認票・申込書\"/>
    </mc:Choice>
  </mc:AlternateContent>
  <bookViews>
    <workbookView xWindow="32760" yWindow="32760" windowWidth="19200" windowHeight="7515"/>
  </bookViews>
  <sheets>
    <sheet name="申込書" sheetId="4" r:id="rId1"/>
    <sheet name="入力諸注意" sheetId="5" r:id="rId2"/>
    <sheet name="学校データ" sheetId="3" r:id="rId3"/>
    <sheet name="選択データ" sheetId="7" state="hidden" r:id="rId4"/>
    <sheet name="貼付用" sheetId="8" state="hidden" r:id="rId5"/>
  </sheets>
  <definedNames>
    <definedName name="_xlnm.Print_Area" localSheetId="1">入力諸注意!$A$1:$J$41</definedName>
    <definedName name="学年">選択データ!$B$3:$B$5</definedName>
    <definedName name="健康状態">選択データ!$D$3:$D$4</definedName>
    <definedName name="保護者諾否">選択データ!$F$3:$F$4</definedName>
  </definedNames>
  <calcPr calcId="162913"/>
</workbook>
</file>

<file path=xl/calcChain.xml><?xml version="1.0" encoding="utf-8"?>
<calcChain xmlns="http://schemas.openxmlformats.org/spreadsheetml/2006/main">
  <c r="E33" i="4" l="1"/>
  <c r="E32" i="4"/>
  <c r="F31" i="4"/>
  <c r="E4" i="4"/>
  <c r="B1" i="8" l="1"/>
  <c r="C7" i="8"/>
  <c r="D7" i="8"/>
  <c r="E7" i="8"/>
  <c r="H7" i="8" s="1"/>
  <c r="F7" i="8"/>
  <c r="G7" i="8"/>
  <c r="C8" i="8"/>
  <c r="D8" i="8"/>
  <c r="E8" i="8"/>
  <c r="H8" i="8" s="1"/>
  <c r="F8" i="8"/>
  <c r="G8" i="8"/>
  <c r="C9" i="8"/>
  <c r="D9" i="8"/>
  <c r="E9" i="8"/>
  <c r="H9" i="8" s="1"/>
  <c r="F9" i="8"/>
  <c r="G9" i="8"/>
  <c r="C10" i="8"/>
  <c r="D10" i="8"/>
  <c r="E10" i="8"/>
  <c r="H10" i="8" s="1"/>
  <c r="F10" i="8"/>
  <c r="G10" i="8"/>
  <c r="C11" i="8"/>
  <c r="D11" i="8"/>
  <c r="E11" i="8"/>
  <c r="H11" i="8" s="1"/>
  <c r="F11" i="8"/>
  <c r="G11" i="8"/>
  <c r="C5" i="8"/>
  <c r="E5" i="8"/>
  <c r="H5" i="8" s="1"/>
  <c r="F5" i="8"/>
  <c r="G5" i="8"/>
  <c r="C6" i="8"/>
  <c r="D6" i="8"/>
  <c r="E6" i="8"/>
  <c r="H6" i="8" s="1"/>
  <c r="F6" i="8"/>
  <c r="G6" i="8"/>
  <c r="G4" i="8"/>
  <c r="F4" i="8"/>
  <c r="E4" i="8"/>
  <c r="H4" i="8" s="1"/>
  <c r="C4" i="8"/>
  <c r="C1" i="8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" i="3"/>
  <c r="B29" i="4"/>
  <c r="D8" i="4"/>
  <c r="C8" i="4"/>
  <c r="D16" i="4"/>
  <c r="D12" i="4"/>
  <c r="C14" i="4"/>
  <c r="D20" i="4"/>
  <c r="C12" i="4"/>
  <c r="D18" i="4"/>
  <c r="C16" i="4"/>
  <c r="C20" i="4"/>
  <c r="C10" i="4"/>
  <c r="C18" i="4"/>
  <c r="D14" i="4"/>
  <c r="C22" i="4"/>
  <c r="D22" i="4"/>
  <c r="D10" i="4"/>
  <c r="D4" i="8" l="1"/>
  <c r="D5" i="8"/>
</calcChain>
</file>

<file path=xl/sharedStrings.xml><?xml version="1.0" encoding="utf-8"?>
<sst xmlns="http://schemas.openxmlformats.org/spreadsheetml/2006/main" count="263" uniqueCount="233">
  <si>
    <t>健康状態</t>
    <rPh sb="0" eb="2">
      <t>ケンコウ</t>
    </rPh>
    <rPh sb="2" eb="4">
      <t>ジョウタイ</t>
    </rPh>
    <phoneticPr fontId="1"/>
  </si>
  <si>
    <t>番号</t>
    <rPh sb="0" eb="2">
      <t>バンゴウ</t>
    </rPh>
    <phoneticPr fontId="1"/>
  </si>
  <si>
    <t>年</t>
    <rPh sb="0" eb="1">
      <t>ネン</t>
    </rPh>
    <phoneticPr fontId="1"/>
  </si>
  <si>
    <t>学校名</t>
    <rPh sb="0" eb="3">
      <t>ガッコウメイ</t>
    </rPh>
    <phoneticPr fontId="1"/>
  </si>
  <si>
    <t>走　　順</t>
    <rPh sb="0" eb="1">
      <t>ソウ</t>
    </rPh>
    <rPh sb="3" eb="4">
      <t>ジュン</t>
    </rPh>
    <phoneticPr fontId="1"/>
  </si>
  <si>
    <t>保護者諾否</t>
    <rPh sb="0" eb="3">
      <t>ホゴシャ</t>
    </rPh>
    <rPh sb="3" eb="5">
      <t>ダクヒ</t>
    </rPh>
    <phoneticPr fontId="1"/>
  </si>
  <si>
    <t>氏</t>
    <rPh sb="0" eb="1">
      <t>シ</t>
    </rPh>
    <phoneticPr fontId="1"/>
  </si>
  <si>
    <t>名</t>
    <rPh sb="0" eb="1">
      <t>ナ</t>
    </rPh>
    <phoneticPr fontId="1"/>
  </si>
  <si>
    <t>区</t>
    <rPh sb="0" eb="1">
      <t>ク</t>
    </rPh>
    <phoneticPr fontId="1"/>
  </si>
  <si>
    <t>船橋</t>
    <rPh sb="0" eb="2">
      <t>フナバシ</t>
    </rPh>
    <phoneticPr fontId="2"/>
  </si>
  <si>
    <t>273-0865</t>
  </si>
  <si>
    <t>船橋市夏見2-11-1</t>
  </si>
  <si>
    <t>047-422-8121</t>
  </si>
  <si>
    <t>047-422-8122</t>
  </si>
  <si>
    <t>湊</t>
    <rPh sb="0" eb="1">
      <t>ミナト</t>
    </rPh>
    <phoneticPr fontId="2"/>
  </si>
  <si>
    <t>273-0015</t>
  </si>
  <si>
    <t>船橋市日の出1-1-2</t>
  </si>
  <si>
    <t>047-431-5986</t>
  </si>
  <si>
    <t>047-431-5987</t>
  </si>
  <si>
    <t>宮本</t>
  </si>
  <si>
    <t>273-0002</t>
  </si>
  <si>
    <t>船橋市東船橋7-8-1</t>
  </si>
  <si>
    <t>047-422-8127</t>
  </si>
  <si>
    <t>047-422-8128</t>
  </si>
  <si>
    <t>若松</t>
  </si>
  <si>
    <t>273-0013</t>
  </si>
  <si>
    <t>船橋市若松3-2-3</t>
  </si>
  <si>
    <t>047-431-1870</t>
  </si>
  <si>
    <t>047-431-1877</t>
  </si>
  <si>
    <t>海神</t>
  </si>
  <si>
    <t>273-0021</t>
  </si>
  <si>
    <t>船橋市海神4-27-1</t>
  </si>
  <si>
    <t>047-431-3074</t>
  </si>
  <si>
    <t>047-431-3075</t>
  </si>
  <si>
    <t>葛飾</t>
  </si>
  <si>
    <t>273-0039</t>
  </si>
  <si>
    <t>船橋市印内1-5-1</t>
  </si>
  <si>
    <t>047-431-2692</t>
  </si>
  <si>
    <t>047-431-0275</t>
  </si>
  <si>
    <t>行田</t>
  </si>
  <si>
    <t>273-0044</t>
  </si>
  <si>
    <t>船橋市行田3-6-1</t>
  </si>
  <si>
    <t>047-439-2118</t>
  </si>
  <si>
    <t>047-439-2131</t>
  </si>
  <si>
    <t>法田</t>
  </si>
  <si>
    <t>273-0047</t>
  </si>
  <si>
    <t>船橋市藤原7-46-1</t>
  </si>
  <si>
    <t>047-438-3026</t>
  </si>
  <si>
    <t>047-438-3028</t>
  </si>
  <si>
    <t>旭</t>
    <rPh sb="0" eb="1">
      <t>アサヒ</t>
    </rPh>
    <phoneticPr fontId="3"/>
  </si>
  <si>
    <t>273-0041</t>
  </si>
  <si>
    <t>船橋市旭町2-23-1</t>
  </si>
  <si>
    <t>047-439-5710</t>
  </si>
  <si>
    <t>047-439-5709</t>
  </si>
  <si>
    <t>御滝</t>
  </si>
  <si>
    <t>273-0853</t>
  </si>
  <si>
    <t>船橋市金杉6-5-1</t>
  </si>
  <si>
    <t>047-448-3102</t>
  </si>
  <si>
    <t>047-448-3872</t>
  </si>
  <si>
    <t>高根</t>
  </si>
  <si>
    <t>274-0814</t>
  </si>
  <si>
    <t>船橋市新高根1-17-2</t>
  </si>
  <si>
    <t>047-464-3811</t>
  </si>
  <si>
    <t>047-464-3807</t>
  </si>
  <si>
    <t>八木が谷</t>
  </si>
  <si>
    <t>274-0802</t>
  </si>
  <si>
    <t>船橋市八木が谷2-9-1</t>
  </si>
  <si>
    <t>047-447-1455</t>
  </si>
  <si>
    <t>047-447-1456</t>
  </si>
  <si>
    <t>金杉台</t>
  </si>
  <si>
    <t>273-0852</t>
  </si>
  <si>
    <t>船橋市金杉台1-2-18</t>
  </si>
  <si>
    <t>047-448-3877</t>
  </si>
  <si>
    <t>047-448-3880</t>
  </si>
  <si>
    <t>前原</t>
  </si>
  <si>
    <t>274-0826</t>
  </si>
  <si>
    <t>船橋市中野木2-33-1</t>
  </si>
  <si>
    <t>047-478-6831</t>
  </si>
  <si>
    <t>047-478-6832</t>
  </si>
  <si>
    <t>二宮</t>
  </si>
  <si>
    <t>274-0074</t>
  </si>
  <si>
    <t>船橋市滝台1-2-1</t>
  </si>
  <si>
    <t>047-466-2453</t>
  </si>
  <si>
    <t>047-466-2437</t>
  </si>
  <si>
    <t>飯山満</t>
  </si>
  <si>
    <t>274-0822</t>
  </si>
  <si>
    <t>船橋市飯山満町1-946-1</t>
  </si>
  <si>
    <t>047-422-0088</t>
  </si>
  <si>
    <t>047-422-0089</t>
  </si>
  <si>
    <t>芝山</t>
    <rPh sb="0" eb="2">
      <t>シバヤマ</t>
    </rPh>
    <phoneticPr fontId="3"/>
  </si>
  <si>
    <t>274-0816</t>
  </si>
  <si>
    <t>船橋市芝山1-40-11</t>
  </si>
  <si>
    <t>047-464-3448</t>
  </si>
  <si>
    <t>047-464-3449</t>
  </si>
  <si>
    <t>七林</t>
  </si>
  <si>
    <t>274-0821</t>
  </si>
  <si>
    <t>船橋市七林町130</t>
  </si>
  <si>
    <t>047-464-7687</t>
  </si>
  <si>
    <t>047-464-7688</t>
  </si>
  <si>
    <t>三田</t>
  </si>
  <si>
    <t>274-0073</t>
  </si>
  <si>
    <t>船橋市田喜野井2-24-1</t>
  </si>
  <si>
    <t>047-477-0311</t>
  </si>
  <si>
    <t>047-477-0312</t>
  </si>
  <si>
    <t>三山</t>
  </si>
  <si>
    <t>274-0072</t>
  </si>
  <si>
    <t>船橋市三山6-26-1</t>
  </si>
  <si>
    <t>047-479-3000</t>
  </si>
  <si>
    <t>047-479-3004</t>
  </si>
  <si>
    <t>高根台</t>
  </si>
  <si>
    <t>274-0065</t>
  </si>
  <si>
    <t>船橋市高根台3-3-1</t>
  </si>
  <si>
    <t>047-466-1710</t>
  </si>
  <si>
    <t>047-466-1707</t>
  </si>
  <si>
    <t>習志野台</t>
  </si>
  <si>
    <t>274-0063</t>
  </si>
  <si>
    <t>船橋市習志野台6-23-1</t>
  </si>
  <si>
    <t>047-466-1310</t>
  </si>
  <si>
    <t>047-466-6999</t>
  </si>
  <si>
    <t>古和釜</t>
  </si>
  <si>
    <t>274-0064</t>
  </si>
  <si>
    <t>船橋市松が丘3-69-1</t>
  </si>
  <si>
    <t>047-464-2331</t>
  </si>
  <si>
    <t>047-464-2330</t>
  </si>
  <si>
    <t>坪井</t>
  </si>
  <si>
    <t>274-0062</t>
  </si>
  <si>
    <t>047-466-3104</t>
  </si>
  <si>
    <t>047-466-3105</t>
  </si>
  <si>
    <t>大穴</t>
  </si>
  <si>
    <t>274-0067</t>
  </si>
  <si>
    <t>船橋市大穴南3-19-2</t>
  </si>
  <si>
    <t>047-462-3117</t>
  </si>
  <si>
    <t>047-462-3118</t>
  </si>
  <si>
    <t>豊富</t>
  </si>
  <si>
    <t>274-0053</t>
  </si>
  <si>
    <t>船橋市豊富町12</t>
  </si>
  <si>
    <t>047-457-2030</t>
  </si>
  <si>
    <t>047-457-2039</t>
  </si>
  <si>
    <t>小室</t>
  </si>
  <si>
    <t>270-1471</t>
  </si>
  <si>
    <t>船橋市小室町898</t>
  </si>
  <si>
    <t>047-457-1865</t>
  </si>
  <si>
    <t>047-457-1866</t>
  </si>
  <si>
    <t>番号</t>
  </si>
  <si>
    <t>中学の部</t>
  </si>
  <si>
    <t>学校名</t>
  </si>
  <si>
    <t>走　　順</t>
  </si>
  <si>
    <t>学 年</t>
  </si>
  <si>
    <t>健康状態</t>
  </si>
  <si>
    <t>保護者諾否</t>
  </si>
  <si>
    <t>区</t>
  </si>
  <si>
    <t>年</t>
  </si>
  <si>
    <t>　　おいて処理し、主催者には一切迷惑をかけません。</t>
    <rPh sb="5" eb="7">
      <t>ショリ</t>
    </rPh>
    <rPh sb="9" eb="12">
      <t>シュサイシャ</t>
    </rPh>
    <rPh sb="14" eb="16">
      <t>イッサイ</t>
    </rPh>
    <rPh sb="16" eb="18">
      <t>メイワク</t>
    </rPh>
    <phoneticPr fontId="1"/>
  </si>
  <si>
    <t>　　の掲載等に利用されることを承諾します。</t>
    <rPh sb="3" eb="5">
      <t>ケイサイ</t>
    </rPh>
    <rPh sb="5" eb="6">
      <t>ナド</t>
    </rPh>
    <rPh sb="7" eb="9">
      <t>リヨウ</t>
    </rPh>
    <rPh sb="15" eb="17">
      <t>ショウダク</t>
    </rPh>
    <phoneticPr fontId="1"/>
  </si>
  <si>
    <t>　１　大会中の事故については、主催者で用意した傷害保険の適用範囲以外の保障は、私の責任に</t>
    <rPh sb="3" eb="5">
      <t>タイカイ</t>
    </rPh>
    <rPh sb="5" eb="6">
      <t>ナカ</t>
    </rPh>
    <rPh sb="7" eb="9">
      <t>ジコ</t>
    </rPh>
    <rPh sb="15" eb="18">
      <t>シュサイシャ</t>
    </rPh>
    <rPh sb="19" eb="21">
      <t>ヨウイ</t>
    </rPh>
    <rPh sb="23" eb="25">
      <t>ショウガイ</t>
    </rPh>
    <rPh sb="25" eb="27">
      <t>ホケン</t>
    </rPh>
    <rPh sb="28" eb="30">
      <t>テキヨウ</t>
    </rPh>
    <rPh sb="30" eb="32">
      <t>ハンイ</t>
    </rPh>
    <rPh sb="32" eb="34">
      <t>イガイ</t>
    </rPh>
    <rPh sb="35" eb="37">
      <t>ホショウ</t>
    </rPh>
    <rPh sb="39" eb="40">
      <t>ワタクシ</t>
    </rPh>
    <rPh sb="41" eb="43">
      <t>セキニン</t>
    </rPh>
    <phoneticPr fontId="1"/>
  </si>
  <si>
    <t>　２　参加者氏名・所属及び大会の写真・記事・記録については、新聞やホームページでの大会結果</t>
    <rPh sb="3" eb="6">
      <t>サンカシャ</t>
    </rPh>
    <rPh sb="6" eb="8">
      <t>シメイ</t>
    </rPh>
    <rPh sb="9" eb="11">
      <t>ショゾク</t>
    </rPh>
    <rPh sb="11" eb="12">
      <t>オヨ</t>
    </rPh>
    <rPh sb="13" eb="15">
      <t>タイカイ</t>
    </rPh>
    <rPh sb="16" eb="18">
      <t>シャシン</t>
    </rPh>
    <rPh sb="19" eb="21">
      <t>キジ</t>
    </rPh>
    <rPh sb="22" eb="24">
      <t>キロク</t>
    </rPh>
    <rPh sb="30" eb="32">
      <t>シンブン</t>
    </rPh>
    <rPh sb="41" eb="43">
      <t>タイカイ</t>
    </rPh>
    <rPh sb="43" eb="45">
      <t>ケッカ</t>
    </rPh>
    <phoneticPr fontId="1"/>
  </si>
  <si>
    <t>船橋</t>
    <rPh sb="0" eb="2">
      <t>フナバシ</t>
    </rPh>
    <phoneticPr fontId="1"/>
  </si>
  <si>
    <t>良好</t>
    <rPh sb="0" eb="2">
      <t>リョウコウ</t>
    </rPh>
    <phoneticPr fontId="1"/>
  </si>
  <si>
    <t>承諾</t>
    <rPh sb="0" eb="2">
      <t>ショウダク</t>
    </rPh>
    <phoneticPr fontId="1"/>
  </si>
  <si>
    <t>良　好</t>
    <phoneticPr fontId="1"/>
  </si>
  <si>
    <t>承　諾</t>
    <phoneticPr fontId="1"/>
  </si>
  <si>
    <t>船橋市立　船橋　中学校</t>
    <rPh sb="0" eb="4">
      <t>フナバシシリツ</t>
    </rPh>
    <rPh sb="5" eb="7">
      <t>フナバシ</t>
    </rPh>
    <rPh sb="8" eb="11">
      <t>チュウガッコウ</t>
    </rPh>
    <phoneticPr fontId="1"/>
  </si>
  <si>
    <t xml:space="preserve">  ※下記大会規約を厳守し、上記の者の参加を認め参加料を添えて申し込みます。</t>
    <rPh sb="3" eb="5">
      <t>カキ</t>
    </rPh>
    <rPh sb="5" eb="7">
      <t>タイカイ</t>
    </rPh>
    <rPh sb="7" eb="9">
      <t>キヤク</t>
    </rPh>
    <rPh sb="10" eb="12">
      <t>ゲンシュ</t>
    </rPh>
    <rPh sb="14" eb="16">
      <t>ジョウキ</t>
    </rPh>
    <rPh sb="17" eb="18">
      <t>モノ</t>
    </rPh>
    <rPh sb="19" eb="21">
      <t>サンカ</t>
    </rPh>
    <rPh sb="22" eb="23">
      <t>ミト</t>
    </rPh>
    <rPh sb="24" eb="27">
      <t>サンカリョウ</t>
    </rPh>
    <rPh sb="28" eb="29">
      <t>ソ</t>
    </rPh>
    <rPh sb="31" eb="32">
      <t>モウ</t>
    </rPh>
    <rPh sb="33" eb="34">
      <t>コ</t>
    </rPh>
    <phoneticPr fontId="1"/>
  </si>
  <si>
    <t>沙也香</t>
    <rPh sb="0" eb="3">
      <t>サヤカ</t>
    </rPh>
    <phoneticPr fontId="1"/>
  </si>
  <si>
    <t>華子</t>
    <rPh sb="0" eb="2">
      <t>ハナコ</t>
    </rPh>
    <phoneticPr fontId="1"/>
  </si>
  <si>
    <t>風</t>
    <rPh sb="0" eb="1">
      <t>カゼ</t>
    </rPh>
    <phoneticPr fontId="1"/>
  </si>
  <si>
    <t>千日一</t>
    <rPh sb="0" eb="1">
      <t>チ</t>
    </rPh>
    <rPh sb="1" eb="2">
      <t>ニチ</t>
    </rPh>
    <rPh sb="2" eb="3">
      <t>イチ</t>
    </rPh>
    <phoneticPr fontId="1"/>
  </si>
  <si>
    <t>船橋市坪井東1-24-1</t>
    <rPh sb="5" eb="6">
      <t>ヒガシ</t>
    </rPh>
    <phoneticPr fontId="1"/>
  </si>
  <si>
    <t>274-0063</t>
    <phoneticPr fontId="1"/>
  </si>
  <si>
    <t>船橋市習志野台8-34-1</t>
    <rPh sb="0" eb="3">
      <t>フナバシシ</t>
    </rPh>
    <rPh sb="3" eb="7">
      <t>ナラシノダイ</t>
    </rPh>
    <phoneticPr fontId="1"/>
  </si>
  <si>
    <t>047-466-5155</t>
    <phoneticPr fontId="1"/>
  </si>
  <si>
    <t>047-468-0646</t>
    <phoneticPr fontId="1"/>
  </si>
  <si>
    <t>千葉日本大学第一中学校</t>
    <rPh sb="0" eb="2">
      <t>チバ</t>
    </rPh>
    <rPh sb="2" eb="4">
      <t>ニホン</t>
    </rPh>
    <rPh sb="4" eb="6">
      <t>ダイガク</t>
    </rPh>
    <rPh sb="6" eb="8">
      <t>ダイイチ</t>
    </rPh>
    <rPh sb="8" eb="11">
      <t>チュウガッコウ</t>
    </rPh>
    <phoneticPr fontId="1"/>
  </si>
  <si>
    <t>汗 一平</t>
    <rPh sb="0" eb="1">
      <t>アセ</t>
    </rPh>
    <rPh sb="2" eb="4">
      <t>イッペイ</t>
    </rPh>
    <phoneticPr fontId="1"/>
  </si>
  <si>
    <t>駅　伝太</t>
    <rPh sb="0" eb="1">
      <t>エキ</t>
    </rPh>
    <rPh sb="2" eb="3">
      <t>デン</t>
    </rPh>
    <rPh sb="3" eb="4">
      <t>タ</t>
    </rPh>
    <phoneticPr fontId="1"/>
  </si>
  <si>
    <t>学校番号</t>
    <rPh sb="0" eb="2">
      <t>ガッコウ</t>
    </rPh>
    <rPh sb="2" eb="4">
      <t>バンゴウ</t>
    </rPh>
    <phoneticPr fontId="1"/>
  </si>
  <si>
    <t>〒</t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</si>
  <si>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</si>
  <si>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</si>
  <si>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FAX</t>
    <phoneticPr fontId="1"/>
  </si>
  <si>
    <t>表示名</t>
    <rPh sb="0" eb="2">
      <t>ヒョウジ</t>
    </rPh>
    <rPh sb="2" eb="3">
      <t>メイ</t>
    </rPh>
    <phoneticPr fontId="1"/>
  </si>
  <si>
    <t>学年</t>
    <rPh sb="0" eb="2">
      <t>ガクネン</t>
    </rPh>
    <phoneticPr fontId="1"/>
  </si>
  <si>
    <t>保護者諾否</t>
    <rPh sb="0" eb="2">
      <t>ホゴ</t>
    </rPh>
    <rPh sb="2" eb="3">
      <t>シャ</t>
    </rPh>
    <rPh sb="3" eb="5">
      <t>ダクヒ</t>
    </rPh>
    <phoneticPr fontId="1"/>
  </si>
  <si>
    <t>（　ふ　り　が　な　）</t>
    <phoneticPr fontId="1"/>
  </si>
  <si>
    <t>氏　　名</t>
    <rPh sb="3" eb="4">
      <t>メイ</t>
    </rPh>
    <phoneticPr fontId="1"/>
  </si>
  <si>
    <t>ふなばし</t>
    <phoneticPr fontId="1"/>
  </si>
  <si>
    <t>はなこ</t>
    <phoneticPr fontId="1"/>
  </si>
  <si>
    <t>（　ふ　り　が　な　）</t>
    <phoneticPr fontId="1"/>
  </si>
  <si>
    <t>※自動表示されない場合は、お手数ですが直接入力をお願いいたします。</t>
    <rPh sb="1" eb="3">
      <t>ジドウ</t>
    </rPh>
    <rPh sb="3" eb="5">
      <t>ヒョウジ</t>
    </rPh>
    <rPh sb="9" eb="11">
      <t>バアイ</t>
    </rPh>
    <rPh sb="14" eb="16">
      <t>テスウ</t>
    </rPh>
    <rPh sb="19" eb="21">
      <t>チョクセツ</t>
    </rPh>
    <rPh sb="21" eb="23">
      <t>ニュウリョク</t>
    </rPh>
    <rPh sb="25" eb="26">
      <t>ネガ</t>
    </rPh>
    <phoneticPr fontId="1"/>
  </si>
  <si>
    <t>047-・・・-・・・</t>
    <phoneticPr fontId="1"/>
  </si>
  <si>
    <t>船橋市・・・</t>
    <rPh sb="0" eb="3">
      <t>フナバシシ</t>
    </rPh>
    <phoneticPr fontId="1"/>
  </si>
  <si>
    <t>≪ 参加申込書のデータ入力について ≫</t>
    <rPh sb="2" eb="4">
      <t>サンカ</t>
    </rPh>
    <rPh sb="4" eb="7">
      <t>モウシコミショ</t>
    </rPh>
    <rPh sb="11" eb="13">
      <t>ニュウリョク</t>
    </rPh>
    <phoneticPr fontId="1"/>
  </si>
  <si>
    <t>　　</t>
    <phoneticPr fontId="1"/>
  </si>
  <si>
    <t>１　．</t>
    <phoneticPr fontId="1" type="Hiragana"/>
  </si>
  <si>
    <t>大会中の事故については、主催者で用意した傷害保険の適用範囲以外の保障は、私の責任において処理し、主催者には一切迷惑をかけません。</t>
    <rPh sb="0" eb="2">
      <t>タイカイ</t>
    </rPh>
    <rPh sb="2" eb="3">
      <t>ナカ</t>
    </rPh>
    <rPh sb="4" eb="6">
      <t>ジコ</t>
    </rPh>
    <rPh sb="12" eb="15">
      <t>シュサイシャ</t>
    </rPh>
    <rPh sb="16" eb="18">
      <t>ヨウイ</t>
    </rPh>
    <rPh sb="20" eb="22">
      <t>ショウガイ</t>
    </rPh>
    <rPh sb="22" eb="24">
      <t>ホケン</t>
    </rPh>
    <rPh sb="25" eb="27">
      <t>テキヨウ</t>
    </rPh>
    <rPh sb="27" eb="29">
      <t>ハンイ</t>
    </rPh>
    <rPh sb="29" eb="31">
      <t>イガイ</t>
    </rPh>
    <rPh sb="32" eb="34">
      <t>ホショウ</t>
    </rPh>
    <rPh sb="36" eb="37">
      <t>ワタクシ</t>
    </rPh>
    <rPh sb="38" eb="40">
      <t>セキニン</t>
    </rPh>
    <phoneticPr fontId="1"/>
  </si>
  <si>
    <t>参加者氏名・所属及び大会の写真・記事・記録については、新聞やホームページでの大会結果の掲載等に利用されることを承諾します。</t>
    <rPh sb="0" eb="3">
      <t>サンカシャ</t>
    </rPh>
    <rPh sb="3" eb="5">
      <t>シメイ</t>
    </rPh>
    <rPh sb="6" eb="8">
      <t>ショゾク</t>
    </rPh>
    <rPh sb="8" eb="9">
      <t>オヨ</t>
    </rPh>
    <rPh sb="10" eb="12">
      <t>タイカイ</t>
    </rPh>
    <rPh sb="13" eb="15">
      <t>シャシン</t>
    </rPh>
    <rPh sb="16" eb="18">
      <t>キジ</t>
    </rPh>
    <rPh sb="19" eb="21">
      <t>キロク</t>
    </rPh>
    <rPh sb="27" eb="29">
      <t>シンブン</t>
    </rPh>
    <rPh sb="38" eb="40">
      <t>タイカイ</t>
    </rPh>
    <rPh sb="40" eb="42">
      <t>ケッカ</t>
    </rPh>
    <phoneticPr fontId="1"/>
  </si>
  <si>
    <t>２　．</t>
    <phoneticPr fontId="1" type="Hiragana"/>
  </si>
  <si>
    <t xml:space="preserve"> 下記大会規約を厳守し、上記の者の参加を認め参加料を添えて申し込みます。</t>
    <rPh sb="1" eb="3">
      <t>カキ</t>
    </rPh>
    <rPh sb="3" eb="5">
      <t>タイカイ</t>
    </rPh>
    <rPh sb="5" eb="7">
      <t>キヤク</t>
    </rPh>
    <rPh sb="8" eb="10">
      <t>ゲンシュ</t>
    </rPh>
    <rPh sb="12" eb="14">
      <t>ジョウキ</t>
    </rPh>
    <rPh sb="15" eb="16">
      <t>モノ</t>
    </rPh>
    <rPh sb="17" eb="19">
      <t>サンカ</t>
    </rPh>
    <rPh sb="20" eb="21">
      <t>ミト</t>
    </rPh>
    <rPh sb="22" eb="25">
      <t>サンカリョウ</t>
    </rPh>
    <rPh sb="26" eb="27">
      <t>ソ</t>
    </rPh>
    <rPh sb="29" eb="30">
      <t>モウ</t>
    </rPh>
    <rPh sb="31" eb="32">
      <t>コ</t>
    </rPh>
    <phoneticPr fontId="1"/>
  </si>
  <si>
    <t>※　</t>
    <phoneticPr fontId="1" type="Hiragana"/>
  </si>
  <si>
    <t>かぜ</t>
    <phoneticPr fontId="1"/>
  </si>
  <si>
    <t>さやか</t>
    <phoneticPr fontId="1"/>
  </si>
  <si>
    <t>チーム名</t>
    <rPh sb="3" eb="4">
      <t>メイ</t>
    </rPh>
    <phoneticPr fontId="1"/>
  </si>
  <si>
    <t>〒</t>
    <phoneticPr fontId="1" type="Hiragana"/>
  </si>
  <si>
    <t>123-4567</t>
    <phoneticPr fontId="1"/>
  </si>
  <si>
    <t>氏名</t>
    <rPh sb="0" eb="2">
      <t>シメイ</t>
    </rPh>
    <phoneticPr fontId="1"/>
  </si>
  <si>
    <t>ふりがな</t>
    <phoneticPr fontId="1"/>
  </si>
  <si>
    <t>中学校の部</t>
    <rPh sb="0" eb="3">
      <t>チュウガッコウ</t>
    </rPh>
    <rPh sb="4" eb="5">
      <t>ブ</t>
    </rPh>
    <phoneticPr fontId="1"/>
  </si>
  <si>
    <t>プログラム用</t>
    <rPh sb="5" eb="6">
      <t>ヨウ</t>
    </rPh>
    <phoneticPr fontId="1"/>
  </si>
  <si>
    <t>学 校 長　</t>
    <rPh sb="0" eb="1">
      <t>ガク</t>
    </rPh>
    <rPh sb="2" eb="3">
      <t>コウ</t>
    </rPh>
    <rPh sb="4" eb="5">
      <t>チョウ</t>
    </rPh>
    <phoneticPr fontId="1"/>
  </si>
  <si>
    <t>所 在 地　</t>
    <rPh sb="0" eb="1">
      <t>トコロ</t>
    </rPh>
    <rPh sb="2" eb="3">
      <t>ザイ</t>
    </rPh>
    <rPh sb="4" eb="5">
      <t>チ</t>
    </rPh>
    <phoneticPr fontId="1"/>
  </si>
  <si>
    <t>学校電話　</t>
    <rPh sb="0" eb="2">
      <t>ガッコウ</t>
    </rPh>
    <rPh sb="2" eb="4">
      <t>デンワ</t>
    </rPh>
    <phoneticPr fontId="1"/>
  </si>
  <si>
    <t>責 任 者　</t>
    <rPh sb="0" eb="1">
      <t>セキ</t>
    </rPh>
    <rPh sb="2" eb="3">
      <t>ニン</t>
    </rPh>
    <rPh sb="4" eb="5">
      <t>シャ</t>
    </rPh>
    <phoneticPr fontId="1"/>
  </si>
  <si>
    <t>携帯番号　</t>
    <rPh sb="0" eb="2">
      <t>ケイタイ</t>
    </rPh>
    <rPh sb="2" eb="4">
      <t>バンゴウ</t>
    </rPh>
    <phoneticPr fontId="1"/>
  </si>
  <si>
    <t>090－・・・・－・・・・</t>
    <phoneticPr fontId="1"/>
  </si>
  <si>
    <t>【連絡事項】</t>
    <rPh sb="1" eb="3">
      <t>レンラク</t>
    </rPh>
    <rPh sb="3" eb="5">
      <t>ジコウ</t>
    </rPh>
    <phoneticPr fontId="1"/>
  </si>
  <si>
    <t>・</t>
    <phoneticPr fontId="1"/>
  </si>
  <si>
    <t>申し込み時点では、走順を記入しないでください。</t>
    <rPh sb="0" eb="1">
      <t>モウ</t>
    </rPh>
    <rPh sb="2" eb="3">
      <t>コ</t>
    </rPh>
    <rPh sb="4" eb="6">
      <t>ジテン</t>
    </rPh>
    <rPh sb="9" eb="10">
      <t>ハシ</t>
    </rPh>
    <rPh sb="10" eb="11">
      <t>ジュン</t>
    </rPh>
    <rPh sb="12" eb="14">
      <t>キニュウ</t>
    </rPh>
    <phoneticPr fontId="2"/>
  </si>
  <si>
    <t>大会当日、走順を記入した参加申込書を受付で提出してください。</t>
    <rPh sb="0" eb="2">
      <t>タイカイ</t>
    </rPh>
    <rPh sb="2" eb="4">
      <t>トウジツ</t>
    </rPh>
    <rPh sb="5" eb="7">
      <t>ソウジュン</t>
    </rPh>
    <rPh sb="8" eb="10">
      <t>キニュウ</t>
    </rPh>
    <rPh sb="12" eb="14">
      <t>サンカ</t>
    </rPh>
    <rPh sb="14" eb="17">
      <t>モウシコミショ</t>
    </rPh>
    <rPh sb="18" eb="20">
      <t>ウケツケ</t>
    </rPh>
    <rPh sb="21" eb="23">
      <t>テイシュツ</t>
    </rPh>
    <phoneticPr fontId="1"/>
  </si>
  <si>
    <t>【参加申込書の提出先】</t>
    <rPh sb="1" eb="3">
      <t>サンカ</t>
    </rPh>
    <rPh sb="3" eb="6">
      <t>モウシコミショ</t>
    </rPh>
    <rPh sb="7" eb="9">
      <t>テイシュツ</t>
    </rPh>
    <rPh sb="9" eb="10">
      <t>サキ</t>
    </rPh>
    <phoneticPr fontId="1"/>
  </si>
  <si>
    <t>t27-mizuho01@gs.funabashi.ed.jp</t>
    <phoneticPr fontId="1"/>
  </si>
  <si>
    <t>②メール後、ＦＡＸを送信</t>
    <rPh sb="4" eb="5">
      <t>ゴ</t>
    </rPh>
    <rPh sb="10" eb="12">
      <t>ソウシン</t>
    </rPh>
    <phoneticPr fontId="1"/>
  </si>
  <si>
    <t>０４７－４４８－３８７２（御滝中）</t>
    <rPh sb="13" eb="14">
      <t>オ</t>
    </rPh>
    <rPh sb="14" eb="15">
      <t>タキ</t>
    </rPh>
    <rPh sb="15" eb="16">
      <t>チュウ</t>
    </rPh>
    <phoneticPr fontId="1"/>
  </si>
  <si>
    <t>特別支援</t>
    <rPh sb="0" eb="2">
      <t>トクベツ</t>
    </rPh>
    <rPh sb="2" eb="4">
      <t>シエン</t>
    </rPh>
    <phoneticPr fontId="1"/>
  </si>
  <si>
    <t>274-0054</t>
  </si>
  <si>
    <t>船橋市金堀町349-1</t>
  </si>
  <si>
    <t>047-457-2111</t>
  </si>
  <si>
    <t>船橋市立　船橋特別支援学校</t>
    <rPh sb="5" eb="7">
      <t>フナバシ</t>
    </rPh>
    <phoneticPr fontId="1"/>
  </si>
  <si>
    <t>①中学駅伝担当・御滝中　小野へメールで提出</t>
    <rPh sb="1" eb="3">
      <t>チュウガク</t>
    </rPh>
    <rPh sb="3" eb="5">
      <t>エキデン</t>
    </rPh>
    <rPh sb="5" eb="7">
      <t>タントウ</t>
    </rPh>
    <rPh sb="8" eb="9">
      <t>オ</t>
    </rPh>
    <rPh sb="9" eb="10">
      <t>タキ</t>
    </rPh>
    <rPh sb="10" eb="11">
      <t>チュウ</t>
    </rPh>
    <rPh sb="12" eb="14">
      <t>オノ</t>
    </rPh>
    <rPh sb="19" eb="21">
      <t>テイシュツ</t>
    </rPh>
    <phoneticPr fontId="1"/>
  </si>
  <si>
    <t>参加申込書を作成し、下記の提出先に送付してください。</t>
    <rPh sb="0" eb="2">
      <t>サンカ</t>
    </rPh>
    <rPh sb="2" eb="5">
      <t>モウシコミショ</t>
    </rPh>
    <rPh sb="6" eb="8">
      <t>サクセイ</t>
    </rPh>
    <rPh sb="10" eb="12">
      <t>カキ</t>
    </rPh>
    <rPh sb="13" eb="15">
      <t>テイシュツ</t>
    </rPh>
    <rPh sb="15" eb="16">
      <t>サキ</t>
    </rPh>
    <rPh sb="17" eb="19">
      <t>ソウフ</t>
    </rPh>
    <phoneticPr fontId="1"/>
  </si>
  <si>
    <t>（メールとＦＡＸの両方）</t>
    <phoneticPr fontId="1"/>
  </si>
  <si>
    <t>第４２回船橋市小学生･女子駅伝競走大会参加申込書</t>
    <rPh sb="0" eb="1">
      <t>ダイ</t>
    </rPh>
    <rPh sb="3" eb="4">
      <t>カイ</t>
    </rPh>
    <rPh sb="4" eb="6">
      <t>フナバシ</t>
    </rPh>
    <rPh sb="6" eb="7">
      <t>シ</t>
    </rPh>
    <rPh sb="7" eb="10">
      <t>ショウガクセイ</t>
    </rPh>
    <rPh sb="11" eb="13">
      <t>ジョシ</t>
    </rPh>
    <rPh sb="13" eb="15">
      <t>エキデン</t>
    </rPh>
    <rPh sb="15" eb="17">
      <t>キョウソウ</t>
    </rPh>
    <rPh sb="17" eb="19">
      <t>タイカイ</t>
    </rPh>
    <rPh sb="19" eb="21">
      <t>サンカ</t>
    </rPh>
    <rPh sb="21" eb="24">
      <t>モウシコミショ</t>
    </rPh>
    <phoneticPr fontId="1"/>
  </si>
  <si>
    <t>第４２回船橋市小学生･女子駅伝競走大会参加申込書</t>
    <rPh sb="7" eb="10">
      <t>ショウガクセイ</t>
    </rPh>
    <rPh sb="11" eb="13">
      <t>ジョシ</t>
    </rPh>
    <phoneticPr fontId="1"/>
  </si>
  <si>
    <t>1/26（金）17:00厳守</t>
    <rPh sb="5" eb="6">
      <t>キン</t>
    </rPh>
    <rPh sb="12" eb="14">
      <t>ゲンシュ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</si>
</sst>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Ｐ明朝"/>
      <family val="1"/>
      <charset val="128"/>
    </font>
    <font>
      <sz val="11"/>
      <color theme="0"/>
      <name val="ＭＳ 明朝"/>
      <family val="1"/>
      <charset val="128"/>
    </font>
    <font>
      <sz val="11"/>
      <name val="HG丸ｺﾞｼｯｸM-PRO"/>
      <family val="3"/>
      <charset val="128"/>
    </font>
    <font>
      <sz val="12"/>
      <color rgb="FFFF0000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26"/>
      <color theme="10"/>
      <name val="ＭＳ Ｐゴシック"/>
      <family val="3"/>
      <charset val="128"/>
    </font>
    <font>
      <b/>
      <sz val="22"/>
      <name val="ＭＳ 明朝"/>
      <family val="1"/>
      <charset val="128"/>
    </font>
    <font>
      <b/>
      <sz val="20"/>
      <name val="ＭＳ 明朝"/>
      <family val="1"/>
      <charset val="128"/>
    </font>
    <font>
      <u/>
      <sz val="22"/>
      <color theme="10"/>
      <name val="ＭＳ Ｐゴシック"/>
      <family val="3"/>
      <charset val="128"/>
    </font>
    <font>
      <u/>
      <sz val="16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vertical="top"/>
    </xf>
    <xf numFmtId="0" fontId="5" fillId="0" borderId="1" xfId="0" applyFont="1" applyBorder="1">
      <alignment vertic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10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top"/>
    </xf>
    <xf numFmtId="0" fontId="2" fillId="0" borderId="8" xfId="0" applyFont="1" applyBorder="1" applyAlignment="1">
      <alignment vertical="top"/>
    </xf>
    <xf numFmtId="0" fontId="5" fillId="0" borderId="3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12" fillId="0" borderId="0" xfId="0" applyFont="1">
      <alignment vertical="center"/>
    </xf>
    <xf numFmtId="0" fontId="2" fillId="0" borderId="9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top"/>
    </xf>
    <xf numFmtId="0" fontId="14" fillId="5" borderId="0" xfId="0" applyFont="1" applyFill="1" applyAlignment="1">
      <alignment horizontal="center" vertical="top"/>
    </xf>
    <xf numFmtId="0" fontId="14" fillId="5" borderId="0" xfId="0" applyFont="1" applyFill="1">
      <alignment vertical="center"/>
    </xf>
    <xf numFmtId="0" fontId="2" fillId="2" borderId="9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2" fillId="3" borderId="0" xfId="0" applyFont="1" applyFill="1">
      <alignment vertical="center"/>
    </xf>
    <xf numFmtId="0" fontId="2" fillId="0" borderId="0" xfId="0" applyFont="1" applyAlignment="1">
      <alignment vertical="center" shrinkToFit="1"/>
    </xf>
    <xf numFmtId="0" fontId="5" fillId="0" borderId="0" xfId="0" applyFont="1" applyAlignment="1">
      <alignment vertical="top" shrinkToFit="1"/>
    </xf>
    <xf numFmtId="0" fontId="13" fillId="0" borderId="0" xfId="0" applyFont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2" fillId="0" borderId="3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9" xfId="0" applyFont="1" applyBorder="1" applyAlignment="1">
      <alignment horizontal="center" vertical="center" shrinkToFit="1"/>
    </xf>
    <xf numFmtId="0" fontId="7" fillId="0" borderId="4" xfId="0" applyFont="1" applyBorder="1" applyAlignment="1" applyProtection="1">
      <alignment horizontal="center" shrinkToFit="1"/>
      <protection locked="0"/>
    </xf>
    <xf numFmtId="0" fontId="7" fillId="0" borderId="5" xfId="0" applyFont="1" applyBorder="1" applyAlignment="1" applyProtection="1">
      <alignment horizontal="center" shrinkToFit="1"/>
      <protection locked="0"/>
    </xf>
    <xf numFmtId="0" fontId="2" fillId="0" borderId="6" xfId="0" applyFont="1" applyBorder="1" applyAlignment="1" applyProtection="1">
      <alignment horizontal="right" shrinkToFit="1"/>
      <protection locked="0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 applyProtection="1">
      <alignment vertical="center" shrinkToFit="1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>
      <alignment horizontal="left" vertical="top" shrinkToFit="1"/>
    </xf>
    <xf numFmtId="0" fontId="9" fillId="0" borderId="9" xfId="0" applyFont="1" applyBorder="1" applyAlignment="1" applyProtection="1">
      <alignment horizontal="center" vertical="top" shrinkToFit="1"/>
      <protection locked="0"/>
    </xf>
    <xf numFmtId="0" fontId="2" fillId="0" borderId="6" xfId="0" applyFont="1" applyBorder="1" applyAlignment="1" applyProtection="1">
      <alignment horizontal="right" vertical="top" shrinkToFit="1"/>
      <protection locked="0"/>
    </xf>
    <xf numFmtId="0" fontId="2" fillId="0" borderId="7" xfId="0" applyFont="1" applyBorder="1" applyAlignment="1">
      <alignment horizontal="left" vertical="top" shrinkToFit="1"/>
    </xf>
    <xf numFmtId="0" fontId="1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5" fillId="0" borderId="0" xfId="0" applyFont="1" applyBorder="1" applyAlignment="1">
      <alignment horizontal="right" shrinkToFit="1"/>
    </xf>
    <xf numFmtId="0" fontId="0" fillId="0" borderId="0" xfId="0" applyAlignment="1">
      <alignment horizontal="center" vertical="center" shrinkToFit="1"/>
    </xf>
    <xf numFmtId="0" fontId="12" fillId="0" borderId="0" xfId="0" applyFont="1" applyAlignment="1">
      <alignment horizontal="right" vertical="top" shrinkToFit="1"/>
    </xf>
    <xf numFmtId="0" fontId="0" fillId="0" borderId="0" xfId="0" applyAlignment="1">
      <alignment horizontal="right" vertical="center" shrinkToFit="1"/>
    </xf>
    <xf numFmtId="0" fontId="5" fillId="0" borderId="0" xfId="0" applyFont="1" applyBorder="1" applyAlignment="1" applyProtection="1">
      <alignment horizontal="center" shrinkToFit="1"/>
    </xf>
    <xf numFmtId="0" fontId="5" fillId="3" borderId="0" xfId="0" applyFont="1" applyFill="1" applyBorder="1" applyAlignment="1">
      <alignment horizontal="center"/>
    </xf>
    <xf numFmtId="0" fontId="0" fillId="0" borderId="0" xfId="0" applyAlignment="1">
      <alignment horizontal="left" vertical="center" shrinkToFit="1"/>
    </xf>
    <xf numFmtId="0" fontId="6" fillId="0" borderId="9" xfId="0" applyFont="1" applyBorder="1" applyAlignment="1" applyProtection="1">
      <alignment horizontal="center" vertical="center" shrinkToFit="1"/>
      <protection locked="0"/>
    </xf>
    <xf numFmtId="0" fontId="6" fillId="2" borderId="9" xfId="0" applyFont="1" applyFill="1" applyBorder="1" applyAlignment="1">
      <alignment horizontal="center" vertical="center"/>
    </xf>
    <xf numFmtId="0" fontId="17" fillId="0" borderId="0" xfId="1" applyFont="1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applyFill="1" applyBorder="1" applyAlignment="1">
      <alignment vertical="center" shrinkToFit="1"/>
    </xf>
    <xf numFmtId="0" fontId="0" fillId="0" borderId="0" xfId="0" applyFill="1" applyBorder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" fillId="0" borderId="3" xfId="0" applyFont="1" applyBorder="1" applyAlignment="1">
      <alignment vertical="center" shrinkToFit="1"/>
    </xf>
    <xf numFmtId="0" fontId="11" fillId="0" borderId="0" xfId="0" applyFont="1" applyAlignment="1">
      <alignment horizontal="center" vertical="top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shrinkToFit="1"/>
    </xf>
    <xf numFmtId="0" fontId="2" fillId="0" borderId="7" xfId="0" applyFont="1" applyBorder="1" applyAlignment="1">
      <alignment horizont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5" fillId="0" borderId="0" xfId="0" applyFont="1" applyAlignment="1" applyProtection="1">
      <alignment horizontal="left" shrinkToFit="1"/>
      <protection locked="0"/>
    </xf>
    <xf numFmtId="0" fontId="5" fillId="0" borderId="0" xfId="0" applyFont="1" applyBorder="1" applyAlignment="1">
      <alignment horizontal="left" shrinkToFit="1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12" fillId="0" borderId="0" xfId="0" applyFont="1" applyAlignment="1">
      <alignment horizontal="left" vertical="top" wrapText="1" shrinkToFit="1"/>
    </xf>
    <xf numFmtId="0" fontId="12" fillId="0" borderId="0" xfId="0" applyFont="1" applyAlignment="1">
      <alignment horizontal="left" vertical="center" shrinkToFit="1"/>
    </xf>
    <xf numFmtId="0" fontId="5" fillId="0" borderId="0" xfId="0" applyFont="1" applyBorder="1" applyAlignment="1" applyProtection="1">
      <alignment horizontal="left" shrinkToFit="1"/>
    </xf>
    <xf numFmtId="176" fontId="5" fillId="0" borderId="0" xfId="0" applyNumberFormat="1" applyFont="1" applyAlignment="1">
      <alignment horizontal="distributed" vertical="center" shrinkToFit="1"/>
    </xf>
    <xf numFmtId="0" fontId="5" fillId="0" borderId="0" xfId="0" applyFont="1" applyBorder="1" applyAlignment="1" applyProtection="1">
      <alignment horizontal="left" shrinkToFit="1"/>
      <protection locked="0"/>
    </xf>
    <xf numFmtId="0" fontId="2" fillId="0" borderId="0" xfId="0" applyFont="1" applyAlignment="1">
      <alignment horizontal="left" vertical="center"/>
    </xf>
    <xf numFmtId="0" fontId="20" fillId="0" borderId="0" xfId="1" applyFont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5" fillId="4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/>
    </xf>
    <xf numFmtId="0" fontId="5" fillId="2" borderId="0" xfId="0" applyFont="1" applyFill="1" applyAlignment="1">
      <alignment horizontal="left" vertical="center"/>
    </xf>
    <xf numFmtId="0" fontId="5" fillId="3" borderId="0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left" shrinkToFit="1"/>
    </xf>
    <xf numFmtId="0" fontId="23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distributed" vertical="center"/>
    </xf>
    <xf numFmtId="0" fontId="5" fillId="0" borderId="0" xfId="0" applyFont="1" applyAlignment="1" applyProtection="1">
      <alignment horizontal="center" vertical="top"/>
      <protection locked="0"/>
    </xf>
    <xf numFmtId="0" fontId="5" fillId="3" borderId="1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191619</xdr:colOff>
      <xdr:row>2</xdr:row>
      <xdr:rowOff>56031</xdr:rowOff>
    </xdr:from>
    <xdr:to>
      <xdr:col>2</xdr:col>
      <xdr:colOff>728382</xdr:colOff>
      <xdr:row>5</xdr:row>
      <xdr:rowOff>212912</xdr:rowOff>
    </xdr:to>
    <xdr:sp macro="" textlink="">
      <xdr:nvSpPr>
        <xdr:cNvPr id="4097" name="AutoShape 1">
          <a:extLst>
            <a:ext uri="{FF2B5EF4-FFF2-40B4-BE49-F238E27FC236}">
              <a16:creationId xmlns:a16="http://schemas.microsoft.com/office/drawing/2014/main" id="{AB443995-AAF5-4CF6-BDAD-5133A9DBB173}"/>
            </a:ext>
          </a:extLst>
        </xdr:cNvPr>
        <xdr:cNvSpPr>
          <a:spLocks noChangeArrowheads="1"/>
        </xdr:cNvSpPr>
      </xdr:nvSpPr>
      <xdr:spPr bwMode="auto">
        <a:xfrm>
          <a:off x="191619" y="683560"/>
          <a:ext cx="1612528" cy="896470"/>
        </a:xfrm>
        <a:prstGeom prst="wedgeRectCallout">
          <a:avLst>
            <a:gd name="adj1" fmla="val -19324"/>
            <a:gd name="adj2" fmla="val 138722"/>
          </a:avLst>
        </a:prstGeom>
        <a:solidFill>
          <a:schemeClr val="accent6">
            <a:lumMod val="40000"/>
            <a:lumOff val="6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①学校番号を　　　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入力する。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アスリートビブスの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チーム番号になります</a:t>
          </a:r>
          <a:endParaRPr lang="ja-JP" altLang="en-US"/>
        </a:p>
      </xdr:txBody>
    </xdr:sp>
    <xdr:clientData/>
  </xdr:twoCellAnchor>
  <xdr:twoCellAnchor editAs="oneCell">
    <xdr:from>
      <xdr:col>6</xdr:col>
      <xdr:colOff>494842</xdr:colOff>
      <xdr:row>3</xdr:row>
      <xdr:rowOff>112059</xdr:rowOff>
    </xdr:from>
    <xdr:to>
      <xdr:col>9</xdr:col>
      <xdr:colOff>369794</xdr:colOff>
      <xdr:row>6</xdr:row>
      <xdr:rowOff>53228</xdr:rowOff>
    </xdr:to>
    <xdr:sp macro="" textlink="">
      <xdr:nvSpPr>
        <xdr:cNvPr id="2050" name="AutoShape 2">
          <a:extLst>
            <a:ext uri="{FF2B5EF4-FFF2-40B4-BE49-F238E27FC236}">
              <a16:creationId xmlns:a16="http://schemas.microsoft.com/office/drawing/2014/main" id="{61D98D1C-CB4D-4BF3-8F75-867CC8C23815}"/>
            </a:ext>
          </a:extLst>
        </xdr:cNvPr>
        <xdr:cNvSpPr>
          <a:spLocks noChangeArrowheads="1"/>
        </xdr:cNvSpPr>
      </xdr:nvSpPr>
      <xdr:spPr bwMode="auto">
        <a:xfrm>
          <a:off x="5246136" y="986118"/>
          <a:ext cx="2172158" cy="725581"/>
        </a:xfrm>
        <a:prstGeom prst="wedgeEllipseCallout">
          <a:avLst>
            <a:gd name="adj1" fmla="val -33303"/>
            <a:gd name="adj2" fmla="val 132934"/>
          </a:avLst>
        </a:prstGeom>
        <a:solidFill>
          <a:schemeClr val="accent5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anchorCtr="0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「①学校番号の入力」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により自動表示される</a:t>
          </a:r>
          <a:endParaRPr lang="ja-JP" altLang="en-US" sz="1100"/>
        </a:p>
      </xdr:txBody>
    </xdr:sp>
    <xdr:clientData/>
  </xdr:twoCellAnchor>
  <xdr:twoCellAnchor>
    <xdr:from>
      <xdr:col>6</xdr:col>
      <xdr:colOff>647700</xdr:colOff>
      <xdr:row>12</xdr:row>
      <xdr:rowOff>28575</xdr:rowOff>
    </xdr:from>
    <xdr:to>
      <xdr:col>8</xdr:col>
      <xdr:colOff>190500</xdr:colOff>
      <xdr:row>13</xdr:row>
      <xdr:rowOff>38101</xdr:rowOff>
    </xdr:to>
    <xdr:sp macro="" textlink="">
      <xdr:nvSpPr>
        <xdr:cNvPr id="2499" name="Line 5"/>
        <xdr:cNvSpPr>
          <a:spLocks noChangeShapeType="1"/>
        </xdr:cNvSpPr>
      </xdr:nvSpPr>
      <xdr:spPr bwMode="auto">
        <a:xfrm flipH="1">
          <a:off x="5372100" y="2390775"/>
          <a:ext cx="1162050" cy="2381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371475</xdr:colOff>
      <xdr:row>12</xdr:row>
      <xdr:rowOff>66675</xdr:rowOff>
    </xdr:from>
    <xdr:to>
      <xdr:col>8</xdr:col>
      <xdr:colOff>38100</xdr:colOff>
      <xdr:row>13</xdr:row>
      <xdr:rowOff>28575</xdr:rowOff>
    </xdr:to>
    <xdr:sp macro="" textlink="">
      <xdr:nvSpPr>
        <xdr:cNvPr id="2500" name="Line 5"/>
        <xdr:cNvSpPr>
          <a:spLocks noChangeShapeType="1"/>
        </xdr:cNvSpPr>
      </xdr:nvSpPr>
      <xdr:spPr bwMode="auto">
        <a:xfrm flipH="1">
          <a:off x="5905500" y="2428875"/>
          <a:ext cx="47625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19046</xdr:colOff>
      <xdr:row>12</xdr:row>
      <xdr:rowOff>28575</xdr:rowOff>
    </xdr:from>
    <xdr:to>
      <xdr:col>8</xdr:col>
      <xdr:colOff>200024</xdr:colOff>
      <xdr:row>13</xdr:row>
      <xdr:rowOff>28574</xdr:rowOff>
    </xdr:to>
    <xdr:sp macro="" textlink="">
      <xdr:nvSpPr>
        <xdr:cNvPr id="2501" name="Line 5"/>
        <xdr:cNvSpPr>
          <a:spLocks noChangeShapeType="1"/>
        </xdr:cNvSpPr>
      </xdr:nvSpPr>
      <xdr:spPr bwMode="auto">
        <a:xfrm flipH="1">
          <a:off x="4276721" y="2390775"/>
          <a:ext cx="2266953" cy="22859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72496</xdr:colOff>
      <xdr:row>12</xdr:row>
      <xdr:rowOff>153760</xdr:rowOff>
    </xdr:from>
    <xdr:to>
      <xdr:col>1</xdr:col>
      <xdr:colOff>428625</xdr:colOff>
      <xdr:row>13</xdr:row>
      <xdr:rowOff>397629</xdr:rowOff>
    </xdr:to>
    <xdr:sp macro="" textlink="">
      <xdr:nvSpPr>
        <xdr:cNvPr id="17" name="AutoShape 4">
          <a:extLst>
            <a:ext uri="{FF2B5EF4-FFF2-40B4-BE49-F238E27FC236}">
              <a16:creationId xmlns:a16="http://schemas.microsoft.com/office/drawing/2014/main" id="{49892F4D-2A2E-4EB7-8DEA-9DD732D6B42A}"/>
            </a:ext>
          </a:extLst>
        </xdr:cNvPr>
        <xdr:cNvSpPr>
          <a:spLocks noChangeArrowheads="1"/>
        </xdr:cNvSpPr>
      </xdr:nvSpPr>
      <xdr:spPr bwMode="auto">
        <a:xfrm>
          <a:off x="72496" y="2515960"/>
          <a:ext cx="889529" cy="472469"/>
        </a:xfrm>
        <a:prstGeom prst="wedgeRoundRectCallout">
          <a:avLst>
            <a:gd name="adj1" fmla="val -18185"/>
            <a:gd name="adj2" fmla="val 13202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50"/>
            <a:t>走順は</a:t>
          </a:r>
          <a:endParaRPr lang="en-US" altLang="ja-JP" sz="1050"/>
        </a:p>
        <a:p>
          <a:pPr algn="ctr" rtl="0">
            <a:lnSpc>
              <a:spcPts val="1100"/>
            </a:lnSpc>
            <a:defRPr sz="1000"/>
          </a:pPr>
          <a:r>
            <a:rPr lang="ja-JP" altLang="en-US" sz="1050"/>
            <a:t>入力しない</a:t>
          </a:r>
        </a:p>
      </xdr:txBody>
    </xdr:sp>
    <xdr:clientData/>
  </xdr:twoCellAnchor>
  <xdr:twoCellAnchor editAs="oneCell">
    <xdr:from>
      <xdr:col>2</xdr:col>
      <xdr:colOff>107016</xdr:colOff>
      <xdr:row>6</xdr:row>
      <xdr:rowOff>112058</xdr:rowOff>
    </xdr:from>
    <xdr:to>
      <xdr:col>2</xdr:col>
      <xdr:colOff>1097616</xdr:colOff>
      <xdr:row>8</xdr:row>
      <xdr:rowOff>143995</xdr:rowOff>
    </xdr:to>
    <xdr:sp macro="" textlink="">
      <xdr:nvSpPr>
        <xdr:cNvPr id="19" name="AutoShape 1">
          <a:extLst>
            <a:ext uri="{FF2B5EF4-FFF2-40B4-BE49-F238E27FC236}">
              <a16:creationId xmlns:a16="http://schemas.microsoft.com/office/drawing/2014/main" id="{AB443995-AAF5-4CF6-BDAD-5133A9DBB173}"/>
            </a:ext>
          </a:extLst>
        </xdr:cNvPr>
        <xdr:cNvSpPr>
          <a:spLocks noChangeArrowheads="1"/>
        </xdr:cNvSpPr>
      </xdr:nvSpPr>
      <xdr:spPr bwMode="auto">
        <a:xfrm>
          <a:off x="1182781" y="2151529"/>
          <a:ext cx="990600" cy="569819"/>
        </a:xfrm>
        <a:prstGeom prst="wedgeRectCallout">
          <a:avLst>
            <a:gd name="adj1" fmla="val -17682"/>
            <a:gd name="adj2" fmla="val 219058"/>
          </a:avLst>
        </a:prstGeom>
        <a:solidFill>
          <a:schemeClr val="accent6">
            <a:lumMod val="40000"/>
            <a:lumOff val="6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②氏名を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入力する</a:t>
          </a:r>
          <a:endParaRPr lang="ja-JP" altLang="en-US"/>
        </a:p>
      </xdr:txBody>
    </xdr:sp>
    <xdr:clientData/>
  </xdr:twoCellAnchor>
  <xdr:twoCellAnchor editAs="oneCell">
    <xdr:from>
      <xdr:col>2</xdr:col>
      <xdr:colOff>1306606</xdr:colOff>
      <xdr:row>2</xdr:row>
      <xdr:rowOff>22412</xdr:rowOff>
    </xdr:from>
    <xdr:to>
      <xdr:col>6</xdr:col>
      <xdr:colOff>257735</xdr:colOff>
      <xdr:row>7</xdr:row>
      <xdr:rowOff>268941</xdr:rowOff>
    </xdr:to>
    <xdr:sp macro="" textlink="">
      <xdr:nvSpPr>
        <xdr:cNvPr id="20" name="AutoShape 1">
          <a:extLst>
            <a:ext uri="{FF2B5EF4-FFF2-40B4-BE49-F238E27FC236}">
              <a16:creationId xmlns:a16="http://schemas.microsoft.com/office/drawing/2014/main" id="{AB443995-AAF5-4CF6-BDAD-5133A9DBB173}"/>
            </a:ext>
          </a:extLst>
        </xdr:cNvPr>
        <xdr:cNvSpPr>
          <a:spLocks noChangeArrowheads="1"/>
        </xdr:cNvSpPr>
      </xdr:nvSpPr>
      <xdr:spPr bwMode="auto">
        <a:xfrm>
          <a:off x="2382371" y="649941"/>
          <a:ext cx="2626658" cy="1434353"/>
        </a:xfrm>
        <a:prstGeom prst="wedgeRectCallout">
          <a:avLst>
            <a:gd name="adj1" fmla="val -64303"/>
            <a:gd name="adj2" fmla="val 174904"/>
          </a:avLst>
        </a:prstGeom>
        <a:solidFill>
          <a:schemeClr val="accent5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「②氏名の入力」により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/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ふりがなは数式で自動表示されるが、</a:t>
          </a:r>
          <a:endParaRPr lang="ja-JP" altLang="ja-JP">
            <a:effectLst/>
          </a:endParaRPr>
        </a:p>
        <a:p>
          <a:pPr algn="l"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間違っている場合は数式を削除し、</a:t>
          </a:r>
          <a:endParaRPr lang="ja-JP" altLang="ja-JP">
            <a:solidFill>
              <a:srgbClr val="FF0000"/>
            </a:solidFill>
            <a:effectLst/>
          </a:endParaRPr>
        </a:p>
        <a:p>
          <a:pPr algn="l" rtl="0"/>
          <a:r>
            <a:rPr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直接入力する</a:t>
          </a:r>
          <a:endParaRPr lang="en-US" altLang="ja-JP" sz="1100" b="0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 rtl="0"/>
          <a:endParaRPr lang="en-US" altLang="ja-JP" sz="1100" b="0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 rtl="0"/>
          <a:r>
            <a:rPr lang="en-US" altLang="ja-JP">
              <a:solidFill>
                <a:sysClr val="windowText" lastClr="000000"/>
              </a:solidFill>
              <a:effectLst/>
            </a:rPr>
            <a:t>※</a:t>
          </a:r>
          <a:r>
            <a:rPr lang="ja-JP" altLang="en-US">
              <a:solidFill>
                <a:sysClr val="windowText" lastClr="000000"/>
              </a:solidFill>
              <a:effectLst/>
            </a:rPr>
            <a:t>データ処理上、外字は使用できません</a:t>
          </a:r>
        </a:p>
        <a:p>
          <a:pPr algn="l" rtl="0"/>
          <a:r>
            <a:rPr lang="ja-JP" altLang="en-US">
              <a:solidFill>
                <a:sysClr val="windowText" lastClr="000000"/>
              </a:solidFill>
              <a:effectLst/>
            </a:rPr>
            <a:t>　のでご了承ください。</a:t>
          </a:r>
        </a:p>
        <a:p>
          <a:pPr algn="l" rtl="0"/>
          <a:endParaRPr lang="ja-JP" altLang="ja-JP">
            <a:solidFill>
              <a:srgbClr val="FF0000"/>
            </a:solidFill>
            <a:effectLst/>
          </a:endParaRPr>
        </a:p>
      </xdr:txBody>
    </xdr:sp>
    <xdr:clientData/>
  </xdr:twoCellAnchor>
  <xdr:twoCellAnchor editAs="oneCell">
    <xdr:from>
      <xdr:col>8</xdr:col>
      <xdr:colOff>76200</xdr:colOff>
      <xdr:row>8</xdr:row>
      <xdr:rowOff>19049</xdr:rowOff>
    </xdr:from>
    <xdr:to>
      <xdr:col>9</xdr:col>
      <xdr:colOff>448235</xdr:colOff>
      <xdr:row>11</xdr:row>
      <xdr:rowOff>34177</xdr:rowOff>
    </xdr:to>
    <xdr:sp macro="" textlink="">
      <xdr:nvSpPr>
        <xdr:cNvPr id="21" name="AutoShape 1">
          <a:extLst>
            <a:ext uri="{FF2B5EF4-FFF2-40B4-BE49-F238E27FC236}">
              <a16:creationId xmlns:a16="http://schemas.microsoft.com/office/drawing/2014/main" id="{AB443995-AAF5-4CF6-BDAD-5133A9DBB173}"/>
            </a:ext>
          </a:extLst>
        </xdr:cNvPr>
        <xdr:cNvSpPr>
          <a:spLocks noChangeArrowheads="1"/>
        </xdr:cNvSpPr>
      </xdr:nvSpPr>
      <xdr:spPr bwMode="auto">
        <a:xfrm>
          <a:off x="6441141" y="2439520"/>
          <a:ext cx="1055594" cy="665069"/>
        </a:xfrm>
        <a:prstGeom prst="wedgeRectCallout">
          <a:avLst>
            <a:gd name="adj1" fmla="val -47715"/>
            <a:gd name="adj2" fmla="val 66842"/>
          </a:avLst>
        </a:prstGeom>
        <a:solidFill>
          <a:schemeClr val="accent6">
            <a:lumMod val="40000"/>
            <a:lumOff val="6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③学年等を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リストから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選択する。</a:t>
          </a:r>
          <a:endParaRPr lang="ja-JP" altLang="en-US"/>
        </a:p>
      </xdr:txBody>
    </xdr:sp>
    <xdr:clientData/>
  </xdr:twoCellAnchor>
  <xdr:twoCellAnchor editAs="oneCell">
    <xdr:from>
      <xdr:col>7</xdr:col>
      <xdr:colOff>67234</xdr:colOff>
      <xdr:row>20</xdr:row>
      <xdr:rowOff>156882</xdr:rowOff>
    </xdr:from>
    <xdr:to>
      <xdr:col>8</xdr:col>
      <xdr:colOff>537882</xdr:colOff>
      <xdr:row>22</xdr:row>
      <xdr:rowOff>156882</xdr:rowOff>
    </xdr:to>
    <xdr:sp macro="" textlink="">
      <xdr:nvSpPr>
        <xdr:cNvPr id="22" name="AutoShape 1">
          <a:extLst>
            <a:ext uri="{FF2B5EF4-FFF2-40B4-BE49-F238E27FC236}">
              <a16:creationId xmlns:a16="http://schemas.microsoft.com/office/drawing/2014/main" id="{AB443995-AAF5-4CF6-BDAD-5133A9DBB173}"/>
            </a:ext>
          </a:extLst>
        </xdr:cNvPr>
        <xdr:cNvSpPr>
          <a:spLocks noChangeArrowheads="1"/>
        </xdr:cNvSpPr>
      </xdr:nvSpPr>
      <xdr:spPr bwMode="auto">
        <a:xfrm>
          <a:off x="5625352" y="5401235"/>
          <a:ext cx="1277471" cy="493059"/>
        </a:xfrm>
        <a:prstGeom prst="wedgeRectCallout">
          <a:avLst>
            <a:gd name="adj1" fmla="val -74638"/>
            <a:gd name="adj2" fmla="val 91842"/>
          </a:avLst>
        </a:prstGeom>
        <a:solidFill>
          <a:schemeClr val="accent6">
            <a:lumMod val="40000"/>
            <a:lumOff val="6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④学校長名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を入力する。</a:t>
          </a:r>
          <a:endParaRPr lang="ja-JP" altLang="en-US"/>
        </a:p>
      </xdr:txBody>
    </xdr:sp>
    <xdr:clientData/>
  </xdr:twoCellAnchor>
  <xdr:twoCellAnchor editAs="oneCell">
    <xdr:from>
      <xdr:col>1</xdr:col>
      <xdr:colOff>123265</xdr:colOff>
      <xdr:row>23</xdr:row>
      <xdr:rowOff>156882</xdr:rowOff>
    </xdr:from>
    <xdr:to>
      <xdr:col>3</xdr:col>
      <xdr:colOff>378655</xdr:colOff>
      <xdr:row>27</xdr:row>
      <xdr:rowOff>56029</xdr:rowOff>
    </xdr:to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61D98D1C-CB4D-4BF3-8F75-867CC8C23815}"/>
            </a:ext>
          </a:extLst>
        </xdr:cNvPr>
        <xdr:cNvSpPr>
          <a:spLocks noChangeArrowheads="1"/>
        </xdr:cNvSpPr>
      </xdr:nvSpPr>
      <xdr:spPr bwMode="auto">
        <a:xfrm>
          <a:off x="661147" y="7104529"/>
          <a:ext cx="2160390" cy="885265"/>
        </a:xfrm>
        <a:prstGeom prst="wedgeEllipseCallout">
          <a:avLst>
            <a:gd name="adj1" fmla="val 102492"/>
            <a:gd name="adj2" fmla="val -5310"/>
          </a:avLst>
        </a:prstGeom>
        <a:solidFill>
          <a:schemeClr val="accent5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anchorCtr="0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「①学校番号の入力」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により自動表示される</a:t>
          </a:r>
          <a:endParaRPr lang="ja-JP" altLang="en-US" sz="1100"/>
        </a:p>
      </xdr:txBody>
    </xdr:sp>
    <xdr:clientData/>
  </xdr:twoCellAnchor>
  <xdr:twoCellAnchor editAs="oneCell">
    <xdr:from>
      <xdr:col>7</xdr:col>
      <xdr:colOff>100852</xdr:colOff>
      <xdr:row>24</xdr:row>
      <xdr:rowOff>22412</xdr:rowOff>
    </xdr:from>
    <xdr:to>
      <xdr:col>8</xdr:col>
      <xdr:colOff>537883</xdr:colOff>
      <xdr:row>26</xdr:row>
      <xdr:rowOff>224118</xdr:rowOff>
    </xdr:to>
    <xdr:sp macro="" textlink="">
      <xdr:nvSpPr>
        <xdr:cNvPr id="24" name="AutoShape 1">
          <a:extLst>
            <a:ext uri="{FF2B5EF4-FFF2-40B4-BE49-F238E27FC236}">
              <a16:creationId xmlns:a16="http://schemas.microsoft.com/office/drawing/2014/main" id="{AB443995-AAF5-4CF6-BDAD-5133A9DBB173}"/>
            </a:ext>
          </a:extLst>
        </xdr:cNvPr>
        <xdr:cNvSpPr>
          <a:spLocks noChangeArrowheads="1"/>
        </xdr:cNvSpPr>
      </xdr:nvSpPr>
      <xdr:spPr bwMode="auto">
        <a:xfrm>
          <a:off x="5658970" y="6230471"/>
          <a:ext cx="1243854" cy="694765"/>
        </a:xfrm>
        <a:prstGeom prst="wedgeRectCallout">
          <a:avLst>
            <a:gd name="adj1" fmla="val -34461"/>
            <a:gd name="adj2" fmla="val 83778"/>
          </a:avLst>
        </a:prstGeom>
        <a:solidFill>
          <a:schemeClr val="accent6">
            <a:lumMod val="40000"/>
            <a:lumOff val="6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⑤責任者氏名、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責任者連絡先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を入力する。</a:t>
          </a:r>
          <a:endParaRPr lang="ja-JP" altLang="en-US"/>
        </a:p>
      </xdr:txBody>
    </xdr:sp>
    <xdr:clientData/>
  </xdr:twoCellAnchor>
  <xdr:twoCellAnchor>
    <xdr:from>
      <xdr:col>0</xdr:col>
      <xdr:colOff>257735</xdr:colOff>
      <xdr:row>19</xdr:row>
      <xdr:rowOff>56029</xdr:rowOff>
    </xdr:from>
    <xdr:to>
      <xdr:col>3</xdr:col>
      <xdr:colOff>470647</xdr:colOff>
      <xdr:row>20</xdr:row>
      <xdr:rowOff>232662</xdr:rowOff>
    </xdr:to>
    <xdr:sp macro="" textlink="">
      <xdr:nvSpPr>
        <xdr:cNvPr id="25" name="AutoShape 4">
          <a:extLst>
            <a:ext uri="{FF2B5EF4-FFF2-40B4-BE49-F238E27FC236}">
              <a16:creationId xmlns:a16="http://schemas.microsoft.com/office/drawing/2014/main" id="{49892F4D-2A2E-4EB7-8DEA-9DD732D6B42A}"/>
            </a:ext>
          </a:extLst>
        </xdr:cNvPr>
        <xdr:cNvSpPr>
          <a:spLocks noChangeArrowheads="1"/>
        </xdr:cNvSpPr>
      </xdr:nvSpPr>
      <xdr:spPr bwMode="auto">
        <a:xfrm>
          <a:off x="257735" y="6140823"/>
          <a:ext cx="2655794" cy="423163"/>
        </a:xfrm>
        <a:prstGeom prst="wedgeRoundRectCallout">
          <a:avLst>
            <a:gd name="adj1" fmla="val -13966"/>
            <a:gd name="adj2" fmla="val 13202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50"/>
            <a:t>作業した日付が自動表示される。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H35"/>
  <sheetViews>
    <sheetView tabSelected="1" zoomScaleNormal="100" workbookViewId="0">
      <selection activeCell="B4" sqref="B4"/>
    </sheetView>
  </sheetViews>
  <sheetFormatPr defaultRowHeight="13.5"/>
  <cols>
    <col min="1" max="2" width="7" style="29" customWidth="1"/>
    <col min="3" max="4" width="17.875" style="29" customWidth="1"/>
    <col min="5" max="6" width="6.125" style="29" customWidth="1"/>
    <col min="7" max="8" width="10.625" style="29" customWidth="1"/>
    <col min="9" max="16384" width="9" style="29"/>
  </cols>
  <sheetData>
    <row r="1" spans="1:8" ht="22.5" customHeight="1">
      <c r="A1" s="67" t="s">
        <v>230</v>
      </c>
      <c r="B1" s="67"/>
      <c r="C1" s="67"/>
      <c r="D1" s="67"/>
      <c r="E1" s="67"/>
      <c r="F1" s="67"/>
      <c r="G1" s="67"/>
      <c r="H1" s="67"/>
    </row>
    <row r="2" spans="1:8" ht="12" customHeight="1">
      <c r="B2" s="30"/>
      <c r="E2" s="31">
        <v>3</v>
      </c>
    </row>
    <row r="3" spans="1:8" ht="30" customHeight="1">
      <c r="A3" s="77" t="s">
        <v>206</v>
      </c>
      <c r="B3" s="78"/>
      <c r="C3" s="79"/>
    </row>
    <row r="4" spans="1:8" ht="24.95" customHeight="1">
      <c r="A4" s="35" t="s">
        <v>1</v>
      </c>
      <c r="B4" s="56"/>
      <c r="D4" s="32" t="s">
        <v>3</v>
      </c>
      <c r="E4" s="76" t="str">
        <f>IF($B$4="","",VLOOKUP($B$4,学校データ!A2:H99,8,0))</f>
        <v/>
      </c>
      <c r="F4" s="76"/>
      <c r="G4" s="76"/>
      <c r="H4" s="76"/>
    </row>
    <row r="5" spans="1:8" ht="7.5" customHeight="1"/>
    <row r="6" spans="1:8">
      <c r="A6" s="68" t="s">
        <v>4</v>
      </c>
      <c r="B6" s="69"/>
      <c r="C6" s="72" t="s">
        <v>187</v>
      </c>
      <c r="D6" s="73"/>
      <c r="E6" s="68" t="s">
        <v>181</v>
      </c>
      <c r="F6" s="69"/>
      <c r="G6" s="74" t="s">
        <v>0</v>
      </c>
      <c r="H6" s="74" t="s">
        <v>5</v>
      </c>
    </row>
    <row r="7" spans="1:8">
      <c r="A7" s="70"/>
      <c r="B7" s="71"/>
      <c r="C7" s="33" t="s">
        <v>6</v>
      </c>
      <c r="D7" s="34" t="s">
        <v>7</v>
      </c>
      <c r="E7" s="70"/>
      <c r="F7" s="71"/>
      <c r="G7" s="75"/>
      <c r="H7" s="75"/>
    </row>
    <row r="8" spans="1:8" ht="18" customHeight="1">
      <c r="A8" s="82"/>
      <c r="B8" s="84" t="s">
        <v>8</v>
      </c>
      <c r="C8" s="36" t="str">
        <f>PHONETIC(C9)</f>
        <v/>
      </c>
      <c r="D8" s="37" t="str">
        <f>PHONETIC(D9)</f>
        <v/>
      </c>
      <c r="E8" s="38"/>
      <c r="F8" s="39"/>
      <c r="G8" s="40"/>
      <c r="H8" s="40"/>
    </row>
    <row r="9" spans="1:8" ht="37.5" customHeight="1">
      <c r="A9" s="83"/>
      <c r="B9" s="85"/>
      <c r="C9" s="41"/>
      <c r="D9" s="42"/>
      <c r="F9" s="43" t="s">
        <v>2</v>
      </c>
      <c r="G9" s="44"/>
      <c r="H9" s="44"/>
    </row>
    <row r="10" spans="1:8" ht="18" customHeight="1">
      <c r="A10" s="82"/>
      <c r="B10" s="84" t="s">
        <v>8</v>
      </c>
      <c r="C10" s="36" t="str">
        <f>PHONETIC(C11)</f>
        <v/>
      </c>
      <c r="D10" s="37" t="str">
        <f>PHONETIC(D11)</f>
        <v/>
      </c>
      <c r="E10" s="45"/>
      <c r="F10" s="46"/>
      <c r="G10" s="40"/>
      <c r="H10" s="40"/>
    </row>
    <row r="11" spans="1:8" ht="37.5" customHeight="1">
      <c r="A11" s="83"/>
      <c r="B11" s="85"/>
      <c r="C11" s="41"/>
      <c r="D11" s="42"/>
      <c r="F11" s="43" t="s">
        <v>2</v>
      </c>
      <c r="G11" s="44"/>
      <c r="H11" s="44"/>
    </row>
    <row r="12" spans="1:8" ht="18" customHeight="1">
      <c r="A12" s="82"/>
      <c r="B12" s="84" t="s">
        <v>8</v>
      </c>
      <c r="C12" s="36" t="str">
        <f>PHONETIC(C13)</f>
        <v/>
      </c>
      <c r="D12" s="37" t="str">
        <f>PHONETIC(D13)</f>
        <v/>
      </c>
      <c r="E12" s="45"/>
      <c r="F12" s="46"/>
      <c r="G12" s="40"/>
      <c r="H12" s="40"/>
    </row>
    <row r="13" spans="1:8" ht="37.5" customHeight="1">
      <c r="A13" s="83"/>
      <c r="B13" s="85"/>
      <c r="C13" s="41"/>
      <c r="D13" s="42"/>
      <c r="F13" s="43" t="s">
        <v>2</v>
      </c>
      <c r="G13" s="44"/>
      <c r="H13" s="44"/>
    </row>
    <row r="14" spans="1:8" ht="18" customHeight="1">
      <c r="A14" s="82"/>
      <c r="B14" s="84" t="s">
        <v>8</v>
      </c>
      <c r="C14" s="36" t="str">
        <f>PHONETIC(C15)</f>
        <v/>
      </c>
      <c r="D14" s="37" t="str">
        <f>PHONETIC(D15)</f>
        <v/>
      </c>
      <c r="E14" s="45"/>
      <c r="F14" s="46"/>
      <c r="G14" s="40"/>
      <c r="H14" s="40"/>
    </row>
    <row r="15" spans="1:8" ht="37.5" customHeight="1">
      <c r="A15" s="83"/>
      <c r="B15" s="85"/>
      <c r="C15" s="41"/>
      <c r="D15" s="42"/>
      <c r="F15" s="43" t="s">
        <v>2</v>
      </c>
      <c r="G15" s="44"/>
      <c r="H15" s="44"/>
    </row>
    <row r="16" spans="1:8" ht="18" customHeight="1">
      <c r="A16" s="82"/>
      <c r="B16" s="84" t="s">
        <v>8</v>
      </c>
      <c r="C16" s="36" t="str">
        <f>PHONETIC(C17)</f>
        <v/>
      </c>
      <c r="D16" s="37" t="str">
        <f>PHONETIC(D17)</f>
        <v/>
      </c>
      <c r="E16" s="45"/>
      <c r="F16" s="46"/>
      <c r="G16" s="40"/>
      <c r="H16" s="40"/>
    </row>
    <row r="17" spans="1:8" ht="37.5" customHeight="1">
      <c r="A17" s="83"/>
      <c r="B17" s="85"/>
      <c r="C17" s="41"/>
      <c r="D17" s="42"/>
      <c r="F17" s="43" t="s">
        <v>2</v>
      </c>
      <c r="G17" s="44"/>
      <c r="H17" s="44"/>
    </row>
    <row r="18" spans="1:8" ht="18" customHeight="1">
      <c r="A18" s="82"/>
      <c r="B18" s="84" t="s">
        <v>8</v>
      </c>
      <c r="C18" s="36" t="str">
        <f>PHONETIC(C19)</f>
        <v/>
      </c>
      <c r="D18" s="37" t="str">
        <f>PHONETIC(D19)</f>
        <v/>
      </c>
      <c r="E18" s="45"/>
      <c r="F18" s="46"/>
      <c r="G18" s="40"/>
      <c r="H18" s="40"/>
    </row>
    <row r="19" spans="1:8" ht="37.5" customHeight="1">
      <c r="A19" s="83"/>
      <c r="B19" s="85"/>
      <c r="C19" s="41"/>
      <c r="D19" s="42"/>
      <c r="F19" s="43" t="s">
        <v>2</v>
      </c>
      <c r="G19" s="44"/>
      <c r="H19" s="44"/>
    </row>
    <row r="20" spans="1:8" ht="18" customHeight="1">
      <c r="A20" s="82"/>
      <c r="B20" s="84" t="s">
        <v>8</v>
      </c>
      <c r="C20" s="36" t="str">
        <f>PHONETIC(C21)</f>
        <v/>
      </c>
      <c r="D20" s="37" t="str">
        <f>PHONETIC(D21)</f>
        <v/>
      </c>
      <c r="E20" s="45"/>
      <c r="F20" s="46"/>
      <c r="G20" s="40"/>
      <c r="H20" s="40"/>
    </row>
    <row r="21" spans="1:8" ht="37.5" customHeight="1">
      <c r="A21" s="83"/>
      <c r="B21" s="85"/>
      <c r="C21" s="41"/>
      <c r="D21" s="42"/>
      <c r="F21" s="43" t="s">
        <v>2</v>
      </c>
      <c r="G21" s="44"/>
      <c r="H21" s="44"/>
    </row>
    <row r="22" spans="1:8" ht="18" customHeight="1">
      <c r="A22" s="82"/>
      <c r="B22" s="84" t="s">
        <v>8</v>
      </c>
      <c r="C22" s="36" t="str">
        <f>PHONETIC(C23)</f>
        <v/>
      </c>
      <c r="D22" s="37" t="str">
        <f>PHONETIC(D23)</f>
        <v/>
      </c>
      <c r="E22" s="45"/>
      <c r="F22" s="46"/>
      <c r="G22" s="40"/>
      <c r="H22" s="40"/>
    </row>
    <row r="23" spans="1:8" ht="37.5" customHeight="1">
      <c r="A23" s="83"/>
      <c r="B23" s="85"/>
      <c r="C23" s="41"/>
      <c r="D23" s="42"/>
      <c r="E23" s="66"/>
      <c r="F23" s="43" t="s">
        <v>2</v>
      </c>
      <c r="G23" s="44"/>
      <c r="H23" s="44"/>
    </row>
    <row r="24" spans="1:8" ht="4.5" customHeight="1"/>
    <row r="25" spans="1:8" s="48" customFormat="1" ht="22.5" customHeight="1">
      <c r="A25" s="52" t="s">
        <v>198</v>
      </c>
      <c r="B25" s="87" t="s">
        <v>197</v>
      </c>
      <c r="C25" s="87"/>
      <c r="D25" s="87"/>
      <c r="E25" s="87"/>
      <c r="F25" s="87"/>
      <c r="G25" s="87"/>
      <c r="H25" s="87"/>
    </row>
    <row r="26" spans="1:8" s="48" customFormat="1" ht="35.1" customHeight="1">
      <c r="A26" s="51" t="s">
        <v>193</v>
      </c>
      <c r="B26" s="86" t="s">
        <v>194</v>
      </c>
      <c r="C26" s="86"/>
      <c r="D26" s="86"/>
      <c r="E26" s="86"/>
      <c r="F26" s="86"/>
      <c r="G26" s="86"/>
      <c r="H26" s="86"/>
    </row>
    <row r="27" spans="1:8" s="48" customFormat="1" ht="35.1" customHeight="1">
      <c r="A27" s="51" t="s">
        <v>196</v>
      </c>
      <c r="B27" s="86" t="s">
        <v>195</v>
      </c>
      <c r="C27" s="86"/>
      <c r="D27" s="86"/>
      <c r="E27" s="86"/>
      <c r="F27" s="86"/>
      <c r="G27" s="86"/>
      <c r="H27" s="86"/>
    </row>
    <row r="28" spans="1:8" s="48" customFormat="1" ht="22.5" customHeight="1">
      <c r="A28" s="47"/>
      <c r="B28" s="47" t="s">
        <v>192</v>
      </c>
      <c r="C28" s="47"/>
      <c r="D28" s="47"/>
      <c r="E28" s="47"/>
      <c r="F28" s="47"/>
      <c r="G28" s="47"/>
      <c r="H28" s="47"/>
    </row>
    <row r="29" spans="1:8" ht="17.25">
      <c r="B29" s="89">
        <f ca="1">TODAY()</f>
        <v>45274</v>
      </c>
      <c r="C29" s="89"/>
    </row>
    <row r="30" spans="1:8" ht="20.25" customHeight="1">
      <c r="D30" s="49" t="s">
        <v>208</v>
      </c>
      <c r="E30" s="90"/>
      <c r="F30" s="90"/>
      <c r="G30" s="90"/>
      <c r="H30" s="90"/>
    </row>
    <row r="31" spans="1:8" ht="20.25" customHeight="1">
      <c r="D31" s="49" t="s">
        <v>209</v>
      </c>
      <c r="E31" s="53" t="s">
        <v>202</v>
      </c>
      <c r="F31" s="88" t="str">
        <f>IF($B$4="","",VLOOKUP($B$4,学校データ!A2:F99,4,0))</f>
        <v/>
      </c>
      <c r="G31" s="88"/>
      <c r="H31" s="88"/>
    </row>
    <row r="32" spans="1:8" ht="20.25" customHeight="1">
      <c r="E32" s="81" t="str">
        <f>IF($B$4="","",VLOOKUP($B$4,学校データ!A2:F99,5,0))</f>
        <v/>
      </c>
      <c r="F32" s="81"/>
      <c r="G32" s="81"/>
      <c r="H32" s="81"/>
    </row>
    <row r="33" spans="4:8" ht="20.25" customHeight="1">
      <c r="D33" s="49" t="s">
        <v>210</v>
      </c>
      <c r="E33" s="81" t="str">
        <f>IF($B$4="","",VLOOKUP($B$4,学校データ!A2:F99,6,0))</f>
        <v/>
      </c>
      <c r="F33" s="81"/>
      <c r="G33" s="81"/>
      <c r="H33" s="81"/>
    </row>
    <row r="34" spans="4:8" ht="20.25" customHeight="1">
      <c r="D34" s="49" t="s">
        <v>211</v>
      </c>
      <c r="E34" s="90"/>
      <c r="F34" s="90"/>
      <c r="G34" s="90"/>
      <c r="H34" s="90"/>
    </row>
    <row r="35" spans="4:8" ht="20.25" customHeight="1">
      <c r="D35" s="49" t="s">
        <v>212</v>
      </c>
      <c r="E35" s="80"/>
      <c r="F35" s="80"/>
      <c r="G35" s="80"/>
      <c r="H35" s="80"/>
    </row>
  </sheetData>
  <mergeCells count="34">
    <mergeCell ref="A8:A9"/>
    <mergeCell ref="B8:B9"/>
    <mergeCell ref="E30:H30"/>
    <mergeCell ref="E34:H34"/>
    <mergeCell ref="A10:A11"/>
    <mergeCell ref="B10:B11"/>
    <mergeCell ref="A12:A13"/>
    <mergeCell ref="B12:B13"/>
    <mergeCell ref="A14:A15"/>
    <mergeCell ref="B14:B15"/>
    <mergeCell ref="E35:H35"/>
    <mergeCell ref="E33:H33"/>
    <mergeCell ref="A16:A17"/>
    <mergeCell ref="B16:B17"/>
    <mergeCell ref="A18:A19"/>
    <mergeCell ref="B18:B19"/>
    <mergeCell ref="A20:A21"/>
    <mergeCell ref="B20:B21"/>
    <mergeCell ref="B27:H27"/>
    <mergeCell ref="B25:H25"/>
    <mergeCell ref="F31:H31"/>
    <mergeCell ref="B26:H26"/>
    <mergeCell ref="A22:A23"/>
    <mergeCell ref="B22:B23"/>
    <mergeCell ref="E32:H32"/>
    <mergeCell ref="B29:C29"/>
    <mergeCell ref="A1:H1"/>
    <mergeCell ref="A6:B7"/>
    <mergeCell ref="C6:D6"/>
    <mergeCell ref="E6:F7"/>
    <mergeCell ref="G6:G7"/>
    <mergeCell ref="H6:H7"/>
    <mergeCell ref="E4:H4"/>
    <mergeCell ref="A3:C3"/>
  </mergeCells>
  <phoneticPr fontId="1" type="Hiragana"/>
  <conditionalFormatting sqref="B4 E30 E34:E35">
    <cfRule type="containsBlanks" dxfId="0" priority="1" stopIfTrue="1">
      <formula>LEN(TRIM(B4))=0</formula>
    </cfRule>
  </conditionalFormatting>
  <dataValidations count="2">
    <dataValidation type="list" allowBlank="1" showInputMessage="1" showErrorMessage="1" sqref="G9 G21 G11 G13 G15 G17 G23 G19">
      <formula1>INDIRECT($G$6)</formula1>
    </dataValidation>
    <dataValidation type="list" allowBlank="1" showInputMessage="1" showErrorMessage="1" sqref="H9 H23 H11 H13 H15 H17 H19 H21">
      <formula1>INDIRECT($H$6)</formula1>
    </dataValidation>
  </dataValidations>
  <pageMargins left="0.94488188976377963" right="0.55118110236220474" top="0.59055118110236227" bottom="0.39370078740157483" header="0.31496062992125984" footer="0.27559055118110237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43"/>
  <sheetViews>
    <sheetView view="pageBreakPreview" zoomScale="60" zoomScaleNormal="85" workbookViewId="0">
      <selection activeCell="A6" sqref="A6:H6"/>
    </sheetView>
  </sheetViews>
  <sheetFormatPr defaultRowHeight="13.5"/>
  <cols>
    <col min="1" max="2" width="7" style="1" customWidth="1"/>
    <col min="3" max="4" width="17.875" style="1" customWidth="1"/>
    <col min="5" max="6" width="6.125" style="1" customWidth="1"/>
    <col min="7" max="8" width="10.625" style="1" customWidth="1"/>
    <col min="9" max="9" width="9" style="1"/>
    <col min="10" max="10" width="6.75" style="1" customWidth="1"/>
    <col min="11" max="16384" width="9" style="1"/>
  </cols>
  <sheetData>
    <row r="1" spans="1:8" ht="30" customHeight="1">
      <c r="B1" s="9" t="s">
        <v>191</v>
      </c>
    </row>
    <row r="2" spans="1:8" ht="20.100000000000001" customHeight="1"/>
    <row r="3" spans="1:8" ht="20.100000000000001" customHeight="1"/>
    <row r="4" spans="1:8" ht="20.100000000000001" customHeight="1"/>
    <row r="5" spans="1:8" ht="20.100000000000001" customHeight="1"/>
    <row r="6" spans="1:8" ht="22.5" customHeight="1">
      <c r="A6" s="103" t="s">
        <v>231</v>
      </c>
      <c r="B6" s="103"/>
      <c r="C6" s="103"/>
      <c r="D6" s="103"/>
      <c r="E6" s="103"/>
      <c r="F6" s="103"/>
      <c r="G6" s="103"/>
      <c r="H6" s="103"/>
    </row>
    <row r="7" spans="1:8" ht="12" customHeight="1">
      <c r="B7" s="2"/>
    </row>
    <row r="8" spans="1:8" ht="30" customHeight="1">
      <c r="A8" s="115" t="s">
        <v>144</v>
      </c>
      <c r="B8" s="116"/>
      <c r="C8" s="117"/>
    </row>
    <row r="9" spans="1:8" ht="24.95" customHeight="1">
      <c r="A9" s="17" t="s">
        <v>143</v>
      </c>
      <c r="B9" s="57">
        <v>1</v>
      </c>
      <c r="D9" s="3" t="s">
        <v>145</v>
      </c>
      <c r="E9" s="104" t="s">
        <v>161</v>
      </c>
      <c r="F9" s="104"/>
      <c r="G9" s="104"/>
      <c r="H9" s="104"/>
    </row>
    <row r="11" spans="1:8">
      <c r="A11" s="105" t="s">
        <v>146</v>
      </c>
      <c r="B11" s="106"/>
      <c r="C11" s="109" t="s">
        <v>183</v>
      </c>
      <c r="D11" s="110"/>
      <c r="E11" s="105" t="s">
        <v>147</v>
      </c>
      <c r="F11" s="106"/>
      <c r="G11" s="100" t="s">
        <v>148</v>
      </c>
      <c r="H11" s="100" t="s">
        <v>149</v>
      </c>
    </row>
    <row r="12" spans="1:8">
      <c r="A12" s="107"/>
      <c r="B12" s="108"/>
      <c r="C12" s="118" t="s">
        <v>184</v>
      </c>
      <c r="D12" s="119"/>
      <c r="E12" s="107"/>
      <c r="F12" s="108"/>
      <c r="G12" s="101"/>
      <c r="H12" s="101"/>
    </row>
    <row r="13" spans="1:8" ht="18" customHeight="1">
      <c r="A13" s="111"/>
      <c r="B13" s="113" t="s">
        <v>150</v>
      </c>
      <c r="C13" s="26" t="s">
        <v>185</v>
      </c>
      <c r="D13" s="27" t="s">
        <v>186</v>
      </c>
      <c r="E13" s="6"/>
      <c r="F13" s="7"/>
      <c r="G13" s="8"/>
      <c r="H13" s="8"/>
    </row>
    <row r="14" spans="1:8" ht="36.950000000000003" customHeight="1">
      <c r="A14" s="112"/>
      <c r="B14" s="114"/>
      <c r="C14" s="24" t="s">
        <v>156</v>
      </c>
      <c r="D14" s="25" t="s">
        <v>164</v>
      </c>
      <c r="E14" s="23">
        <v>2</v>
      </c>
      <c r="F14" s="15" t="s">
        <v>151</v>
      </c>
      <c r="G14" s="22" t="s">
        <v>159</v>
      </c>
      <c r="H14" s="22" t="s">
        <v>160</v>
      </c>
    </row>
    <row r="15" spans="1:8" ht="18" customHeight="1">
      <c r="A15" s="111"/>
      <c r="B15" s="113" t="s">
        <v>150</v>
      </c>
      <c r="C15" s="4" t="s">
        <v>199</v>
      </c>
      <c r="D15" s="5" t="s">
        <v>200</v>
      </c>
      <c r="E15" s="6"/>
      <c r="F15" s="7"/>
      <c r="G15" s="13"/>
      <c r="H15" s="13"/>
    </row>
    <row r="16" spans="1:8" ht="36.950000000000003" customHeight="1">
      <c r="A16" s="112"/>
      <c r="B16" s="114"/>
      <c r="C16" s="10" t="s">
        <v>165</v>
      </c>
      <c r="D16" s="11" t="s">
        <v>163</v>
      </c>
      <c r="E16" s="14">
        <v>1</v>
      </c>
      <c r="F16" s="15" t="s">
        <v>151</v>
      </c>
      <c r="G16" s="12" t="s">
        <v>159</v>
      </c>
      <c r="H16" s="12" t="s">
        <v>160</v>
      </c>
    </row>
    <row r="17" spans="1:8" ht="7.5" customHeight="1"/>
    <row r="18" spans="1:8" customFormat="1" ht="20.100000000000001" customHeight="1">
      <c r="A18" s="16" t="s">
        <v>162</v>
      </c>
    </row>
    <row r="19" spans="1:8" customFormat="1" ht="20.100000000000001" customHeight="1">
      <c r="A19" s="16" t="s">
        <v>154</v>
      </c>
    </row>
    <row r="20" spans="1:8" customFormat="1" ht="20.100000000000001" customHeight="1">
      <c r="A20" s="16" t="s">
        <v>152</v>
      </c>
    </row>
    <row r="21" spans="1:8" customFormat="1" ht="20.100000000000001" customHeight="1">
      <c r="A21" s="16" t="s">
        <v>155</v>
      </c>
    </row>
    <row r="22" spans="1:8" customFormat="1" ht="20.100000000000001" customHeight="1">
      <c r="A22" s="16" t="s">
        <v>153</v>
      </c>
    </row>
    <row r="23" spans="1:8" ht="17.25">
      <c r="B23" s="102">
        <v>45275</v>
      </c>
      <c r="C23" s="102"/>
    </row>
    <row r="24" spans="1:8" ht="20.100000000000001" customHeight="1">
      <c r="D24" s="49" t="s">
        <v>208</v>
      </c>
      <c r="E24" s="95" t="s">
        <v>173</v>
      </c>
      <c r="F24" s="95"/>
      <c r="G24" s="95"/>
      <c r="H24" s="95"/>
    </row>
    <row r="25" spans="1:8" ht="20.100000000000001" customHeight="1">
      <c r="D25" s="49" t="s">
        <v>209</v>
      </c>
      <c r="E25" s="54" t="s">
        <v>176</v>
      </c>
      <c r="F25" s="97" t="s">
        <v>203</v>
      </c>
      <c r="G25" s="97"/>
      <c r="H25" s="97"/>
    </row>
    <row r="26" spans="1:8" ht="20.100000000000001" customHeight="1">
      <c r="D26" s="29"/>
      <c r="E26" s="97" t="s">
        <v>190</v>
      </c>
      <c r="F26" s="97"/>
      <c r="G26" s="97"/>
      <c r="H26" s="97"/>
    </row>
    <row r="27" spans="1:8" ht="20.100000000000001" customHeight="1">
      <c r="D27" s="49" t="s">
        <v>210</v>
      </c>
      <c r="E27" s="98" t="s">
        <v>189</v>
      </c>
      <c r="F27" s="98"/>
      <c r="G27" s="98"/>
      <c r="H27" s="28"/>
    </row>
    <row r="28" spans="1:8" ht="20.100000000000001" customHeight="1">
      <c r="D28" s="49" t="s">
        <v>211</v>
      </c>
      <c r="E28" s="95" t="s">
        <v>174</v>
      </c>
      <c r="F28" s="95"/>
      <c r="G28" s="95"/>
      <c r="H28" s="95"/>
    </row>
    <row r="29" spans="1:8" ht="20.100000000000001" customHeight="1">
      <c r="D29" s="49" t="s">
        <v>212</v>
      </c>
      <c r="E29" s="96" t="s">
        <v>213</v>
      </c>
      <c r="F29" s="96"/>
      <c r="G29" s="96"/>
      <c r="H29" s="96"/>
    </row>
    <row r="30" spans="1:8" ht="20.100000000000001" customHeight="1"/>
    <row r="31" spans="1:8" ht="20.100000000000001" customHeight="1">
      <c r="A31" s="94" t="s">
        <v>188</v>
      </c>
      <c r="B31" s="94"/>
      <c r="C31" s="94"/>
      <c r="D31" s="94"/>
      <c r="E31" s="94"/>
      <c r="F31" s="94"/>
      <c r="G31" s="94"/>
      <c r="H31" s="94"/>
    </row>
    <row r="32" spans="1:8" ht="20.100000000000001" customHeight="1">
      <c r="B32" s="1" t="s">
        <v>214</v>
      </c>
    </row>
    <row r="33" spans="2:10" ht="20.100000000000001" customHeight="1">
      <c r="B33" s="62" t="s">
        <v>215</v>
      </c>
      <c r="C33" s="63" t="s">
        <v>228</v>
      </c>
    </row>
    <row r="34" spans="2:10" ht="20.100000000000001" customHeight="1">
      <c r="B34" s="62"/>
      <c r="C34" s="65" t="s">
        <v>229</v>
      </c>
    </row>
    <row r="35" spans="2:10" ht="20.100000000000001" customHeight="1">
      <c r="B35" s="62" t="s">
        <v>215</v>
      </c>
      <c r="C35" s="64" t="s">
        <v>216</v>
      </c>
    </row>
    <row r="36" spans="2:10" ht="20.100000000000001" customHeight="1">
      <c r="B36" s="63"/>
      <c r="C36" s="63" t="s">
        <v>217</v>
      </c>
    </row>
    <row r="37" spans="2:10" ht="20.100000000000001" customHeight="1"/>
    <row r="38" spans="2:10" ht="20.100000000000001" customHeight="1">
      <c r="B38" s="1" t="s">
        <v>218</v>
      </c>
      <c r="D38" s="91" t="s">
        <v>227</v>
      </c>
      <c r="E38" s="91"/>
      <c r="F38" s="91"/>
      <c r="G38" s="91"/>
      <c r="H38" s="91"/>
      <c r="I38" s="91"/>
      <c r="J38" s="91"/>
    </row>
    <row r="39" spans="2:10" ht="30" customHeight="1">
      <c r="B39" s="99" t="s">
        <v>232</v>
      </c>
      <c r="C39" s="99"/>
      <c r="D39" s="92" t="s">
        <v>219</v>
      </c>
      <c r="E39" s="92"/>
      <c r="F39" s="92"/>
      <c r="G39" s="92"/>
      <c r="H39" s="92"/>
      <c r="I39" s="92"/>
      <c r="J39" s="58"/>
    </row>
    <row r="40" spans="2:10" ht="20.100000000000001" customHeight="1">
      <c r="D40" s="91" t="s">
        <v>220</v>
      </c>
      <c r="E40" s="91"/>
      <c r="F40" s="91"/>
      <c r="G40" s="91"/>
      <c r="H40" s="91"/>
      <c r="I40" s="91"/>
      <c r="J40" s="91"/>
    </row>
    <row r="41" spans="2:10" ht="30" customHeight="1">
      <c r="D41" s="93" t="s">
        <v>221</v>
      </c>
      <c r="E41" s="93"/>
      <c r="F41" s="93"/>
      <c r="G41" s="93"/>
      <c r="H41" s="93"/>
      <c r="I41" s="93"/>
      <c r="J41" s="59"/>
    </row>
    <row r="42" spans="2:10" ht="20.100000000000001" customHeight="1"/>
    <row r="43" spans="2:10" ht="20.100000000000001" customHeight="1"/>
  </sheetData>
  <mergeCells count="26">
    <mergeCell ref="H11:H12"/>
    <mergeCell ref="B23:C23"/>
    <mergeCell ref="A6:H6"/>
    <mergeCell ref="E9:H9"/>
    <mergeCell ref="A11:B12"/>
    <mergeCell ref="C11:D11"/>
    <mergeCell ref="E11:F12"/>
    <mergeCell ref="G11:G12"/>
    <mergeCell ref="A13:A14"/>
    <mergeCell ref="B13:B14"/>
    <mergeCell ref="A15:A16"/>
    <mergeCell ref="B15:B16"/>
    <mergeCell ref="A8:C8"/>
    <mergeCell ref="C12:D12"/>
    <mergeCell ref="D40:J40"/>
    <mergeCell ref="D39:I39"/>
    <mergeCell ref="D41:I41"/>
    <mergeCell ref="A31:H31"/>
    <mergeCell ref="E24:H24"/>
    <mergeCell ref="E28:H28"/>
    <mergeCell ref="E29:H29"/>
    <mergeCell ref="E26:H26"/>
    <mergeCell ref="F25:H25"/>
    <mergeCell ref="E27:G27"/>
    <mergeCell ref="D38:J38"/>
    <mergeCell ref="B39:C39"/>
  </mergeCells>
  <phoneticPr fontId="1"/>
  <pageMargins left="0.74803149606299213" right="0.35433070866141736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zoomScaleNormal="100" workbookViewId="0">
      <pane ySplit="1" topLeftCell="A2" activePane="bottomLeft" state="frozen"/>
      <selection pane="bottomLeft" activeCell="C4" sqref="C4"/>
    </sheetView>
  </sheetViews>
  <sheetFormatPr defaultColWidth="8.625" defaultRowHeight="27.75" customHeight="1"/>
  <cols>
    <col min="1" max="1" width="8.625" style="61"/>
    <col min="2" max="2" width="15.625" style="60" customWidth="1"/>
    <col min="3" max="3" width="8.625" style="60"/>
    <col min="4" max="4" width="10.625" style="60" customWidth="1"/>
    <col min="5" max="5" width="30.625" style="60" customWidth="1"/>
    <col min="6" max="7" width="15.625" style="60" customWidth="1"/>
    <col min="8" max="8" width="30.625" style="60" customWidth="1"/>
    <col min="9" max="16384" width="8.625" style="60"/>
  </cols>
  <sheetData>
    <row r="1" spans="1:8" ht="27.75" customHeight="1">
      <c r="A1" s="61" t="s">
        <v>175</v>
      </c>
      <c r="B1" s="60" t="s">
        <v>201</v>
      </c>
      <c r="D1" s="60" t="s">
        <v>176</v>
      </c>
      <c r="E1" s="60" t="s">
        <v>177</v>
      </c>
      <c r="F1" s="60" t="s">
        <v>178</v>
      </c>
      <c r="G1" s="60" t="s">
        <v>179</v>
      </c>
      <c r="H1" s="60" t="s">
        <v>180</v>
      </c>
    </row>
    <row r="2" spans="1:8" ht="13.5">
      <c r="A2" s="61">
        <v>1</v>
      </c>
      <c r="B2" s="60" t="s">
        <v>9</v>
      </c>
      <c r="D2" s="60" t="s">
        <v>10</v>
      </c>
      <c r="E2" s="60" t="s">
        <v>11</v>
      </c>
      <c r="F2" s="60" t="s">
        <v>12</v>
      </c>
      <c r="G2" s="60" t="s">
        <v>13</v>
      </c>
      <c r="H2" s="60" t="str">
        <f>CONCATENATE("船橋市立　",B2,"　中学校")</f>
        <v>船橋市立　船橋　中学校</v>
      </c>
    </row>
    <row r="3" spans="1:8" ht="13.5">
      <c r="A3" s="61">
        <v>2</v>
      </c>
      <c r="B3" s="60" t="s">
        <v>14</v>
      </c>
      <c r="D3" s="60" t="s">
        <v>15</v>
      </c>
      <c r="E3" s="60" t="s">
        <v>16</v>
      </c>
      <c r="F3" s="60" t="s">
        <v>17</v>
      </c>
      <c r="G3" s="60" t="s">
        <v>18</v>
      </c>
      <c r="H3" s="60" t="str">
        <f t="shared" ref="H3:H28" si="0">CONCATENATE("船橋市立　",B3,"　中学校")</f>
        <v>船橋市立　湊　中学校</v>
      </c>
    </row>
    <row r="4" spans="1:8" ht="13.5">
      <c r="A4" s="61">
        <v>3</v>
      </c>
      <c r="B4" s="60" t="s">
        <v>19</v>
      </c>
      <c r="D4" s="60" t="s">
        <v>20</v>
      </c>
      <c r="E4" s="60" t="s">
        <v>21</v>
      </c>
      <c r="F4" s="60" t="s">
        <v>22</v>
      </c>
      <c r="G4" s="60" t="s">
        <v>23</v>
      </c>
      <c r="H4" s="60" t="str">
        <f t="shared" si="0"/>
        <v>船橋市立　宮本　中学校</v>
      </c>
    </row>
    <row r="5" spans="1:8" ht="13.5">
      <c r="A5" s="61">
        <v>4</v>
      </c>
      <c r="B5" s="60" t="s">
        <v>24</v>
      </c>
      <c r="D5" s="60" t="s">
        <v>25</v>
      </c>
      <c r="E5" s="60" t="s">
        <v>26</v>
      </c>
      <c r="F5" s="60" t="s">
        <v>27</v>
      </c>
      <c r="G5" s="60" t="s">
        <v>28</v>
      </c>
      <c r="H5" s="60" t="str">
        <f t="shared" si="0"/>
        <v>船橋市立　若松　中学校</v>
      </c>
    </row>
    <row r="6" spans="1:8" ht="13.5">
      <c r="A6" s="61">
        <v>5</v>
      </c>
      <c r="B6" s="60" t="s">
        <v>29</v>
      </c>
      <c r="D6" s="60" t="s">
        <v>30</v>
      </c>
      <c r="E6" s="60" t="s">
        <v>31</v>
      </c>
      <c r="F6" s="60" t="s">
        <v>32</v>
      </c>
      <c r="G6" s="60" t="s">
        <v>33</v>
      </c>
      <c r="H6" s="60" t="str">
        <f t="shared" si="0"/>
        <v>船橋市立　海神　中学校</v>
      </c>
    </row>
    <row r="7" spans="1:8" ht="13.5">
      <c r="A7" s="61">
        <v>6</v>
      </c>
      <c r="B7" s="60" t="s">
        <v>34</v>
      </c>
      <c r="D7" s="60" t="s">
        <v>35</v>
      </c>
      <c r="E7" s="60" t="s">
        <v>36</v>
      </c>
      <c r="F7" s="60" t="s">
        <v>37</v>
      </c>
      <c r="G7" s="60" t="s">
        <v>38</v>
      </c>
      <c r="H7" s="60" t="str">
        <f t="shared" si="0"/>
        <v>船橋市立　葛飾　中学校</v>
      </c>
    </row>
    <row r="8" spans="1:8" ht="13.5">
      <c r="A8" s="61">
        <v>7</v>
      </c>
      <c r="B8" s="60" t="s">
        <v>39</v>
      </c>
      <c r="D8" s="60" t="s">
        <v>40</v>
      </c>
      <c r="E8" s="60" t="s">
        <v>41</v>
      </c>
      <c r="F8" s="60" t="s">
        <v>42</v>
      </c>
      <c r="G8" s="60" t="s">
        <v>43</v>
      </c>
      <c r="H8" s="60" t="str">
        <f t="shared" si="0"/>
        <v>船橋市立　行田　中学校</v>
      </c>
    </row>
    <row r="9" spans="1:8" ht="13.5">
      <c r="A9" s="61">
        <v>8</v>
      </c>
      <c r="B9" s="60" t="s">
        <v>44</v>
      </c>
      <c r="D9" s="60" t="s">
        <v>45</v>
      </c>
      <c r="E9" s="60" t="s">
        <v>46</v>
      </c>
      <c r="F9" s="60" t="s">
        <v>47</v>
      </c>
      <c r="G9" s="60" t="s">
        <v>48</v>
      </c>
      <c r="H9" s="60" t="str">
        <f t="shared" si="0"/>
        <v>船橋市立　法田　中学校</v>
      </c>
    </row>
    <row r="10" spans="1:8" ht="13.5">
      <c r="A10" s="61">
        <v>9</v>
      </c>
      <c r="B10" s="60" t="s">
        <v>49</v>
      </c>
      <c r="D10" s="60" t="s">
        <v>50</v>
      </c>
      <c r="E10" s="60" t="s">
        <v>51</v>
      </c>
      <c r="F10" s="60" t="s">
        <v>52</v>
      </c>
      <c r="G10" s="60" t="s">
        <v>53</v>
      </c>
      <c r="H10" s="60" t="str">
        <f t="shared" si="0"/>
        <v>船橋市立　旭　中学校</v>
      </c>
    </row>
    <row r="11" spans="1:8" ht="13.5">
      <c r="A11" s="61">
        <v>10</v>
      </c>
      <c r="B11" s="60" t="s">
        <v>54</v>
      </c>
      <c r="D11" s="60" t="s">
        <v>55</v>
      </c>
      <c r="E11" s="60" t="s">
        <v>56</v>
      </c>
      <c r="F11" s="60" t="s">
        <v>57</v>
      </c>
      <c r="G11" s="60" t="s">
        <v>58</v>
      </c>
      <c r="H11" s="60" t="str">
        <f t="shared" si="0"/>
        <v>船橋市立　御滝　中学校</v>
      </c>
    </row>
    <row r="12" spans="1:8" ht="13.5">
      <c r="A12" s="61">
        <v>11</v>
      </c>
      <c r="B12" s="60" t="s">
        <v>59</v>
      </c>
      <c r="D12" s="60" t="s">
        <v>60</v>
      </c>
      <c r="E12" s="60" t="s">
        <v>61</v>
      </c>
      <c r="F12" s="60" t="s">
        <v>62</v>
      </c>
      <c r="G12" s="60" t="s">
        <v>63</v>
      </c>
      <c r="H12" s="60" t="str">
        <f t="shared" si="0"/>
        <v>船橋市立　高根　中学校</v>
      </c>
    </row>
    <row r="13" spans="1:8" ht="13.5">
      <c r="A13" s="61">
        <v>12</v>
      </c>
      <c r="B13" s="60" t="s">
        <v>64</v>
      </c>
      <c r="D13" s="60" t="s">
        <v>65</v>
      </c>
      <c r="E13" s="60" t="s">
        <v>66</v>
      </c>
      <c r="F13" s="60" t="s">
        <v>67</v>
      </c>
      <c r="G13" s="60" t="s">
        <v>68</v>
      </c>
      <c r="H13" s="60" t="str">
        <f t="shared" si="0"/>
        <v>船橋市立　八木が谷　中学校</v>
      </c>
    </row>
    <row r="14" spans="1:8" ht="13.5">
      <c r="A14" s="61">
        <v>13</v>
      </c>
      <c r="B14" s="60" t="s">
        <v>69</v>
      </c>
      <c r="D14" s="60" t="s">
        <v>70</v>
      </c>
      <c r="E14" s="60" t="s">
        <v>71</v>
      </c>
      <c r="F14" s="60" t="s">
        <v>72</v>
      </c>
      <c r="G14" s="60" t="s">
        <v>73</v>
      </c>
      <c r="H14" s="60" t="str">
        <f t="shared" si="0"/>
        <v>船橋市立　金杉台　中学校</v>
      </c>
    </row>
    <row r="15" spans="1:8" ht="13.5">
      <c r="A15" s="61">
        <v>14</v>
      </c>
      <c r="B15" s="60" t="s">
        <v>74</v>
      </c>
      <c r="D15" s="60" t="s">
        <v>75</v>
      </c>
      <c r="E15" s="60" t="s">
        <v>76</v>
      </c>
      <c r="F15" s="60" t="s">
        <v>77</v>
      </c>
      <c r="G15" s="60" t="s">
        <v>78</v>
      </c>
      <c r="H15" s="60" t="str">
        <f t="shared" si="0"/>
        <v>船橋市立　前原　中学校</v>
      </c>
    </row>
    <row r="16" spans="1:8" ht="13.5">
      <c r="A16" s="61">
        <v>15</v>
      </c>
      <c r="B16" s="60" t="s">
        <v>79</v>
      </c>
      <c r="D16" s="60" t="s">
        <v>80</v>
      </c>
      <c r="E16" s="60" t="s">
        <v>81</v>
      </c>
      <c r="F16" s="60" t="s">
        <v>82</v>
      </c>
      <c r="G16" s="60" t="s">
        <v>83</v>
      </c>
      <c r="H16" s="60" t="str">
        <f t="shared" si="0"/>
        <v>船橋市立　二宮　中学校</v>
      </c>
    </row>
    <row r="17" spans="1:8" ht="13.5">
      <c r="A17" s="61">
        <v>16</v>
      </c>
      <c r="B17" s="60" t="s">
        <v>84</v>
      </c>
      <c r="D17" s="60" t="s">
        <v>85</v>
      </c>
      <c r="E17" s="60" t="s">
        <v>86</v>
      </c>
      <c r="F17" s="60" t="s">
        <v>87</v>
      </c>
      <c r="G17" s="60" t="s">
        <v>88</v>
      </c>
      <c r="H17" s="60" t="str">
        <f t="shared" si="0"/>
        <v>船橋市立　飯山満　中学校</v>
      </c>
    </row>
    <row r="18" spans="1:8" ht="13.5">
      <c r="A18" s="61">
        <v>17</v>
      </c>
      <c r="B18" s="60" t="s">
        <v>89</v>
      </c>
      <c r="D18" s="60" t="s">
        <v>90</v>
      </c>
      <c r="E18" s="60" t="s">
        <v>91</v>
      </c>
      <c r="F18" s="60" t="s">
        <v>92</v>
      </c>
      <c r="G18" s="60" t="s">
        <v>93</v>
      </c>
      <c r="H18" s="60" t="str">
        <f t="shared" si="0"/>
        <v>船橋市立　芝山　中学校</v>
      </c>
    </row>
    <row r="19" spans="1:8" ht="13.5">
      <c r="A19" s="61">
        <v>18</v>
      </c>
      <c r="B19" s="60" t="s">
        <v>94</v>
      </c>
      <c r="D19" s="60" t="s">
        <v>95</v>
      </c>
      <c r="E19" s="60" t="s">
        <v>96</v>
      </c>
      <c r="F19" s="60" t="s">
        <v>97</v>
      </c>
      <c r="G19" s="60" t="s">
        <v>98</v>
      </c>
      <c r="H19" s="60" t="str">
        <f t="shared" si="0"/>
        <v>船橋市立　七林　中学校</v>
      </c>
    </row>
    <row r="20" spans="1:8" ht="13.5">
      <c r="A20" s="61">
        <v>19</v>
      </c>
      <c r="B20" s="60" t="s">
        <v>99</v>
      </c>
      <c r="D20" s="60" t="s">
        <v>100</v>
      </c>
      <c r="E20" s="60" t="s">
        <v>101</v>
      </c>
      <c r="F20" s="60" t="s">
        <v>102</v>
      </c>
      <c r="G20" s="60" t="s">
        <v>103</v>
      </c>
      <c r="H20" s="60" t="str">
        <f t="shared" si="0"/>
        <v>船橋市立　三田　中学校</v>
      </c>
    </row>
    <row r="21" spans="1:8" ht="13.5">
      <c r="A21" s="61">
        <v>20</v>
      </c>
      <c r="B21" s="60" t="s">
        <v>104</v>
      </c>
      <c r="D21" s="60" t="s">
        <v>105</v>
      </c>
      <c r="E21" s="60" t="s">
        <v>106</v>
      </c>
      <c r="F21" s="60" t="s">
        <v>107</v>
      </c>
      <c r="G21" s="60" t="s">
        <v>108</v>
      </c>
      <c r="H21" s="60" t="str">
        <f t="shared" si="0"/>
        <v>船橋市立　三山　中学校</v>
      </c>
    </row>
    <row r="22" spans="1:8" ht="13.5">
      <c r="A22" s="61">
        <v>21</v>
      </c>
      <c r="B22" s="60" t="s">
        <v>109</v>
      </c>
      <c r="D22" s="60" t="s">
        <v>110</v>
      </c>
      <c r="E22" s="60" t="s">
        <v>111</v>
      </c>
      <c r="F22" s="60" t="s">
        <v>112</v>
      </c>
      <c r="G22" s="60" t="s">
        <v>113</v>
      </c>
      <c r="H22" s="60" t="str">
        <f t="shared" si="0"/>
        <v>船橋市立　高根台　中学校</v>
      </c>
    </row>
    <row r="23" spans="1:8" ht="13.5">
      <c r="A23" s="61">
        <v>22</v>
      </c>
      <c r="B23" s="60" t="s">
        <v>114</v>
      </c>
      <c r="D23" s="60" t="s">
        <v>115</v>
      </c>
      <c r="E23" s="60" t="s">
        <v>116</v>
      </c>
      <c r="F23" s="60" t="s">
        <v>117</v>
      </c>
      <c r="G23" s="60" t="s">
        <v>118</v>
      </c>
      <c r="H23" s="60" t="str">
        <f t="shared" si="0"/>
        <v>船橋市立　習志野台　中学校</v>
      </c>
    </row>
    <row r="24" spans="1:8" ht="13.5">
      <c r="A24" s="61">
        <v>23</v>
      </c>
      <c r="B24" s="60" t="s">
        <v>119</v>
      </c>
      <c r="D24" s="60" t="s">
        <v>120</v>
      </c>
      <c r="E24" s="60" t="s">
        <v>121</v>
      </c>
      <c r="F24" s="60" t="s">
        <v>122</v>
      </c>
      <c r="G24" s="60" t="s">
        <v>123</v>
      </c>
      <c r="H24" s="60" t="str">
        <f t="shared" si="0"/>
        <v>船橋市立　古和釜　中学校</v>
      </c>
    </row>
    <row r="25" spans="1:8" ht="13.5">
      <c r="A25" s="61">
        <v>24</v>
      </c>
      <c r="B25" s="60" t="s">
        <v>124</v>
      </c>
      <c r="D25" s="60" t="s">
        <v>125</v>
      </c>
      <c r="E25" s="60" t="s">
        <v>167</v>
      </c>
      <c r="F25" s="60" t="s">
        <v>126</v>
      </c>
      <c r="G25" s="60" t="s">
        <v>127</v>
      </c>
      <c r="H25" s="60" t="str">
        <f t="shared" si="0"/>
        <v>船橋市立　坪井　中学校</v>
      </c>
    </row>
    <row r="26" spans="1:8" ht="13.5">
      <c r="A26" s="61">
        <v>25</v>
      </c>
      <c r="B26" s="60" t="s">
        <v>128</v>
      </c>
      <c r="D26" s="60" t="s">
        <v>129</v>
      </c>
      <c r="E26" s="60" t="s">
        <v>130</v>
      </c>
      <c r="F26" s="60" t="s">
        <v>131</v>
      </c>
      <c r="G26" s="60" t="s">
        <v>132</v>
      </c>
      <c r="H26" s="60" t="str">
        <f t="shared" si="0"/>
        <v>船橋市立　大穴　中学校</v>
      </c>
    </row>
    <row r="27" spans="1:8" ht="13.5">
      <c r="A27" s="61">
        <v>26</v>
      </c>
      <c r="B27" s="60" t="s">
        <v>133</v>
      </c>
      <c r="D27" s="60" t="s">
        <v>134</v>
      </c>
      <c r="E27" s="60" t="s">
        <v>135</v>
      </c>
      <c r="F27" s="60" t="s">
        <v>136</v>
      </c>
      <c r="G27" s="60" t="s">
        <v>137</v>
      </c>
      <c r="H27" s="60" t="str">
        <f t="shared" si="0"/>
        <v>船橋市立　豊富　中学校</v>
      </c>
    </row>
    <row r="28" spans="1:8" ht="13.5">
      <c r="A28" s="61">
        <v>27</v>
      </c>
      <c r="B28" s="60" t="s">
        <v>138</v>
      </c>
      <c r="D28" s="60" t="s">
        <v>139</v>
      </c>
      <c r="E28" s="60" t="s">
        <v>140</v>
      </c>
      <c r="F28" s="60" t="s">
        <v>141</v>
      </c>
      <c r="G28" s="60" t="s">
        <v>142</v>
      </c>
      <c r="H28" s="60" t="str">
        <f t="shared" si="0"/>
        <v>船橋市立　小室　中学校</v>
      </c>
    </row>
    <row r="29" spans="1:8" ht="16.5" customHeight="1">
      <c r="A29" s="61">
        <v>28</v>
      </c>
      <c r="B29" s="60" t="s">
        <v>166</v>
      </c>
      <c r="D29" s="60" t="s">
        <v>168</v>
      </c>
      <c r="E29" s="60" t="s">
        <v>169</v>
      </c>
      <c r="F29" s="60" t="s">
        <v>170</v>
      </c>
      <c r="G29" s="60" t="s">
        <v>171</v>
      </c>
      <c r="H29" s="60" t="s">
        <v>172</v>
      </c>
    </row>
    <row r="30" spans="1:8" ht="12.95" customHeight="1">
      <c r="A30" s="61">
        <v>29</v>
      </c>
      <c r="B30" s="60" t="s">
        <v>222</v>
      </c>
      <c r="D30" s="60" t="s">
        <v>223</v>
      </c>
      <c r="E30" s="60" t="s">
        <v>224</v>
      </c>
      <c r="F30" s="60" t="s">
        <v>225</v>
      </c>
      <c r="H30" s="60" t="s">
        <v>226</v>
      </c>
    </row>
    <row r="31" spans="1:8" ht="12.95" customHeight="1"/>
    <row r="32" spans="1:8" ht="12.95" customHeight="1"/>
    <row r="33" ht="12.95" customHeight="1"/>
    <row r="34" ht="12.95" customHeight="1"/>
    <row r="35" ht="12.95" customHeight="1"/>
    <row r="36" ht="12.95" customHeight="1"/>
    <row r="37" ht="12.95" customHeight="1"/>
    <row r="38" ht="12.95" customHeight="1"/>
    <row r="39" ht="12.95" customHeight="1"/>
    <row r="40" ht="12.95" customHeight="1"/>
    <row r="41" ht="12.95" customHeight="1"/>
    <row r="42" ht="12.95" customHeight="1"/>
    <row r="43" ht="12.95" customHeight="1"/>
    <row r="44" ht="12.95" customHeight="1"/>
    <row r="45" ht="12.95" customHeight="1"/>
    <row r="46" ht="12.95" customHeight="1"/>
    <row r="47" ht="12.95" customHeight="1"/>
    <row r="48" ht="12.95" customHeight="1"/>
    <row r="49" ht="12.95" customHeight="1"/>
    <row r="50" ht="12.95" customHeight="1"/>
    <row r="51" ht="12.95" customHeight="1"/>
    <row r="52" ht="12.95" customHeight="1"/>
    <row r="53" ht="12.95" customHeight="1"/>
    <row r="54" ht="12.95" customHeight="1"/>
    <row r="55" ht="12.95" customHeight="1"/>
    <row r="56" ht="12.95" customHeight="1"/>
    <row r="57" ht="12.95" customHeight="1"/>
  </sheetData>
  <phoneticPr fontId="1"/>
  <pageMargins left="0.62992125984251968" right="0.39370078740157483" top="0.55118110236220474" bottom="0.51181102362204722" header="0.31496062992125984" footer="0.31496062992125984"/>
  <pageSetup paperSize="9" scale="120" orientation="portrait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"/>
  <sheetViews>
    <sheetView workbookViewId="0">
      <selection activeCell="G7" sqref="G7"/>
    </sheetView>
  </sheetViews>
  <sheetFormatPr defaultRowHeight="20.100000000000001" customHeight="1"/>
  <cols>
    <col min="1" max="256" width="5.625" style="18" customWidth="1"/>
    <col min="257" max="16384" width="9" style="18"/>
  </cols>
  <sheetData>
    <row r="2" spans="2:6" ht="20.100000000000001" customHeight="1">
      <c r="B2" s="18" t="s">
        <v>181</v>
      </c>
      <c r="D2" s="18" t="s">
        <v>0</v>
      </c>
      <c r="F2" s="18" t="s">
        <v>182</v>
      </c>
    </row>
    <row r="3" spans="2:6" ht="20.100000000000001" customHeight="1">
      <c r="B3" s="20">
        <v>2</v>
      </c>
      <c r="C3" s="19"/>
      <c r="D3" s="20" t="s">
        <v>157</v>
      </c>
      <c r="E3" s="19"/>
      <c r="F3" s="20" t="s">
        <v>158</v>
      </c>
    </row>
    <row r="4" spans="2:6" ht="20.100000000000001" customHeight="1">
      <c r="B4" s="20">
        <v>1</v>
      </c>
      <c r="C4" s="19"/>
      <c r="D4" s="20"/>
      <c r="E4" s="19"/>
      <c r="F4" s="20"/>
    </row>
    <row r="5" spans="2:6" ht="20.100000000000001" customHeight="1">
      <c r="B5" s="2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1"/>
  <sheetViews>
    <sheetView workbookViewId="0">
      <selection activeCell="R6" sqref="R6"/>
    </sheetView>
  </sheetViews>
  <sheetFormatPr defaultRowHeight="24.95" customHeight="1"/>
  <cols>
    <col min="1" max="2" width="5.625" style="48" customWidth="1"/>
    <col min="3" max="8" width="10.625" style="48" customWidth="1"/>
    <col min="9" max="256" width="5.625" style="48" customWidth="1"/>
    <col min="257" max="16384" width="9" style="48"/>
  </cols>
  <sheetData>
    <row r="1" spans="2:8" ht="24.95" customHeight="1">
      <c r="B1" s="48">
        <f>申込書!B4</f>
        <v>0</v>
      </c>
      <c r="C1" s="120" t="str">
        <f>申込書!E4</f>
        <v/>
      </c>
      <c r="D1" s="120"/>
      <c r="E1" s="120"/>
      <c r="F1" s="120"/>
      <c r="G1" s="120"/>
    </row>
    <row r="2" spans="2:8" ht="24.95" customHeight="1">
      <c r="C2" s="55"/>
      <c r="D2" s="55"/>
      <c r="E2" s="55"/>
      <c r="F2" s="55"/>
      <c r="G2" s="55"/>
    </row>
    <row r="3" spans="2:8" ht="24.95" customHeight="1">
      <c r="C3" s="48" t="s">
        <v>204</v>
      </c>
      <c r="D3" s="48" t="s">
        <v>205</v>
      </c>
      <c r="E3" s="48" t="s">
        <v>181</v>
      </c>
      <c r="F3" s="48" t="s">
        <v>0</v>
      </c>
      <c r="G3" s="48" t="s">
        <v>5</v>
      </c>
      <c r="H3" s="48" t="s">
        <v>207</v>
      </c>
    </row>
    <row r="4" spans="2:8" ht="24.95" customHeight="1">
      <c r="B4" s="48">
        <v>1</v>
      </c>
      <c r="C4" s="50" t="str">
        <f>CONCATENATE(申込書!C9,"　",申込書!D9)</f>
        <v>　</v>
      </c>
      <c r="D4" s="50" t="str">
        <f>CONCATENATE(申込書!C8,"　",申込書!D8)</f>
        <v>　</v>
      </c>
      <c r="E4" s="50">
        <f>申込書!E9</f>
        <v>0</v>
      </c>
      <c r="F4" s="50">
        <f>申込書!G9</f>
        <v>0</v>
      </c>
      <c r="G4" s="50">
        <f>申込書!H9</f>
        <v>0</v>
      </c>
      <c r="H4" s="48" t="str">
        <f>C4&amp;"（"&amp;E4&amp;"）"</f>
        <v>　（0）</v>
      </c>
    </row>
    <row r="5" spans="2:8" ht="24.95" customHeight="1">
      <c r="B5" s="48">
        <v>2</v>
      </c>
      <c r="C5" s="50" t="str">
        <f>CONCATENATE(申込書!C11,"　",申込書!D11)</f>
        <v>　</v>
      </c>
      <c r="D5" s="50" t="str">
        <f>CONCATENATE(申込書!C10,"　",申込書!D10)</f>
        <v>　</v>
      </c>
      <c r="E5" s="50">
        <f>申込書!E11</f>
        <v>0</v>
      </c>
      <c r="F5" s="50">
        <f>申込書!G11</f>
        <v>0</v>
      </c>
      <c r="G5" s="50">
        <f>申込書!H11</f>
        <v>0</v>
      </c>
      <c r="H5" s="48" t="str">
        <f t="shared" ref="H5:H11" si="0">C5&amp;"（"&amp;E5&amp;"）"</f>
        <v>　（0）</v>
      </c>
    </row>
    <row r="6" spans="2:8" ht="24.95" customHeight="1">
      <c r="B6" s="48">
        <v>3</v>
      </c>
      <c r="C6" s="50" t="str">
        <f>CONCATENATE(申込書!C13,"　",申込書!D13)</f>
        <v>　</v>
      </c>
      <c r="D6" s="50" t="str">
        <f>CONCATENATE(申込書!C12,"　",申込書!D12)</f>
        <v>　</v>
      </c>
      <c r="E6" s="50">
        <f>申込書!E13</f>
        <v>0</v>
      </c>
      <c r="F6" s="50">
        <f>申込書!G13</f>
        <v>0</v>
      </c>
      <c r="G6" s="50">
        <f>申込書!H13</f>
        <v>0</v>
      </c>
      <c r="H6" s="48" t="str">
        <f t="shared" si="0"/>
        <v>　（0）</v>
      </c>
    </row>
    <row r="7" spans="2:8" ht="24.95" customHeight="1">
      <c r="B7" s="48">
        <v>4</v>
      </c>
      <c r="C7" s="50" t="str">
        <f>CONCATENATE(申込書!C15,"　",申込書!D15)</f>
        <v>　</v>
      </c>
      <c r="D7" s="50" t="str">
        <f>CONCATENATE(申込書!C14,"　",申込書!D14)</f>
        <v>　</v>
      </c>
      <c r="E7" s="50">
        <f>申込書!E15</f>
        <v>0</v>
      </c>
      <c r="F7" s="50">
        <f>申込書!G15</f>
        <v>0</v>
      </c>
      <c r="G7" s="50">
        <f>申込書!H15</f>
        <v>0</v>
      </c>
      <c r="H7" s="48" t="str">
        <f t="shared" si="0"/>
        <v>　（0）</v>
      </c>
    </row>
    <row r="8" spans="2:8" ht="24.95" customHeight="1">
      <c r="B8" s="48">
        <v>5</v>
      </c>
      <c r="C8" s="50" t="str">
        <f>CONCATENATE(申込書!C17,"　",申込書!D17)</f>
        <v>　</v>
      </c>
      <c r="D8" s="50" t="str">
        <f>CONCATENATE(申込書!C16,"　",申込書!D16)</f>
        <v>　</v>
      </c>
      <c r="E8" s="50">
        <f>申込書!E17</f>
        <v>0</v>
      </c>
      <c r="F8" s="50">
        <f>申込書!G17</f>
        <v>0</v>
      </c>
      <c r="G8" s="50">
        <f>申込書!H17</f>
        <v>0</v>
      </c>
      <c r="H8" s="48" t="str">
        <f t="shared" si="0"/>
        <v>　（0）</v>
      </c>
    </row>
    <row r="9" spans="2:8" ht="24.95" customHeight="1">
      <c r="B9" s="48">
        <v>6</v>
      </c>
      <c r="C9" s="50" t="str">
        <f>CONCATENATE(申込書!C19,"　",申込書!D19)</f>
        <v>　</v>
      </c>
      <c r="D9" s="50" t="str">
        <f>CONCATENATE(申込書!C18,"　",申込書!D18)</f>
        <v>　</v>
      </c>
      <c r="E9" s="50">
        <f>申込書!E19</f>
        <v>0</v>
      </c>
      <c r="F9" s="50">
        <f>申込書!G19</f>
        <v>0</v>
      </c>
      <c r="G9" s="50">
        <f>申込書!H19</f>
        <v>0</v>
      </c>
      <c r="H9" s="48" t="str">
        <f t="shared" si="0"/>
        <v>　（0）</v>
      </c>
    </row>
    <row r="10" spans="2:8" ht="24.95" customHeight="1">
      <c r="B10" s="48">
        <v>7</v>
      </c>
      <c r="C10" s="50" t="str">
        <f>CONCATENATE(申込書!C21,"　",申込書!D21)</f>
        <v>　</v>
      </c>
      <c r="D10" s="50" t="str">
        <f>CONCATENATE(申込書!C20,"　",申込書!D20)</f>
        <v>　</v>
      </c>
      <c r="E10" s="50">
        <f>申込書!E21</f>
        <v>0</v>
      </c>
      <c r="F10" s="50">
        <f>申込書!G21</f>
        <v>0</v>
      </c>
      <c r="G10" s="50">
        <f>申込書!H21</f>
        <v>0</v>
      </c>
      <c r="H10" s="48" t="str">
        <f t="shared" si="0"/>
        <v>　（0）</v>
      </c>
    </row>
    <row r="11" spans="2:8" ht="24.95" customHeight="1">
      <c r="B11" s="48">
        <v>8</v>
      </c>
      <c r="C11" s="50" t="str">
        <f>CONCATENATE(申込書!C23,"　",申込書!D23)</f>
        <v>　</v>
      </c>
      <c r="D11" s="50" t="str">
        <f>CONCATENATE(申込書!C22,"　",申込書!D22)</f>
        <v>　</v>
      </c>
      <c r="E11" s="50">
        <f>申込書!E23</f>
        <v>0</v>
      </c>
      <c r="F11" s="50">
        <f>申込書!G23</f>
        <v>0</v>
      </c>
      <c r="G11" s="50">
        <f>申込書!H23</f>
        <v>0</v>
      </c>
      <c r="H11" s="48" t="str">
        <f t="shared" si="0"/>
        <v>　（0）</v>
      </c>
    </row>
  </sheetData>
  <sheetProtection sheet="1" objects="1" scenarios="1"/>
  <mergeCells count="1">
    <mergeCell ref="C1:G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申込書</vt:lpstr>
      <vt:lpstr>入力諸注意</vt:lpstr>
      <vt:lpstr>学校データ</vt:lpstr>
      <vt:lpstr>選択データ</vt:lpstr>
      <vt:lpstr>貼付用</vt:lpstr>
      <vt:lpstr>入力諸注意!Print_Area</vt:lpstr>
      <vt:lpstr>学年</vt:lpstr>
      <vt:lpstr>健康状態</vt:lpstr>
      <vt:lpstr>保護者諾否</vt:lpstr>
    </vt:vector>
  </TitlesOfParts>
  <Company>船橋市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NUMAKURA-YASUHARU</dc:creator>
  <cp:lastModifiedBy>飯尾　亮介</cp:lastModifiedBy>
  <cp:lastPrinted>2023-11-28T11:35:23Z</cp:lastPrinted>
  <dcterms:created xsi:type="dcterms:W3CDTF">2005-02-23T06:19:21Z</dcterms:created>
  <dcterms:modified xsi:type="dcterms:W3CDTF">2023-12-14T02:03:00Z</dcterms:modified>
</cp:coreProperties>
</file>